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shoyer\Forschung\Manuskripte und Ergebnisse von Kooperationen\Jordi Roig\Manuscript 2020\Manuskript September 2021\submitted to PlosOne\Revision\forth revision\"/>
    </mc:Choice>
  </mc:AlternateContent>
  <xr:revisionPtr revIDLastSave="0" documentId="13_ncr:1_{A291993D-9B4F-4BD6-82C1-37652AD97031}" xr6:coauthVersionLast="47" xr6:coauthVersionMax="47" xr10:uidLastSave="{00000000-0000-0000-0000-000000000000}"/>
  <bookViews>
    <workbookView xWindow="28680" yWindow="390" windowWidth="19440" windowHeight="15000" xr2:uid="{00000000-000D-0000-FFFF-FFFF00000000}"/>
  </bookViews>
  <sheets>
    <sheet name="PFC" sheetId="3" r:id="rId1"/>
    <sheet name="CTR to STS" sheetId="7" r:id="rId2"/>
    <sheet name="HIPP" sheetId="4" r:id="rId3"/>
    <sheet name="DS" sheetId="5" r:id="rId4"/>
    <sheet name="CRB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7" l="1"/>
  <c r="J88" i="7"/>
  <c r="J89" i="7"/>
  <c r="J90" i="7"/>
  <c r="W40" i="3"/>
  <c r="U40" i="3"/>
  <c r="T40" i="3"/>
  <c r="S40" i="3"/>
  <c r="P18" i="4"/>
  <c r="AE44" i="4"/>
  <c r="AD44" i="4"/>
  <c r="AC42" i="4"/>
  <c r="Y42" i="4"/>
  <c r="Z42" i="4"/>
  <c r="AF39" i="4"/>
  <c r="AF30" i="4"/>
  <c r="F45" i="3"/>
  <c r="F44" i="3"/>
  <c r="F43" i="3"/>
  <c r="F42" i="3"/>
  <c r="F9" i="3"/>
  <c r="F7" i="3"/>
  <c r="K139" i="7"/>
  <c r="K95" i="7"/>
  <c r="J53" i="7"/>
  <c r="J12" i="7"/>
  <c r="K138" i="7"/>
  <c r="K137" i="7"/>
  <c r="K136" i="7"/>
  <c r="K135" i="7"/>
  <c r="J134" i="7"/>
  <c r="J133" i="7"/>
  <c r="J132" i="7"/>
  <c r="J131" i="7"/>
  <c r="K94" i="7"/>
  <c r="K93" i="7"/>
  <c r="K92" i="7"/>
  <c r="K91" i="7"/>
  <c r="J52" i="7"/>
  <c r="J51" i="7"/>
  <c r="J50" i="7"/>
  <c r="J49" i="7"/>
  <c r="I48" i="7"/>
  <c r="I47" i="7"/>
  <c r="I46" i="7"/>
  <c r="I45" i="7"/>
  <c r="J11" i="7"/>
  <c r="J10" i="7"/>
  <c r="J9" i="7"/>
  <c r="J8" i="7"/>
  <c r="I7" i="7"/>
  <c r="I6" i="7"/>
  <c r="I5" i="7"/>
  <c r="I4" i="7"/>
  <c r="Y31" i="3" l="1"/>
  <c r="Z37" i="3" l="1"/>
  <c r="Z36" i="3"/>
  <c r="Z35" i="3"/>
  <c r="Z34" i="3"/>
  <c r="Y33" i="3"/>
  <c r="Y32" i="3"/>
  <c r="Y30" i="3"/>
  <c r="X29" i="3"/>
  <c r="X28" i="3"/>
  <c r="X27" i="3"/>
  <c r="X26" i="3"/>
  <c r="W25" i="3"/>
  <c r="W24" i="3"/>
  <c r="W23" i="3"/>
  <c r="W22" i="3"/>
  <c r="U21" i="3"/>
  <c r="U20" i="3"/>
  <c r="U19" i="3"/>
  <c r="U18" i="3"/>
  <c r="T17" i="3"/>
  <c r="T16" i="3"/>
  <c r="T15" i="3"/>
  <c r="T14" i="3"/>
  <c r="S13" i="3"/>
  <c r="S12" i="3"/>
  <c r="S11" i="3"/>
  <c r="R9" i="3"/>
  <c r="S10" i="3"/>
  <c r="R8" i="3"/>
  <c r="R7" i="3"/>
  <c r="R6" i="3"/>
  <c r="AE36" i="4" l="1"/>
  <c r="AE35" i="4"/>
  <c r="AE34" i="4"/>
  <c r="AE33" i="4"/>
  <c r="AF32" i="4"/>
  <c r="AF29" i="4"/>
  <c r="AD28" i="4"/>
  <c r="AD27" i="4"/>
  <c r="AD26" i="4"/>
  <c r="AD25" i="4"/>
  <c r="AC24" i="4"/>
  <c r="AC23" i="4"/>
  <c r="AC22" i="4"/>
  <c r="AC21" i="4"/>
  <c r="AA20" i="4"/>
  <c r="AA19" i="4"/>
  <c r="AA18" i="4"/>
  <c r="AA42" i="4" s="1"/>
  <c r="AA17" i="4"/>
  <c r="Z16" i="4"/>
  <c r="Z15" i="4"/>
  <c r="Z14" i="4"/>
  <c r="Z13" i="4"/>
  <c r="Y12" i="4"/>
  <c r="Y11" i="4"/>
  <c r="Y10" i="4"/>
  <c r="Y9" i="4"/>
  <c r="X8" i="4"/>
  <c r="X7" i="4"/>
  <c r="X6" i="4"/>
  <c r="X5" i="4"/>
  <c r="AA37" i="5"/>
  <c r="AA36" i="5"/>
  <c r="AA35" i="5"/>
  <c r="AA34" i="5"/>
  <c r="AB33" i="5"/>
  <c r="AB32" i="5"/>
  <c r="AB31" i="5"/>
  <c r="AB30" i="5"/>
  <c r="Z29" i="5"/>
  <c r="Z28" i="5"/>
  <c r="Z27" i="5"/>
  <c r="Z26" i="5"/>
  <c r="Y25" i="5"/>
  <c r="Y24" i="5"/>
  <c r="Y23" i="5"/>
  <c r="Z41" i="5" s="1"/>
  <c r="Y22" i="5"/>
  <c r="AB41" i="5" s="1"/>
  <c r="W21" i="5"/>
  <c r="W20" i="5"/>
  <c r="W19" i="5"/>
  <c r="W18" i="5"/>
  <c r="AA45" i="5" s="1"/>
  <c r="V17" i="5"/>
  <c r="V16" i="5"/>
  <c r="V15" i="5"/>
  <c r="AB45" i="5" s="1"/>
  <c r="V14" i="5"/>
  <c r="U13" i="5"/>
  <c r="U12" i="5"/>
  <c r="U11" i="5"/>
  <c r="Z45" i="5" s="1"/>
  <c r="U10" i="5"/>
  <c r="T9" i="5"/>
  <c r="T8" i="5"/>
  <c r="T7" i="5"/>
  <c r="Y39" i="5" s="1"/>
  <c r="T6" i="5"/>
  <c r="W39" i="5" s="1"/>
  <c r="AA36" i="6"/>
  <c r="AA35" i="6"/>
  <c r="AA34" i="6"/>
  <c r="AA33" i="6"/>
  <c r="Z32" i="6"/>
  <c r="Z31" i="6"/>
  <c r="Z30" i="6"/>
  <c r="Z29" i="6"/>
  <c r="Y28" i="6"/>
  <c r="Y27" i="6"/>
  <c r="Y26" i="6"/>
  <c r="Y25" i="6"/>
  <c r="X24" i="6"/>
  <c r="X23" i="6"/>
  <c r="X22" i="6"/>
  <c r="X21" i="6"/>
  <c r="Z40" i="6" s="1"/>
  <c r="V20" i="6"/>
  <c r="V19" i="6"/>
  <c r="V18" i="6"/>
  <c r="V17" i="6"/>
  <c r="U16" i="6"/>
  <c r="U15" i="6"/>
  <c r="U14" i="6"/>
  <c r="U13" i="6"/>
  <c r="T12" i="6"/>
  <c r="T11" i="6"/>
  <c r="T10" i="6"/>
  <c r="T9" i="6"/>
  <c r="S8" i="6"/>
  <c r="S7" i="6"/>
  <c r="S6" i="6"/>
  <c r="S5" i="6"/>
  <c r="X38" i="6" s="1"/>
  <c r="AA40" i="6" l="1"/>
  <c r="U39" i="5"/>
  <c r="AA41" i="5"/>
  <c r="U38" i="6"/>
  <c r="V38" i="6"/>
  <c r="T38" i="6"/>
  <c r="V39" i="5"/>
  <c r="Y40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61" i="6"/>
  <c r="G62" i="6"/>
  <c r="G64" i="6"/>
  <c r="G65" i="6"/>
  <c r="G66" i="6"/>
  <c r="G67" i="6"/>
  <c r="G68" i="6"/>
  <c r="G69" i="6"/>
  <c r="G70" i="6"/>
  <c r="G71" i="6"/>
  <c r="G72" i="6"/>
  <c r="G73" i="6"/>
  <c r="G74" i="6"/>
  <c r="G43" i="6"/>
  <c r="G7" i="6"/>
  <c r="G10" i="6"/>
  <c r="G11" i="6"/>
  <c r="G13" i="6"/>
  <c r="G14" i="6"/>
  <c r="G15" i="6"/>
  <c r="G16" i="6"/>
  <c r="G17" i="6"/>
  <c r="G18" i="6"/>
  <c r="G19" i="6"/>
  <c r="G20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6" i="6"/>
  <c r="G121" i="5"/>
  <c r="G123" i="5"/>
  <c r="G124" i="5"/>
  <c r="G125" i="5"/>
  <c r="G126" i="5"/>
  <c r="G127" i="5"/>
  <c r="G128" i="5"/>
  <c r="G129" i="5"/>
  <c r="G130" i="5"/>
  <c r="G131" i="5"/>
  <c r="G132" i="5"/>
  <c r="G134" i="5"/>
  <c r="G136" i="5"/>
  <c r="G139" i="5"/>
  <c r="G140" i="5"/>
  <c r="G141" i="5"/>
  <c r="G142" i="5"/>
  <c r="G143" i="5"/>
  <c r="G144" i="5"/>
  <c r="G146" i="5"/>
  <c r="G147" i="5"/>
  <c r="G149" i="5"/>
  <c r="G150" i="5"/>
  <c r="G120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7" i="5"/>
  <c r="G108" i="5"/>
  <c r="G109" i="5"/>
  <c r="G110" i="5"/>
  <c r="G111" i="5"/>
  <c r="G112" i="5"/>
  <c r="G81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59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6" i="5"/>
  <c r="H154" i="4"/>
  <c r="H155" i="4"/>
  <c r="H156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8" i="4"/>
  <c r="H179" i="4"/>
  <c r="H180" i="4"/>
  <c r="H181" i="4"/>
  <c r="H182" i="4"/>
  <c r="H152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2" i="4"/>
  <c r="H143" i="4"/>
  <c r="H144" i="4"/>
  <c r="H145" i="4"/>
  <c r="H146" i="4"/>
  <c r="H116" i="4"/>
  <c r="I82" i="4"/>
  <c r="I83" i="4"/>
  <c r="I84" i="4"/>
  <c r="I85" i="4"/>
  <c r="I86" i="4"/>
  <c r="I87" i="4"/>
  <c r="I88" i="4"/>
  <c r="I90" i="4"/>
  <c r="I91" i="4"/>
  <c r="I92" i="4"/>
  <c r="I93" i="4"/>
  <c r="I96" i="4"/>
  <c r="I97" i="4"/>
  <c r="I98" i="4"/>
  <c r="I99" i="4"/>
  <c r="I100" i="4"/>
  <c r="I101" i="4"/>
  <c r="I102" i="4"/>
  <c r="I103" i="4"/>
  <c r="I104" i="4"/>
  <c r="I105" i="4"/>
  <c r="I107" i="4"/>
  <c r="I108" i="4"/>
  <c r="I109" i="4"/>
  <c r="I110" i="4"/>
  <c r="I111" i="4"/>
  <c r="I81" i="4"/>
  <c r="I44" i="4"/>
  <c r="I46" i="4"/>
  <c r="I47" i="4"/>
  <c r="I50" i="4"/>
  <c r="I51" i="4"/>
  <c r="I53" i="4"/>
  <c r="I54" i="4"/>
  <c r="I56" i="4"/>
  <c r="I57" i="4"/>
  <c r="I58" i="4"/>
  <c r="I60" i="4"/>
  <c r="I61" i="4"/>
  <c r="I62" i="4"/>
  <c r="I63" i="4"/>
  <c r="I64" i="4"/>
  <c r="I65" i="4"/>
  <c r="I66" i="4"/>
  <c r="I67" i="4"/>
  <c r="I68" i="4"/>
  <c r="I70" i="4"/>
  <c r="I71" i="4"/>
  <c r="I72" i="4"/>
  <c r="I73" i="4"/>
  <c r="I74" i="4"/>
  <c r="I43" i="4"/>
  <c r="I10" i="4"/>
  <c r="I12" i="4"/>
  <c r="I13" i="4"/>
  <c r="I16" i="4"/>
  <c r="I18" i="4"/>
  <c r="I19" i="4"/>
  <c r="I21" i="4"/>
  <c r="I22" i="4"/>
  <c r="I23" i="4"/>
  <c r="I24" i="4"/>
  <c r="I25" i="4"/>
  <c r="I26" i="4"/>
  <c r="I27" i="4"/>
  <c r="I28" i="4"/>
  <c r="I29" i="4"/>
  <c r="I30" i="4"/>
  <c r="I32" i="4"/>
  <c r="I33" i="4"/>
  <c r="I34" i="4"/>
  <c r="I35" i="4"/>
  <c r="I6" i="4"/>
  <c r="I5" i="4"/>
</calcChain>
</file>

<file path=xl/sharedStrings.xml><?xml version="1.0" encoding="utf-8"?>
<sst xmlns="http://schemas.openxmlformats.org/spreadsheetml/2006/main" count="357" uniqueCount="88">
  <si>
    <t>fold change</t>
  </si>
  <si>
    <t>CTR, PFC, V+V</t>
  </si>
  <si>
    <t>CTR,PFC, R+V</t>
  </si>
  <si>
    <t>CTR,PFC, W+V</t>
  </si>
  <si>
    <t>CTR,PFC, R+W</t>
  </si>
  <si>
    <t>Stress, PFC, V+V</t>
  </si>
  <si>
    <t>Stress, PFC, R+V</t>
  </si>
  <si>
    <t>Stress,PFC, W+V</t>
  </si>
  <si>
    <t>Stress,PFC, R+W</t>
  </si>
  <si>
    <t>average</t>
  </si>
  <si>
    <t>CTR V+V</t>
  </si>
  <si>
    <t>Stress V+V</t>
  </si>
  <si>
    <t>CTR, V+V</t>
  </si>
  <si>
    <t>CTR, R+V</t>
  </si>
  <si>
    <t>CTR, W+V</t>
  </si>
  <si>
    <t>Stress, V+V</t>
  </si>
  <si>
    <t>Stress, R+V</t>
  </si>
  <si>
    <t>Stress, W+V</t>
  </si>
  <si>
    <t>Stress, R+W</t>
  </si>
  <si>
    <t>acetylated tubulin/ßActin</t>
  </si>
  <si>
    <t>tTest</t>
  </si>
  <si>
    <t>***</t>
  </si>
  <si>
    <t>CTR, R+W</t>
  </si>
  <si>
    <t>fold changes</t>
  </si>
  <si>
    <t>PFC</t>
  </si>
  <si>
    <t>all related to CTR V+V</t>
  </si>
  <si>
    <t>acetylTub/</t>
  </si>
  <si>
    <t>1. set of blots</t>
  </si>
  <si>
    <t>probe no</t>
  </si>
  <si>
    <t>ßactin</t>
  </si>
  <si>
    <t>2. set of blots</t>
  </si>
  <si>
    <t>3. set of blots</t>
  </si>
  <si>
    <t>4. set of blots</t>
  </si>
  <si>
    <t>5. set of blots</t>
  </si>
  <si>
    <t>to average CTR</t>
  </si>
  <si>
    <t>fold changes to average CTR V+V</t>
  </si>
  <si>
    <t>CTR, Hipp, V+V</t>
  </si>
  <si>
    <t>CTR, Hipp, R+V</t>
  </si>
  <si>
    <t>CTR, Hipp, W+V</t>
  </si>
  <si>
    <t>CTR, Hipp, R+W</t>
  </si>
  <si>
    <t>Stress, Hipp, V+V</t>
  </si>
  <si>
    <t>Stress, Hipp, R+V</t>
  </si>
  <si>
    <t>Stress, Hipp, W+V</t>
  </si>
  <si>
    <t>Stress, W+R</t>
  </si>
  <si>
    <t>Stress, Hipp, R+W</t>
  </si>
  <si>
    <t>acetylated tubulin/ßactin</t>
  </si>
  <si>
    <t>Stress V+V+AAU4:AY58</t>
  </si>
  <si>
    <t>Mittelwert</t>
  </si>
  <si>
    <t>Stabw</t>
  </si>
  <si>
    <t>tTest zu CTR V+V</t>
  </si>
  <si>
    <t>acetylTubulin/ßAktin</t>
  </si>
  <si>
    <t>CTR, W+R</t>
  </si>
  <si>
    <t>Stress. W+R</t>
  </si>
  <si>
    <t>acetylTub/ßaktin</t>
  </si>
  <si>
    <t>3.set of blots</t>
  </si>
  <si>
    <t>averages</t>
  </si>
  <si>
    <t>t-test</t>
  </si>
  <si>
    <t>**</t>
  </si>
  <si>
    <t>*</t>
  </si>
  <si>
    <t>ttest</t>
  </si>
  <si>
    <t>Ø</t>
  </si>
  <si>
    <t>HIPP</t>
  </si>
  <si>
    <t>DS</t>
  </si>
  <si>
    <t>CRB</t>
  </si>
  <si>
    <t>StR, V+V</t>
  </si>
  <si>
    <t>to CTR, W+V</t>
  </si>
  <si>
    <t>to CTR, V+V</t>
  </si>
  <si>
    <t>to Stress, V+V</t>
  </si>
  <si>
    <t>Ctr,DS,V+V+AK4AH4:AK156</t>
  </si>
  <si>
    <t>CTR,DS,R+V</t>
  </si>
  <si>
    <t>CTR,DS,W+V</t>
  </si>
  <si>
    <t>CTR,DS,R+W</t>
  </si>
  <si>
    <t>CTR,DS, V+V</t>
  </si>
  <si>
    <t>CTR,DS, R+V</t>
  </si>
  <si>
    <t>CTR,DS, W+R</t>
  </si>
  <si>
    <t>Stress, DS, V+V</t>
  </si>
  <si>
    <t>Stress, DS, R+V</t>
  </si>
  <si>
    <t>Stress,DS, W+V</t>
  </si>
  <si>
    <t>Stress,DS, W+R</t>
  </si>
  <si>
    <t>to CTR R+W</t>
  </si>
  <si>
    <t>to CTR R+V</t>
  </si>
  <si>
    <t>to STR V+V</t>
  </si>
  <si>
    <t>1.set</t>
  </si>
  <si>
    <t>2.set</t>
  </si>
  <si>
    <t>3.set</t>
  </si>
  <si>
    <t>4.set</t>
  </si>
  <si>
    <t>5.set</t>
  </si>
  <si>
    <t>6.set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</si>
</sst>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0" fillId="0" borderId="0" xfId="0" applyFill="1"/>
    <xf numFmtId="0" fontId="1" fillId="7" borderId="0" xfId="0" applyFont="1" applyFill="1"/>
    <xf numFmtId="0" fontId="0" fillId="7" borderId="0" xfId="0" applyFill="1"/>
    <xf numFmtId="0" fontId="1" fillId="8" borderId="0" xfId="0" applyFont="1" applyFill="1"/>
    <xf numFmtId="0" fontId="0" fillId="8" borderId="0" xfId="0" applyFill="1"/>
    <xf numFmtId="0" fontId="1" fillId="9" borderId="0" xfId="0" applyFont="1" applyFill="1"/>
    <xf numFmtId="0" fontId="0" fillId="9" borderId="0" xfId="0" applyFill="1"/>
    <xf numFmtId="14" fontId="0" fillId="0" borderId="0" xfId="0" applyNumberFormat="1" applyFill="1"/>
    <xf numFmtId="14" fontId="1" fillId="0" borderId="0" xfId="0" applyNumberFormat="1" applyFont="1"/>
    <xf numFmtId="0" fontId="1" fillId="0" borderId="0" xfId="0" applyFont="1" applyFill="1"/>
    <xf numFmtId="0" fontId="2" fillId="0" borderId="0" xfId="0" applyFont="1"/>
    <xf numFmtId="0" fontId="1" fillId="10" borderId="0" xfId="0" applyFont="1" applyFill="1"/>
    <xf numFmtId="0" fontId="0" fillId="11" borderId="0" xfId="0" applyFill="1"/>
    <xf numFmtId="0" fontId="0" fillId="10" borderId="0" xfId="0" applyFill="1"/>
    <xf numFmtId="0" fontId="0" fillId="12" borderId="0" xfId="0" applyFill="1"/>
    <xf numFmtId="14" fontId="0" fillId="2" borderId="0" xfId="0" applyNumberFormat="1" applyFill="1"/>
    <xf numFmtId="0" fontId="1" fillId="12" borderId="0" xfId="0" applyFont="1" applyFill="1"/>
    <xf numFmtId="0" fontId="1" fillId="13" borderId="0" xfId="0" applyFont="1" applyFill="1"/>
    <xf numFmtId="0" fontId="0" fillId="13" borderId="0" xfId="0" applyFill="1"/>
    <xf numFmtId="14" fontId="0" fillId="3" borderId="0" xfId="0" applyNumberFormat="1" applyFill="1"/>
    <xf numFmtId="14" fontId="0" fillId="12" borderId="0" xfId="0" applyNumberFormat="1" applyFill="1"/>
    <xf numFmtId="14" fontId="0" fillId="10" borderId="0" xfId="0" applyNumberFormat="1" applyFill="1"/>
    <xf numFmtId="0" fontId="1" fillId="11" borderId="0" xfId="0" applyFont="1" applyFill="1"/>
    <xf numFmtId="0" fontId="1" fillId="14" borderId="0" xfId="0" applyFont="1" applyFill="1"/>
    <xf numFmtId="0" fontId="0" fillId="14" borderId="0" xfId="0" applyFill="1"/>
    <xf numFmtId="0" fontId="1" fillId="15" borderId="0" xfId="0" applyFont="1" applyFill="1"/>
    <xf numFmtId="0" fontId="0" fillId="15" borderId="0" xfId="0" applyFill="1"/>
    <xf numFmtId="0" fontId="2" fillId="0" borderId="0" xfId="0" applyFont="1" applyFill="1"/>
    <xf numFmtId="0" fontId="0" fillId="16" borderId="0" xfId="0" applyFill="1"/>
    <xf numFmtId="0" fontId="2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0"/>
  <sheetViews>
    <sheetView tabSelected="1" workbookViewId="0">
      <selection activeCell="S10" sqref="S10"/>
    </sheetView>
  </sheetViews>
  <sheetFormatPr baseColWidth="10" defaultRowHeight="15" x14ac:dyDescent="0.25"/>
  <sheetData>
    <row r="1" spans="1:27" x14ac:dyDescent="0.25">
      <c r="A1" s="7" t="s">
        <v>24</v>
      </c>
      <c r="B1" s="7"/>
      <c r="C1" s="7"/>
    </row>
    <row r="2" spans="1:27" x14ac:dyDescent="0.25">
      <c r="A2" s="7" t="s">
        <v>25</v>
      </c>
      <c r="B2" s="7"/>
      <c r="C2" s="7"/>
    </row>
    <row r="3" spans="1:27" x14ac:dyDescent="0.25">
      <c r="G3" s="2" t="s">
        <v>35</v>
      </c>
      <c r="H3" s="2"/>
      <c r="I3" s="2"/>
      <c r="Q3" s="4"/>
      <c r="R3" s="3" t="s">
        <v>55</v>
      </c>
      <c r="S3" s="4"/>
      <c r="T3" s="4"/>
      <c r="U3" s="4"/>
      <c r="V3" s="4"/>
      <c r="W3" s="4"/>
      <c r="X3" s="4"/>
      <c r="Y3" s="4"/>
      <c r="Z3" s="4"/>
      <c r="AA3" s="4"/>
    </row>
    <row r="4" spans="1:27" x14ac:dyDescent="0.25">
      <c r="D4" s="2" t="s">
        <v>26</v>
      </c>
      <c r="E4" s="2" t="s">
        <v>9</v>
      </c>
      <c r="F4" s="5" t="s">
        <v>0</v>
      </c>
      <c r="G4" s="2" t="s">
        <v>10</v>
      </c>
      <c r="H4" s="2" t="s">
        <v>13</v>
      </c>
      <c r="I4" s="2" t="s">
        <v>14</v>
      </c>
      <c r="J4" s="2" t="s">
        <v>22</v>
      </c>
      <c r="K4" s="2"/>
      <c r="L4" s="2" t="s">
        <v>11</v>
      </c>
      <c r="M4" s="2" t="s">
        <v>16</v>
      </c>
      <c r="N4" s="2" t="s">
        <v>17</v>
      </c>
      <c r="O4" s="2" t="s">
        <v>18</v>
      </c>
      <c r="P4" s="2"/>
      <c r="Q4" s="4"/>
      <c r="R4" s="3" t="s">
        <v>10</v>
      </c>
      <c r="S4" s="3" t="s">
        <v>13</v>
      </c>
      <c r="T4" s="3" t="s">
        <v>14</v>
      </c>
      <c r="U4" s="3" t="s">
        <v>22</v>
      </c>
      <c r="V4" s="3"/>
      <c r="W4" s="3" t="s">
        <v>11</v>
      </c>
      <c r="X4" s="3" t="s">
        <v>16</v>
      </c>
      <c r="Y4" s="3" t="s">
        <v>17</v>
      </c>
      <c r="Z4" s="3" t="s">
        <v>18</v>
      </c>
      <c r="AA4" s="4"/>
    </row>
    <row r="5" spans="1:27" x14ac:dyDescent="0.25">
      <c r="A5" s="2" t="s">
        <v>27</v>
      </c>
      <c r="C5" s="2" t="s">
        <v>28</v>
      </c>
      <c r="D5" s="2" t="s">
        <v>29</v>
      </c>
      <c r="E5" s="2" t="s">
        <v>10</v>
      </c>
      <c r="F5" s="5" t="s">
        <v>34</v>
      </c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3"/>
      <c r="T5" s="3"/>
      <c r="U5" s="3"/>
      <c r="V5" s="3"/>
      <c r="W5" s="3"/>
      <c r="X5" s="3"/>
      <c r="Y5" s="3"/>
      <c r="Z5" s="3"/>
      <c r="AA5" s="4"/>
    </row>
    <row r="6" spans="1:27" x14ac:dyDescent="0.25">
      <c r="A6" t="s">
        <v>1</v>
      </c>
      <c r="C6">
        <v>17</v>
      </c>
      <c r="E6">
        <v>0.68430380048449346</v>
      </c>
      <c r="F6" s="6"/>
      <c r="Q6" s="4">
        <v>17</v>
      </c>
      <c r="R6" s="4">
        <f>AVERAGE(G42,G79,G129,G169)</f>
        <v>0.94076731752207232</v>
      </c>
      <c r="S6" s="4"/>
      <c r="T6" s="4"/>
      <c r="U6" s="4"/>
      <c r="V6" s="4"/>
      <c r="W6" s="4"/>
      <c r="X6" s="4"/>
      <c r="Y6" s="4"/>
      <c r="Z6" s="4"/>
      <c r="AA6" s="4"/>
    </row>
    <row r="7" spans="1:27" x14ac:dyDescent="0.25">
      <c r="C7">
        <v>18</v>
      </c>
      <c r="D7">
        <v>0.42869065526614414</v>
      </c>
      <c r="F7" s="6">
        <f>D7/E6</f>
        <v>0.62646247903727437</v>
      </c>
      <c r="G7">
        <v>0.62646247903727437</v>
      </c>
      <c r="Q7" s="4">
        <v>18</v>
      </c>
      <c r="R7" s="4">
        <f>AVERAGE(G7,G43,G80,G130,G170)</f>
        <v>1.0868017375574712</v>
      </c>
      <c r="S7" s="4"/>
      <c r="T7" s="4"/>
      <c r="U7" s="4"/>
      <c r="V7" s="4"/>
      <c r="W7" s="4"/>
      <c r="X7" s="4"/>
      <c r="Y7" s="4"/>
      <c r="Z7" s="4"/>
      <c r="AA7" s="4"/>
    </row>
    <row r="8" spans="1:27" x14ac:dyDescent="0.25">
      <c r="C8">
        <v>19</v>
      </c>
      <c r="F8" s="6"/>
      <c r="Q8" s="4">
        <v>19</v>
      </c>
      <c r="R8" s="4">
        <f>AVERAGE(G44,G131)</f>
        <v>1.0469899444361723</v>
      </c>
      <c r="S8" s="4"/>
      <c r="T8" s="4"/>
      <c r="U8" s="4"/>
      <c r="V8" s="4"/>
      <c r="W8" s="4"/>
      <c r="X8" s="4"/>
      <c r="Y8" s="4"/>
      <c r="Z8" s="4"/>
      <c r="AA8" s="4"/>
    </row>
    <row r="9" spans="1:27" x14ac:dyDescent="0.25">
      <c r="C9">
        <v>20</v>
      </c>
      <c r="D9">
        <v>0.9399169457028429</v>
      </c>
      <c r="F9" s="6">
        <f>D9/E6</f>
        <v>1.3735375209627259</v>
      </c>
      <c r="G9">
        <v>1.3735375209627259</v>
      </c>
      <c r="Q9" s="4">
        <v>20</v>
      </c>
      <c r="R9" s="4">
        <f>AVERAGE(G9,G45,G82,G132,G172)</f>
        <v>0.94178843065040174</v>
      </c>
      <c r="S9" s="4"/>
      <c r="T9" s="4"/>
      <c r="U9" s="4"/>
      <c r="V9" s="4"/>
      <c r="W9" s="4"/>
      <c r="X9" s="4"/>
      <c r="Y9" s="4"/>
      <c r="Z9" s="4"/>
      <c r="AA9" s="4"/>
    </row>
    <row r="10" spans="1:27" x14ac:dyDescent="0.25">
      <c r="A10" t="s">
        <v>2</v>
      </c>
      <c r="C10">
        <v>29</v>
      </c>
      <c r="D10">
        <v>0.90835871872980711</v>
      </c>
      <c r="F10" s="6">
        <v>1.3274202453452408</v>
      </c>
      <c r="H10">
        <v>1.3274202453452408</v>
      </c>
      <c r="Q10" s="4">
        <v>29</v>
      </c>
      <c r="R10" s="4"/>
      <c r="S10" s="4">
        <f>AVERAGE(H10,H46,H83,H133,H173)</f>
        <v>0.81216875663671995</v>
      </c>
      <c r="T10" s="4"/>
      <c r="U10" s="4"/>
      <c r="V10" s="4"/>
      <c r="W10" s="4"/>
      <c r="X10" s="4"/>
      <c r="Y10" s="4"/>
      <c r="Z10" s="4"/>
      <c r="AA10" s="4"/>
    </row>
    <row r="11" spans="1:27" x14ac:dyDescent="0.25">
      <c r="C11">
        <v>30</v>
      </c>
      <c r="D11">
        <v>0.52282101167315176</v>
      </c>
      <c r="F11" s="6">
        <v>0.76401886311750655</v>
      </c>
      <c r="H11">
        <v>0.76401886311750655</v>
      </c>
      <c r="Q11" s="4">
        <v>30</v>
      </c>
      <c r="R11" s="4"/>
      <c r="S11" s="4">
        <f>AVERAGE(H11,H47,H84,H134,H174)</f>
        <v>0.78745405263711277</v>
      </c>
      <c r="T11" s="4"/>
      <c r="U11" s="4"/>
      <c r="V11" s="4"/>
      <c r="W11" s="4"/>
      <c r="X11" s="4"/>
      <c r="Y11" s="4"/>
      <c r="Z11" s="4"/>
      <c r="AA11" s="4"/>
    </row>
    <row r="12" spans="1:27" x14ac:dyDescent="0.25">
      <c r="C12">
        <v>31</v>
      </c>
      <c r="D12">
        <v>0.47087294676193769</v>
      </c>
      <c r="F12" s="6">
        <v>0.68810511709646394</v>
      </c>
      <c r="H12">
        <v>0.68810511709646394</v>
      </c>
      <c r="Q12" s="4">
        <v>31</v>
      </c>
      <c r="R12" s="4"/>
      <c r="S12" s="4">
        <f>AVERAGE(H12,H48,H85,H135)</f>
        <v>0.68325747008135063</v>
      </c>
      <c r="T12" s="4"/>
      <c r="U12" s="4"/>
      <c r="V12" s="4"/>
      <c r="W12" s="4"/>
      <c r="X12" s="4"/>
      <c r="Y12" s="4"/>
      <c r="Z12" s="4"/>
      <c r="AA12" s="4"/>
    </row>
    <row r="13" spans="1:27" x14ac:dyDescent="0.25">
      <c r="C13">
        <v>32</v>
      </c>
      <c r="D13">
        <v>0.92616119614261705</v>
      </c>
      <c r="F13" s="6">
        <v>1.3534357042689027</v>
      </c>
      <c r="H13">
        <v>1.3534357042689027</v>
      </c>
      <c r="Q13" s="4">
        <v>32</v>
      </c>
      <c r="R13" s="4"/>
      <c r="S13" s="4">
        <f>AVERAGE(H13,H49,H136,H176)</f>
        <v>0.92872654332659477</v>
      </c>
      <c r="T13" s="4"/>
      <c r="U13" s="4"/>
      <c r="V13" s="4"/>
      <c r="W13" s="4"/>
      <c r="X13" s="4"/>
      <c r="Y13" s="4"/>
      <c r="Z13" s="4"/>
      <c r="AA13" s="4"/>
    </row>
    <row r="14" spans="1:27" x14ac:dyDescent="0.25">
      <c r="A14" t="s">
        <v>3</v>
      </c>
      <c r="C14">
        <v>21</v>
      </c>
      <c r="D14">
        <v>0.25408180802612357</v>
      </c>
      <c r="F14" s="6">
        <v>0.37129971782449739</v>
      </c>
      <c r="I14">
        <v>0.37129971782449739</v>
      </c>
      <c r="Q14" s="4">
        <v>21</v>
      </c>
      <c r="R14" s="4"/>
      <c r="S14" s="4"/>
      <c r="T14" s="4">
        <f>AVERAGE(I14,I50,I87,I137,I177)</f>
        <v>1.0611462665853428</v>
      </c>
      <c r="U14" s="4"/>
      <c r="V14" s="4"/>
      <c r="W14" s="4"/>
      <c r="X14" s="4"/>
      <c r="Y14" s="4"/>
      <c r="Z14" s="4"/>
      <c r="AA14" s="4"/>
    </row>
    <row r="15" spans="1:27" x14ac:dyDescent="0.25">
      <c r="C15">
        <v>22</v>
      </c>
      <c r="D15">
        <v>1.1091381930104804</v>
      </c>
      <c r="F15" s="6">
        <v>1.6208271709512649</v>
      </c>
      <c r="I15">
        <v>1.6208271709512649</v>
      </c>
      <c r="Q15" s="4">
        <v>22</v>
      </c>
      <c r="R15" s="4"/>
      <c r="S15" s="4"/>
      <c r="T15" s="4">
        <f>AVERAGE(I15,I51,I88,I138,I178)</f>
        <v>1.1879745883788044</v>
      </c>
      <c r="U15" s="4"/>
      <c r="V15" s="4"/>
      <c r="W15" s="4"/>
      <c r="X15" s="4"/>
      <c r="Y15" s="4"/>
      <c r="Z15" s="4"/>
      <c r="AA15" s="4"/>
    </row>
    <row r="16" spans="1:27" x14ac:dyDescent="0.25">
      <c r="C16">
        <v>23</v>
      </c>
      <c r="D16">
        <v>0.7313111608570515</v>
      </c>
      <c r="F16" s="6">
        <v>1.0686937005746227</v>
      </c>
      <c r="I16">
        <v>1.0686937005746227</v>
      </c>
      <c r="Q16" s="4">
        <v>23</v>
      </c>
      <c r="R16" s="4"/>
      <c r="S16" s="4"/>
      <c r="T16" s="4">
        <f>AVERAGE(I16,I52,I89,I139,I179)</f>
        <v>1.2431089472312524</v>
      </c>
      <c r="U16" s="4"/>
      <c r="V16" s="4"/>
      <c r="W16" s="4"/>
      <c r="X16" s="4"/>
      <c r="Y16" s="4"/>
      <c r="Z16" s="4"/>
      <c r="AA16" s="4"/>
    </row>
    <row r="17" spans="1:27" x14ac:dyDescent="0.25">
      <c r="C17">
        <v>24</v>
      </c>
      <c r="F17" s="6"/>
      <c r="Q17" s="4">
        <v>24</v>
      </c>
      <c r="R17" s="4"/>
      <c r="S17" s="4"/>
      <c r="T17" s="4">
        <f>AVERAGE(I140,I180)</f>
        <v>1.7422631549403687</v>
      </c>
      <c r="U17" s="4"/>
      <c r="V17" s="4"/>
      <c r="W17" s="4"/>
      <c r="X17" s="4"/>
      <c r="Y17" s="4"/>
      <c r="Z17" s="4"/>
      <c r="AA17" s="4"/>
    </row>
    <row r="18" spans="1:27" x14ac:dyDescent="0.25">
      <c r="A18" t="s">
        <v>4</v>
      </c>
      <c r="C18">
        <v>25</v>
      </c>
      <c r="D18">
        <v>0.34217202395414981</v>
      </c>
      <c r="F18" s="6">
        <v>0.50002940756998404</v>
      </c>
      <c r="J18">
        <v>0.50002940756998404</v>
      </c>
      <c r="Q18" s="4">
        <v>25</v>
      </c>
      <c r="R18" s="4"/>
      <c r="S18" s="4"/>
      <c r="T18" s="4"/>
      <c r="U18" s="4">
        <f>AVERAGE(J18,J54,J91,J141,J181)</f>
        <v>0.66123754890830988</v>
      </c>
      <c r="V18" s="4"/>
      <c r="W18" s="4"/>
      <c r="X18" s="4"/>
      <c r="Y18" s="4"/>
      <c r="Z18" s="4"/>
      <c r="AA18" s="4"/>
    </row>
    <row r="19" spans="1:27" x14ac:dyDescent="0.25">
      <c r="C19">
        <v>26</v>
      </c>
      <c r="D19">
        <v>0.35544916979949875</v>
      </c>
      <c r="F19" s="6">
        <v>0.51943182187186077</v>
      </c>
      <c r="J19">
        <v>0.51943182187186077</v>
      </c>
      <c r="Q19" s="4">
        <v>26</v>
      </c>
      <c r="R19" s="4"/>
      <c r="S19" s="4"/>
      <c r="T19" s="4"/>
      <c r="U19" s="4">
        <f>AVERAGE(J19,J55,J92,J142,J182)</f>
        <v>0.91464098201969823</v>
      </c>
      <c r="V19" s="4"/>
      <c r="W19" s="4"/>
      <c r="X19" s="4"/>
      <c r="Y19" s="4"/>
      <c r="Z19" s="4"/>
      <c r="AA19" s="4"/>
    </row>
    <row r="20" spans="1:27" x14ac:dyDescent="0.25">
      <c r="C20">
        <v>27</v>
      </c>
      <c r="D20">
        <v>0.72987974625775831</v>
      </c>
      <c r="F20" s="6">
        <v>1.0666019182430329</v>
      </c>
      <c r="J20">
        <v>1.0666019182430329</v>
      </c>
      <c r="Q20" s="4">
        <v>27</v>
      </c>
      <c r="R20" s="4"/>
      <c r="S20" s="4"/>
      <c r="T20" s="4"/>
      <c r="U20" s="4">
        <f>AVERAGE(J20,J56,J143)</f>
        <v>0.97087645188981708</v>
      </c>
      <c r="V20" s="4"/>
      <c r="W20" s="4"/>
      <c r="X20" s="4"/>
      <c r="Y20" s="4"/>
      <c r="Z20" s="4"/>
      <c r="AA20" s="4"/>
    </row>
    <row r="21" spans="1:27" x14ac:dyDescent="0.25">
      <c r="C21">
        <v>28</v>
      </c>
      <c r="D21">
        <v>0.82845840039520025</v>
      </c>
      <c r="F21" s="6">
        <v>1.2106587743757145</v>
      </c>
      <c r="J21">
        <v>1.2106587743757145</v>
      </c>
      <c r="Q21" s="4">
        <v>28</v>
      </c>
      <c r="R21" s="4"/>
      <c r="S21" s="4"/>
      <c r="T21" s="4"/>
      <c r="U21" s="4">
        <f>AVERAGE(J21,J57,J94,J144,J184)</f>
        <v>1.1758099021787554</v>
      </c>
      <c r="V21" s="4"/>
      <c r="W21" s="4"/>
      <c r="X21" s="4"/>
      <c r="Y21" s="4"/>
      <c r="Z21" s="4"/>
      <c r="AA21" s="4"/>
    </row>
    <row r="22" spans="1:27" x14ac:dyDescent="0.25">
      <c r="A22" t="s">
        <v>5</v>
      </c>
      <c r="C22">
        <v>33</v>
      </c>
      <c r="F22" s="6"/>
      <c r="Q22" s="4">
        <v>33</v>
      </c>
      <c r="R22" s="4"/>
      <c r="S22" s="4"/>
      <c r="T22" s="4"/>
      <c r="U22" s="4"/>
      <c r="V22" s="4"/>
      <c r="W22" s="4">
        <f>AVERAGE(L58,L145,L185)</f>
        <v>0.71130364517169919</v>
      </c>
      <c r="X22" s="4"/>
      <c r="Y22" s="4"/>
      <c r="Z22" s="4"/>
      <c r="AA22" s="4"/>
    </row>
    <row r="23" spans="1:27" x14ac:dyDescent="0.25">
      <c r="C23">
        <v>34</v>
      </c>
      <c r="D23">
        <v>0.1258729828654809</v>
      </c>
      <c r="F23" s="6">
        <v>0.18394312990277367</v>
      </c>
      <c r="L23">
        <v>0.18394312990277367</v>
      </c>
      <c r="Q23" s="4">
        <v>34</v>
      </c>
      <c r="R23" s="4"/>
      <c r="S23" s="4"/>
      <c r="T23" s="4"/>
      <c r="U23" s="4"/>
      <c r="V23" s="4"/>
      <c r="W23" s="4">
        <f>AVERAGE(L23,L59,L96,L146)</f>
        <v>0.66198060711926887</v>
      </c>
      <c r="X23" s="4"/>
      <c r="Y23" s="4"/>
      <c r="Z23" s="4"/>
      <c r="AA23" s="4"/>
    </row>
    <row r="24" spans="1:27" x14ac:dyDescent="0.25">
      <c r="C24">
        <v>35</v>
      </c>
      <c r="D24">
        <v>0.2516206784463566</v>
      </c>
      <c r="F24" s="6">
        <v>0.3677031725794988</v>
      </c>
      <c r="L24">
        <v>0.3677031725794988</v>
      </c>
      <c r="Q24" s="4">
        <v>35</v>
      </c>
      <c r="R24" s="4"/>
      <c r="S24" s="4"/>
      <c r="T24" s="4"/>
      <c r="U24" s="4"/>
      <c r="V24" s="4"/>
      <c r="W24" s="4">
        <f>AVERAGE(L24,L97,L147,L187)</f>
        <v>0.51505122282531779</v>
      </c>
      <c r="X24" s="4"/>
      <c r="Y24" s="4"/>
      <c r="Z24" s="4"/>
      <c r="AA24" s="4"/>
    </row>
    <row r="25" spans="1:27" x14ac:dyDescent="0.25">
      <c r="C25">
        <v>36</v>
      </c>
      <c r="D25">
        <v>0.15789386033085379</v>
      </c>
      <c r="F25" s="6">
        <v>0.23073649484200359</v>
      </c>
      <c r="L25">
        <v>0.23073649484200359</v>
      </c>
      <c r="Q25" s="4">
        <v>36</v>
      </c>
      <c r="R25" s="4"/>
      <c r="S25" s="4"/>
      <c r="T25" s="4"/>
      <c r="U25" s="4"/>
      <c r="V25" s="4"/>
      <c r="W25" s="4">
        <f>AVERAGE(L25,L61,L148,L188)</f>
        <v>0.61326822785218793</v>
      </c>
      <c r="X25" s="4"/>
      <c r="Y25" s="4"/>
      <c r="Z25" s="4"/>
      <c r="AA25" s="4"/>
    </row>
    <row r="26" spans="1:27" x14ac:dyDescent="0.25">
      <c r="A26" t="s">
        <v>6</v>
      </c>
      <c r="C26">
        <v>45</v>
      </c>
      <c r="D26">
        <v>0.15022932022932023</v>
      </c>
      <c r="F26" s="6">
        <v>0.21953600158724307</v>
      </c>
      <c r="M26">
        <v>0.21953600158724307</v>
      </c>
      <c r="Q26" s="4">
        <v>45</v>
      </c>
      <c r="R26" s="4"/>
      <c r="S26" s="4"/>
      <c r="T26" s="4"/>
      <c r="U26" s="4"/>
      <c r="V26" s="4"/>
      <c r="W26" s="4"/>
      <c r="X26" s="4">
        <f>AVERAGE(M26,M62,M99,M149,M189)</f>
        <v>0.49193244461745733</v>
      </c>
      <c r="Y26" s="4"/>
      <c r="Z26" s="4"/>
      <c r="AA26" s="4"/>
    </row>
    <row r="27" spans="1:27" x14ac:dyDescent="0.25">
      <c r="C27">
        <v>46</v>
      </c>
      <c r="D27">
        <v>0.10975706765229792</v>
      </c>
      <c r="F27" s="6">
        <v>0.16039231051265374</v>
      </c>
      <c r="M27">
        <v>0.16039231051265374</v>
      </c>
      <c r="Q27" s="4">
        <v>46</v>
      </c>
      <c r="R27" s="4"/>
      <c r="S27" s="4"/>
      <c r="T27" s="4"/>
      <c r="U27" s="4"/>
      <c r="V27" s="4"/>
      <c r="W27" s="4"/>
      <c r="X27" s="4">
        <f>AVERAGE(M27,M63,M100,M150)</f>
        <v>0.4759180037833719</v>
      </c>
      <c r="Y27" s="4"/>
      <c r="Z27" s="4"/>
      <c r="AA27" s="4"/>
    </row>
    <row r="28" spans="1:27" x14ac:dyDescent="0.25">
      <c r="C28">
        <v>47</v>
      </c>
      <c r="D28">
        <v>0.13591390112081844</v>
      </c>
      <c r="F28" s="6">
        <v>0.19861631781759817</v>
      </c>
      <c r="M28">
        <v>0.19861631781759817</v>
      </c>
      <c r="Q28" s="4">
        <v>47</v>
      </c>
      <c r="R28" s="4"/>
      <c r="S28" s="4"/>
      <c r="T28" s="4"/>
      <c r="U28" s="4"/>
      <c r="V28" s="4"/>
      <c r="W28" s="4"/>
      <c r="X28" s="4">
        <f>AVERAGE(M28,M64,M101,M151,M191)</f>
        <v>0.5824448423245403</v>
      </c>
      <c r="Y28" s="4"/>
      <c r="Z28" s="4"/>
      <c r="AA28" s="4"/>
    </row>
    <row r="29" spans="1:27" x14ac:dyDescent="0.25">
      <c r="C29">
        <v>48</v>
      </c>
      <c r="D29">
        <v>0.16125518299797167</v>
      </c>
      <c r="F29" s="6">
        <v>0.23564852757474311</v>
      </c>
      <c r="M29">
        <v>0.23564852757474311</v>
      </c>
      <c r="Q29" s="4">
        <v>48</v>
      </c>
      <c r="R29" s="4"/>
      <c r="S29" s="4"/>
      <c r="T29" s="4"/>
      <c r="U29" s="4"/>
      <c r="V29" s="4"/>
      <c r="W29" s="4"/>
      <c r="X29" s="4">
        <f>AVERAGE(M29,M65,M102,M152,M192)</f>
        <v>0.5895626224231082</v>
      </c>
      <c r="Y29" s="4"/>
      <c r="Z29" s="4"/>
      <c r="AA29" s="4"/>
    </row>
    <row r="30" spans="1:27" x14ac:dyDescent="0.25">
      <c r="A30" t="s">
        <v>7</v>
      </c>
      <c r="C30">
        <v>37</v>
      </c>
      <c r="D30">
        <v>0.25539701715737012</v>
      </c>
      <c r="F30" s="6">
        <v>0.37322168454500276</v>
      </c>
      <c r="N30">
        <v>0.37322168454500276</v>
      </c>
      <c r="Q30" s="4">
        <v>37</v>
      </c>
      <c r="R30" s="4"/>
      <c r="S30" s="4"/>
      <c r="T30" s="4"/>
      <c r="U30" s="4"/>
      <c r="V30" s="4"/>
      <c r="W30" s="4"/>
      <c r="X30" s="4"/>
      <c r="Y30" s="4">
        <f>AVERAGE(N30,N103,N153,N193)</f>
        <v>0.69656737517241507</v>
      </c>
      <c r="Z30" s="4"/>
      <c r="AA30" s="4"/>
    </row>
    <row r="31" spans="1:27" x14ac:dyDescent="0.25">
      <c r="C31">
        <v>38</v>
      </c>
      <c r="D31">
        <v>0.52072666864576678</v>
      </c>
      <c r="F31" s="6">
        <v>0.76095831745649734</v>
      </c>
      <c r="N31">
        <v>0.76095831745649734</v>
      </c>
      <c r="Q31" s="4">
        <v>38</v>
      </c>
      <c r="R31" s="4"/>
      <c r="S31" s="4"/>
      <c r="T31" s="4"/>
      <c r="U31" s="4"/>
      <c r="V31" s="4"/>
      <c r="W31" s="4"/>
      <c r="X31" s="4"/>
      <c r="Y31" s="4">
        <f>AVERAGE(N31,N67,N104,N154,N194)</f>
        <v>1.5875308264237711</v>
      </c>
      <c r="Z31" s="4"/>
      <c r="AA31" s="4"/>
    </row>
    <row r="32" spans="1:27" x14ac:dyDescent="0.25">
      <c r="C32">
        <v>39</v>
      </c>
      <c r="D32">
        <v>0.14463976040768994</v>
      </c>
      <c r="F32" s="6">
        <v>0.21136775845068176</v>
      </c>
      <c r="N32">
        <v>0.21136775845068176</v>
      </c>
      <c r="Q32" s="4">
        <v>39</v>
      </c>
      <c r="R32" s="4"/>
      <c r="S32" s="4"/>
      <c r="T32" s="4"/>
      <c r="U32" s="4"/>
      <c r="V32" s="4"/>
      <c r="W32" s="4"/>
      <c r="X32" s="4"/>
      <c r="Y32" s="4">
        <f>AVERAGE(N32,N68,N105,N155)</f>
        <v>0.60694961839735273</v>
      </c>
      <c r="Z32" s="4"/>
      <c r="AA32" s="4"/>
    </row>
    <row r="33" spans="1:27" x14ac:dyDescent="0.25">
      <c r="C33">
        <v>40</v>
      </c>
      <c r="D33">
        <v>0.24441990684303416</v>
      </c>
      <c r="F33" s="6">
        <v>0.3571804024323445</v>
      </c>
      <c r="N33">
        <v>0.3571804024323445</v>
      </c>
      <c r="Q33" s="4">
        <v>40</v>
      </c>
      <c r="R33" s="4"/>
      <c r="S33" s="4"/>
      <c r="T33" s="4"/>
      <c r="U33" s="4"/>
      <c r="V33" s="4"/>
      <c r="W33" s="4"/>
      <c r="X33" s="4"/>
      <c r="Y33" s="4">
        <f>AVERAGE(N33,N106,N156,N196)</f>
        <v>0.80968126307456711</v>
      </c>
      <c r="Z33" s="4"/>
      <c r="AA33" s="4"/>
    </row>
    <row r="34" spans="1:27" x14ac:dyDescent="0.25">
      <c r="A34" t="s">
        <v>8</v>
      </c>
      <c r="C34">
        <v>41</v>
      </c>
      <c r="D34">
        <v>0.16069618235549213</v>
      </c>
      <c r="F34" s="6">
        <v>0.23483163799721371</v>
      </c>
      <c r="O34">
        <v>0.23483163799721371</v>
      </c>
      <c r="Q34" s="4">
        <v>41</v>
      </c>
      <c r="R34" s="4"/>
      <c r="S34" s="4"/>
      <c r="T34" s="4"/>
      <c r="U34" s="4"/>
      <c r="V34" s="4"/>
      <c r="W34" s="4"/>
      <c r="X34" s="4"/>
      <c r="Y34" s="4"/>
      <c r="Z34" s="4">
        <f>AVERAGE(O34,O70,O107,O157)</f>
        <v>0.79261534002534906</v>
      </c>
      <c r="AA34" s="4"/>
    </row>
    <row r="35" spans="1:27" x14ac:dyDescent="0.25">
      <c r="C35">
        <v>42</v>
      </c>
      <c r="D35">
        <v>0.34699003425724073</v>
      </c>
      <c r="F35" s="6">
        <v>0.45221391077406237</v>
      </c>
      <c r="O35">
        <v>0.45221391077406237</v>
      </c>
      <c r="Q35" s="4">
        <v>42</v>
      </c>
      <c r="R35" s="4"/>
      <c r="S35" s="4"/>
      <c r="T35" s="4"/>
      <c r="U35" s="4"/>
      <c r="V35" s="4"/>
      <c r="W35" s="4"/>
      <c r="X35" s="4"/>
      <c r="Y35" s="4"/>
      <c r="Z35" s="4">
        <f>AVERAGE(O35,O71,O158,O198)</f>
        <v>0.88519879424760739</v>
      </c>
      <c r="AA35" s="4"/>
    </row>
    <row r="36" spans="1:27" x14ac:dyDescent="0.25">
      <c r="C36">
        <v>43</v>
      </c>
      <c r="D36">
        <v>0.30945169777464648</v>
      </c>
      <c r="F36" s="6">
        <v>0.45221391077406237</v>
      </c>
      <c r="O36">
        <v>0.45221391077406237</v>
      </c>
      <c r="Q36" s="4">
        <v>43</v>
      </c>
      <c r="R36" s="4"/>
      <c r="S36" s="4"/>
      <c r="T36" s="4"/>
      <c r="U36" s="4"/>
      <c r="V36" s="4"/>
      <c r="W36" s="4"/>
      <c r="X36" s="4"/>
      <c r="Y36" s="4"/>
      <c r="Z36" s="4">
        <f>AVERAGE(O36,O72,O109,O159)</f>
        <v>0.94812646170528303</v>
      </c>
      <c r="AA36" s="4"/>
    </row>
    <row r="37" spans="1:27" x14ac:dyDescent="0.25">
      <c r="C37">
        <v>44</v>
      </c>
      <c r="D37">
        <v>0.17420947900968042</v>
      </c>
      <c r="F37" s="6">
        <v>0.254579148744079</v>
      </c>
      <c r="O37">
        <v>0.254579148744079</v>
      </c>
      <c r="Q37" s="4">
        <v>44</v>
      </c>
      <c r="R37" s="4"/>
      <c r="S37" s="4"/>
      <c r="T37" s="4"/>
      <c r="U37" s="4"/>
      <c r="V37" s="4"/>
      <c r="W37" s="4"/>
      <c r="X37" s="4"/>
      <c r="Y37" s="4"/>
      <c r="Z37" s="4">
        <f>AVERAGE(O37,O73,O110,O160,O200)</f>
        <v>0.73956417079783143</v>
      </c>
      <c r="AA37" s="4"/>
    </row>
    <row r="38" spans="1:27" x14ac:dyDescent="0.25">
      <c r="F38" s="6"/>
      <c r="Q38" s="27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25">
      <c r="F39" s="6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x14ac:dyDescent="0.25">
      <c r="F40" s="6"/>
      <c r="Q40" s="22" t="s">
        <v>59</v>
      </c>
      <c r="R40" s="8" t="s">
        <v>66</v>
      </c>
      <c r="S40" s="8">
        <f>TTEST(R6:R9,S10:S13,2,2)</f>
        <v>1.8293722275281213E-2</v>
      </c>
      <c r="T40" s="8">
        <f>TTEST(R6:R9,T14:T17,2,2)</f>
        <v>9.5406548505492045E-2</v>
      </c>
      <c r="U40" s="8">
        <f>TTEST(R6:R9,U18:U21,2,2)</f>
        <v>0.53708636381387254</v>
      </c>
      <c r="V40" s="8"/>
      <c r="W40" s="8">
        <f>TTEST(R6:R9,W22:W25,2,2)</f>
        <v>5.0984948597986165E-4</v>
      </c>
      <c r="X40" s="13"/>
      <c r="Y40" s="13"/>
      <c r="Z40" s="13"/>
      <c r="AA40" s="13"/>
    </row>
    <row r="41" spans="1:27" x14ac:dyDescent="0.25">
      <c r="A41" s="2" t="s">
        <v>30</v>
      </c>
      <c r="F41" s="6"/>
      <c r="Q41" s="13"/>
      <c r="R41" s="13"/>
      <c r="S41" s="13"/>
      <c r="T41" s="40"/>
      <c r="U41" s="13"/>
      <c r="V41" s="13"/>
      <c r="W41" s="13"/>
      <c r="X41" s="13"/>
      <c r="Y41" s="13"/>
      <c r="Z41" s="13"/>
      <c r="AA41" s="13"/>
    </row>
    <row r="42" spans="1:27" x14ac:dyDescent="0.25">
      <c r="A42" t="s">
        <v>1</v>
      </c>
      <c r="C42">
        <v>17</v>
      </c>
      <c r="D42">
        <v>1.4915950572284697</v>
      </c>
      <c r="E42">
        <v>1.4340225668574416</v>
      </c>
      <c r="F42" s="6">
        <f>D42/E42</f>
        <v>1.0401475483731013</v>
      </c>
      <c r="G42">
        <v>1.0401475483731013</v>
      </c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5">
      <c r="C43">
        <v>18</v>
      </c>
      <c r="D43">
        <v>1.3797960422997275</v>
      </c>
      <c r="F43" s="6">
        <f>D43/E42</f>
        <v>0.96218572440143146</v>
      </c>
      <c r="G43">
        <v>0.96218572440143146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x14ac:dyDescent="0.25">
      <c r="C44">
        <v>19</v>
      </c>
      <c r="D44">
        <v>1.6225621511708845</v>
      </c>
      <c r="F44" s="6">
        <f>D44/E42</f>
        <v>1.1314760232306622</v>
      </c>
      <c r="G44">
        <v>1.1314760232306622</v>
      </c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x14ac:dyDescent="0.25">
      <c r="C45">
        <v>20</v>
      </c>
      <c r="D45">
        <v>1.2421370167306844</v>
      </c>
      <c r="F45" s="6">
        <f>D45/E42</f>
        <v>0.86619070399480491</v>
      </c>
      <c r="G45">
        <v>0.86619070399480491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x14ac:dyDescent="0.25">
      <c r="A46" t="s">
        <v>2</v>
      </c>
      <c r="C46">
        <v>29</v>
      </c>
      <c r="D46">
        <v>1.0734319153735428</v>
      </c>
      <c r="F46" s="6">
        <v>0.74854604117276369</v>
      </c>
      <c r="H46">
        <v>0.74854604117276369</v>
      </c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x14ac:dyDescent="0.25">
      <c r="C47">
        <v>30</v>
      </c>
      <c r="D47">
        <v>1.3574182786840567</v>
      </c>
      <c r="F47" s="6">
        <v>0.94658083495766898</v>
      </c>
      <c r="H47">
        <v>0.94658083495766898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x14ac:dyDescent="0.25">
      <c r="C48">
        <v>31</v>
      </c>
      <c r="D48">
        <v>1.3033461318829012</v>
      </c>
      <c r="F48" s="6">
        <v>0.90887421300425664</v>
      </c>
      <c r="H48">
        <v>0.90887421300425664</v>
      </c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5">
      <c r="C49">
        <v>32</v>
      </c>
      <c r="D49">
        <v>1.6679294069213575</v>
      </c>
      <c r="F49" s="6">
        <v>1.1631123843305382</v>
      </c>
      <c r="H49">
        <v>1.1631123843305382</v>
      </c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x14ac:dyDescent="0.25">
      <c r="A50" t="s">
        <v>3</v>
      </c>
      <c r="C50">
        <v>21</v>
      </c>
      <c r="D50">
        <v>1.9986954049714165</v>
      </c>
      <c r="F50" s="6">
        <v>1.3937684463023585</v>
      </c>
      <c r="I50">
        <v>1.3937684463023585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x14ac:dyDescent="0.25">
      <c r="C51">
        <v>22</v>
      </c>
      <c r="D51">
        <v>1.772166650546257</v>
      </c>
      <c r="F51" s="6">
        <v>1.2358010895392213</v>
      </c>
      <c r="I51">
        <v>1.2358010895392213</v>
      </c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5">
      <c r="C52">
        <v>23</v>
      </c>
      <c r="D52">
        <v>2.3431294551833477</v>
      </c>
      <c r="F52" s="6">
        <v>1.6339557754088552</v>
      </c>
      <c r="I52">
        <v>1.6339557754088552</v>
      </c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x14ac:dyDescent="0.25">
      <c r="C53">
        <v>24</v>
      </c>
      <c r="F53" s="6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x14ac:dyDescent="0.25">
      <c r="A54" t="s">
        <v>4</v>
      </c>
      <c r="C54">
        <v>25</v>
      </c>
      <c r="D54">
        <v>1.3017185106958187</v>
      </c>
      <c r="F54" s="6">
        <v>0.90773920911749817</v>
      </c>
      <c r="J54">
        <v>0.90773920911749817</v>
      </c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x14ac:dyDescent="0.25">
      <c r="C55">
        <v>26</v>
      </c>
      <c r="D55">
        <v>1.5875082155851441</v>
      </c>
      <c r="F55" s="6">
        <v>1.1070315434882279</v>
      </c>
      <c r="J55">
        <v>1.1070315434882279</v>
      </c>
    </row>
    <row r="56" spans="1:27" x14ac:dyDescent="0.25">
      <c r="C56">
        <v>27</v>
      </c>
      <c r="D56">
        <v>1.9969407520695124</v>
      </c>
      <c r="F56" s="6">
        <v>1.3925448582344599</v>
      </c>
      <c r="J56">
        <v>1.3925448582344599</v>
      </c>
    </row>
    <row r="57" spans="1:27" x14ac:dyDescent="0.25">
      <c r="C57">
        <v>28</v>
      </c>
      <c r="D57">
        <v>2.5555294520408114</v>
      </c>
      <c r="F57" s="6">
        <v>1.7820705971462307</v>
      </c>
      <c r="J57">
        <v>1.7820705971462307</v>
      </c>
    </row>
    <row r="58" spans="1:27" x14ac:dyDescent="0.25">
      <c r="A58" t="s">
        <v>5</v>
      </c>
      <c r="C58">
        <v>33</v>
      </c>
      <c r="D58">
        <v>1.2160914861073735</v>
      </c>
      <c r="F58" s="6"/>
      <c r="L58">
        <v>0.84802813722265991</v>
      </c>
    </row>
    <row r="59" spans="1:27" x14ac:dyDescent="0.25">
      <c r="C59">
        <v>34</v>
      </c>
      <c r="D59">
        <v>1.2769974700427527</v>
      </c>
      <c r="F59" s="6"/>
      <c r="L59">
        <v>0.89050026098348078</v>
      </c>
    </row>
    <row r="60" spans="1:27" x14ac:dyDescent="0.25">
      <c r="C60">
        <v>35</v>
      </c>
      <c r="F60" s="6"/>
    </row>
    <row r="61" spans="1:27" x14ac:dyDescent="0.25">
      <c r="C61">
        <v>36</v>
      </c>
      <c r="D61">
        <v>1.3941715318944556</v>
      </c>
      <c r="F61" s="6"/>
      <c r="L61">
        <v>0.97221031531580659</v>
      </c>
    </row>
    <row r="62" spans="1:27" x14ac:dyDescent="0.25">
      <c r="A62" t="s">
        <v>6</v>
      </c>
      <c r="C62">
        <v>45</v>
      </c>
      <c r="D62">
        <v>1.1518878015020049</v>
      </c>
      <c r="F62" s="6">
        <v>0.80325639785870673</v>
      </c>
      <c r="M62">
        <v>0.80325639785870673</v>
      </c>
    </row>
    <row r="63" spans="1:27" x14ac:dyDescent="0.25">
      <c r="C63">
        <v>46</v>
      </c>
      <c r="D63">
        <v>0.82646817048750498</v>
      </c>
      <c r="F63" s="6">
        <v>0.57632856664079646</v>
      </c>
      <c r="M63">
        <v>0.57632856664079646</v>
      </c>
    </row>
    <row r="64" spans="1:27" x14ac:dyDescent="0.25">
      <c r="C64">
        <v>47</v>
      </c>
      <c r="D64">
        <v>1.2665952577023507</v>
      </c>
      <c r="F64" s="6">
        <v>0.8832463916366422</v>
      </c>
      <c r="M64">
        <v>0.8832463916366422</v>
      </c>
    </row>
    <row r="65" spans="1:15" x14ac:dyDescent="0.25">
      <c r="C65">
        <v>48</v>
      </c>
      <c r="D65">
        <v>1.2788741737902958</v>
      </c>
      <c r="F65" s="6">
        <v>0.89180895987770792</v>
      </c>
      <c r="M65">
        <v>0.89180895987770792</v>
      </c>
    </row>
    <row r="66" spans="1:15" x14ac:dyDescent="0.25">
      <c r="A66" t="s">
        <v>7</v>
      </c>
      <c r="C66">
        <v>37</v>
      </c>
      <c r="D66">
        <v>1.9384126339367884</v>
      </c>
      <c r="F66" s="6">
        <v>1.3517309132621824</v>
      </c>
      <c r="N66">
        <v>1.3517309132621824</v>
      </c>
    </row>
    <row r="67" spans="1:15" x14ac:dyDescent="0.25">
      <c r="C67">
        <v>38</v>
      </c>
      <c r="D67">
        <v>3.4779983010624949</v>
      </c>
      <c r="F67" s="6">
        <v>2.4253441901435906</v>
      </c>
      <c r="N67">
        <v>2.4253441901435906</v>
      </c>
    </row>
    <row r="68" spans="1:15" x14ac:dyDescent="0.25">
      <c r="C68">
        <v>39</v>
      </c>
      <c r="D68">
        <v>1.1783944391754437</v>
      </c>
      <c r="F68" s="6">
        <v>0.82174051260421332</v>
      </c>
      <c r="N68">
        <v>0.82174051260421332</v>
      </c>
    </row>
    <row r="69" spans="1:15" x14ac:dyDescent="0.25">
      <c r="C69">
        <v>40</v>
      </c>
      <c r="F69" s="6"/>
    </row>
    <row r="70" spans="1:15" x14ac:dyDescent="0.25">
      <c r="A70" t="s">
        <v>8</v>
      </c>
      <c r="C70">
        <v>41</v>
      </c>
      <c r="D70">
        <v>1.7450108149328283</v>
      </c>
      <c r="F70" s="6">
        <v>1.2168642636893054</v>
      </c>
      <c r="O70">
        <v>1.2168642636893054</v>
      </c>
    </row>
    <row r="71" spans="1:15" x14ac:dyDescent="0.25">
      <c r="C71">
        <v>42</v>
      </c>
      <c r="D71">
        <v>2.2607575076051343</v>
      </c>
      <c r="F71" s="6">
        <v>1.576514595972798</v>
      </c>
      <c r="O71">
        <v>1.576514595972798</v>
      </c>
    </row>
    <row r="72" spans="1:15" x14ac:dyDescent="0.25">
      <c r="C72">
        <v>43</v>
      </c>
      <c r="D72">
        <v>1.6885511526152228</v>
      </c>
      <c r="F72" s="6">
        <v>1.1774927338246584</v>
      </c>
      <c r="O72">
        <v>1.1774927338246584</v>
      </c>
    </row>
    <row r="73" spans="1:15" x14ac:dyDescent="0.25">
      <c r="C73">
        <v>44</v>
      </c>
      <c r="D73">
        <v>1.406837746746747</v>
      </c>
      <c r="F73" s="6">
        <v>0.98104296212697117</v>
      </c>
      <c r="O73">
        <v>0.98104296212697117</v>
      </c>
    </row>
    <row r="74" spans="1:15" x14ac:dyDescent="0.25">
      <c r="F74" s="6"/>
    </row>
    <row r="75" spans="1:15" x14ac:dyDescent="0.25">
      <c r="F75" s="6"/>
    </row>
    <row r="76" spans="1:15" x14ac:dyDescent="0.25">
      <c r="F76" s="6"/>
    </row>
    <row r="77" spans="1:15" x14ac:dyDescent="0.25">
      <c r="F77" s="6"/>
    </row>
    <row r="78" spans="1:15" x14ac:dyDescent="0.25">
      <c r="A78" s="2" t="s">
        <v>31</v>
      </c>
      <c r="F78" s="6"/>
    </row>
    <row r="79" spans="1:15" x14ac:dyDescent="0.25">
      <c r="A79" t="s">
        <v>1</v>
      </c>
      <c r="C79">
        <v>17</v>
      </c>
      <c r="D79">
        <v>1.3022638267729012</v>
      </c>
      <c r="E79">
        <v>1.476120587376391</v>
      </c>
      <c r="F79" s="6">
        <v>0.88222048924031526</v>
      </c>
      <c r="G79">
        <v>0.88222048924031526</v>
      </c>
    </row>
    <row r="80" spans="1:15" x14ac:dyDescent="0.25">
      <c r="C80">
        <v>18</v>
      </c>
      <c r="D80">
        <v>1.8375895558504873</v>
      </c>
      <c r="E80">
        <v>1.476120587376391</v>
      </c>
      <c r="F80" s="6">
        <v>1.2448776689149492</v>
      </c>
      <c r="G80">
        <v>1.2448776689149492</v>
      </c>
    </row>
    <row r="81" spans="1:12" x14ac:dyDescent="0.25">
      <c r="C81">
        <v>19</v>
      </c>
      <c r="F81" s="6"/>
    </row>
    <row r="82" spans="1:12" x14ac:dyDescent="0.25">
      <c r="C82">
        <v>20</v>
      </c>
      <c r="D82">
        <v>1.2885083795057846</v>
      </c>
      <c r="E82">
        <v>1.476120587376391</v>
      </c>
      <c r="F82" s="6">
        <v>0.87290184184473552</v>
      </c>
      <c r="G82">
        <v>0.87290184184473552</v>
      </c>
    </row>
    <row r="83" spans="1:12" x14ac:dyDescent="0.25">
      <c r="A83" t="s">
        <v>2</v>
      </c>
      <c r="C83">
        <v>29</v>
      </c>
      <c r="D83">
        <v>0.87337649777057824</v>
      </c>
      <c r="E83">
        <v>1.476120587376391</v>
      </c>
      <c r="F83" s="6">
        <v>0.59167015570380288</v>
      </c>
      <c r="H83">
        <v>0.59167015570380288</v>
      </c>
    </row>
    <row r="84" spans="1:12" x14ac:dyDescent="0.25">
      <c r="C84">
        <v>30</v>
      </c>
      <c r="D84">
        <v>0.97852203320629416</v>
      </c>
      <c r="E84">
        <v>1.476120587376391</v>
      </c>
      <c r="F84" s="6">
        <v>0.66290114884549345</v>
      </c>
      <c r="H84">
        <v>0.66290114884549345</v>
      </c>
    </row>
    <row r="85" spans="1:12" x14ac:dyDescent="0.25">
      <c r="C85">
        <v>31</v>
      </c>
      <c r="D85">
        <v>0.95243655710936315</v>
      </c>
      <c r="E85">
        <v>1.476120587376391</v>
      </c>
      <c r="F85" s="6">
        <v>0.64522950581035732</v>
      </c>
      <c r="H85">
        <v>0.64522950581035732</v>
      </c>
    </row>
    <row r="86" spans="1:12" x14ac:dyDescent="0.25">
      <c r="C86">
        <v>32</v>
      </c>
      <c r="F86" s="6"/>
    </row>
    <row r="87" spans="1:12" x14ac:dyDescent="0.25">
      <c r="A87" t="s">
        <v>3</v>
      </c>
      <c r="C87">
        <v>21</v>
      </c>
      <c r="D87">
        <v>1.5016354467265653</v>
      </c>
      <c r="E87">
        <v>1.476120587376391</v>
      </c>
      <c r="F87" s="6">
        <v>1.0172850779051348</v>
      </c>
      <c r="I87">
        <v>1.0172850779051348</v>
      </c>
    </row>
    <row r="88" spans="1:12" x14ac:dyDescent="0.25">
      <c r="C88">
        <v>22</v>
      </c>
      <c r="D88">
        <v>1.2372931009228065</v>
      </c>
      <c r="E88">
        <v>1.476120587376391</v>
      </c>
      <c r="F88" s="6">
        <v>0.83820597822697629</v>
      </c>
      <c r="I88">
        <v>0.83820597822697629</v>
      </c>
    </row>
    <row r="89" spans="1:12" x14ac:dyDescent="0.25">
      <c r="C89">
        <v>23</v>
      </c>
      <c r="D89">
        <v>2.203713563315143</v>
      </c>
      <c r="E89">
        <v>1.476120587376391</v>
      </c>
      <c r="F89" s="6">
        <v>1.4929089006420215</v>
      </c>
      <c r="I89">
        <v>1.4929089006420215</v>
      </c>
    </row>
    <row r="90" spans="1:12" x14ac:dyDescent="0.25">
      <c r="C90">
        <v>24</v>
      </c>
      <c r="F90" s="6"/>
    </row>
    <row r="91" spans="1:12" x14ac:dyDescent="0.25">
      <c r="A91" t="s">
        <v>4</v>
      </c>
      <c r="C91">
        <v>25</v>
      </c>
      <c r="D91">
        <v>0.87824036373507053</v>
      </c>
      <c r="E91">
        <v>1.476120587376391</v>
      </c>
      <c r="F91" s="6">
        <v>0.59496518864764736</v>
      </c>
      <c r="J91">
        <v>0.59496518864764736</v>
      </c>
    </row>
    <row r="92" spans="1:12" x14ac:dyDescent="0.25">
      <c r="C92">
        <v>26</v>
      </c>
      <c r="D92">
        <v>1.1793154277864386</v>
      </c>
      <c r="E92">
        <v>1.476120587376391</v>
      </c>
      <c r="F92" s="6">
        <v>0.79892892076149125</v>
      </c>
      <c r="J92">
        <v>0.79892892076149125</v>
      </c>
    </row>
    <row r="93" spans="1:12" x14ac:dyDescent="0.25">
      <c r="C93">
        <v>27</v>
      </c>
      <c r="F93" s="6"/>
    </row>
    <row r="94" spans="1:12" x14ac:dyDescent="0.25">
      <c r="C94">
        <v>28</v>
      </c>
      <c r="D94">
        <v>1.6815149681979769</v>
      </c>
      <c r="E94">
        <v>1.476120587376391</v>
      </c>
      <c r="F94" s="6">
        <v>1.1391447166160369</v>
      </c>
      <c r="J94">
        <v>1.1391447166160369</v>
      </c>
    </row>
    <row r="95" spans="1:12" x14ac:dyDescent="0.25">
      <c r="A95" t="s">
        <v>5</v>
      </c>
      <c r="C95">
        <v>33</v>
      </c>
      <c r="F95" s="6"/>
    </row>
    <row r="96" spans="1:12" x14ac:dyDescent="0.25">
      <c r="C96">
        <v>34</v>
      </c>
      <c r="D96">
        <v>1.1950357414028319</v>
      </c>
      <c r="E96">
        <v>1.476120587376391</v>
      </c>
      <c r="F96" s="6">
        <v>0.80957866967145942</v>
      </c>
      <c r="L96">
        <v>0.80957866967145942</v>
      </c>
    </row>
    <row r="97" spans="1:15" x14ac:dyDescent="0.25">
      <c r="C97">
        <v>35</v>
      </c>
      <c r="D97">
        <v>1.0784040189180044</v>
      </c>
      <c r="E97">
        <v>1.476120587376391</v>
      </c>
      <c r="F97" s="6">
        <v>0.73056634270965959</v>
      </c>
      <c r="L97">
        <v>0.73056634270965959</v>
      </c>
    </row>
    <row r="98" spans="1:15" x14ac:dyDescent="0.25">
      <c r="C98">
        <v>36</v>
      </c>
      <c r="F98" s="6"/>
    </row>
    <row r="99" spans="1:15" x14ac:dyDescent="0.25">
      <c r="A99" t="s">
        <v>6</v>
      </c>
      <c r="C99">
        <v>45</v>
      </c>
      <c r="D99">
        <v>0.8190392135472766</v>
      </c>
      <c r="E99">
        <v>1.476120587376391</v>
      </c>
      <c r="F99" s="6">
        <v>0.55485928490639813</v>
      </c>
      <c r="M99">
        <v>0.55485928490639813</v>
      </c>
    </row>
    <row r="100" spans="1:15" x14ac:dyDescent="0.25">
      <c r="C100">
        <v>46</v>
      </c>
      <c r="D100">
        <v>0.95180006162219799</v>
      </c>
      <c r="E100">
        <v>1.476120587376391</v>
      </c>
      <c r="F100" s="6">
        <v>0.64479831103358343</v>
      </c>
      <c r="M100">
        <v>0.64479831103358343</v>
      </c>
    </row>
    <row r="101" spans="1:15" x14ac:dyDescent="0.25">
      <c r="C101">
        <v>47</v>
      </c>
      <c r="D101">
        <v>1.1812411469822399</v>
      </c>
      <c r="E101">
        <v>1.476120587376391</v>
      </c>
      <c r="F101" s="6">
        <v>0.80023350198085086</v>
      </c>
      <c r="M101">
        <v>0.80023350198085086</v>
      </c>
    </row>
    <row r="102" spans="1:15" x14ac:dyDescent="0.25">
      <c r="C102">
        <v>48</v>
      </c>
      <c r="D102">
        <v>1.2359360386382423</v>
      </c>
      <c r="E102">
        <v>1.476120587376391</v>
      </c>
      <c r="F102" s="6">
        <v>0.83728663444424622</v>
      </c>
      <c r="M102">
        <v>0.83728663444424622</v>
      </c>
    </row>
    <row r="103" spans="1:15" x14ac:dyDescent="0.25">
      <c r="A103" t="s">
        <v>7</v>
      </c>
      <c r="C103">
        <v>37</v>
      </c>
      <c r="D103">
        <v>1.207746113347046</v>
      </c>
      <c r="E103">
        <v>1.476120587376391</v>
      </c>
      <c r="F103" s="6">
        <v>0.81818932929704269</v>
      </c>
      <c r="N103">
        <v>0.81818932929704269</v>
      </c>
    </row>
    <row r="104" spans="1:15" x14ac:dyDescent="0.25">
      <c r="C104">
        <v>38</v>
      </c>
      <c r="D104">
        <v>2.5168196739017894</v>
      </c>
      <c r="E104">
        <v>1.476120587376391</v>
      </c>
      <c r="F104" s="6">
        <v>1.7050230824130048</v>
      </c>
      <c r="N104">
        <v>1.7050230824130048</v>
      </c>
    </row>
    <row r="105" spans="1:15" x14ac:dyDescent="0.25">
      <c r="C105">
        <v>39</v>
      </c>
      <c r="D105">
        <v>1.2392761204472689</v>
      </c>
      <c r="E105">
        <v>1.476120587376391</v>
      </c>
      <c r="F105" s="6">
        <v>0.83954937763581916</v>
      </c>
      <c r="N105">
        <v>0.83954937763581916</v>
      </c>
    </row>
    <row r="106" spans="1:15" x14ac:dyDescent="0.25">
      <c r="C106">
        <v>40</v>
      </c>
      <c r="D106">
        <v>1.7155105094505363</v>
      </c>
      <c r="E106">
        <v>1.476120587376391</v>
      </c>
      <c r="F106" s="6">
        <v>1.1621750445874</v>
      </c>
      <c r="N106">
        <v>1.1621750445874</v>
      </c>
    </row>
    <row r="107" spans="1:15" x14ac:dyDescent="0.25">
      <c r="A107" t="s">
        <v>8</v>
      </c>
      <c r="C107">
        <v>41</v>
      </c>
      <c r="D107">
        <v>1.4040354664069845</v>
      </c>
      <c r="E107">
        <v>1.476120587376391</v>
      </c>
      <c r="F107" s="6">
        <v>0.95116583185285142</v>
      </c>
      <c r="O107">
        <v>0.95116583185285142</v>
      </c>
    </row>
    <row r="108" spans="1:15" x14ac:dyDescent="0.25">
      <c r="C108">
        <v>42</v>
      </c>
      <c r="F108" s="6"/>
    </row>
    <row r="109" spans="1:15" x14ac:dyDescent="0.25">
      <c r="C109">
        <v>43</v>
      </c>
      <c r="D109">
        <v>1.8825516994418343</v>
      </c>
      <c r="E109">
        <v>1.476120587376391</v>
      </c>
      <c r="F109" s="6">
        <v>1.2753373373023817</v>
      </c>
      <c r="O109">
        <v>1.2753373373023817</v>
      </c>
    </row>
    <row r="110" spans="1:15" x14ac:dyDescent="0.25">
      <c r="C110">
        <v>44</v>
      </c>
      <c r="D110">
        <v>1.5443615178821468</v>
      </c>
      <c r="E110">
        <v>1.476120587376391</v>
      </c>
      <c r="F110" s="6">
        <v>1.0462299158275714</v>
      </c>
      <c r="O110">
        <v>1.0462299158275714</v>
      </c>
    </row>
    <row r="111" spans="1:15" x14ac:dyDescent="0.25">
      <c r="F111" s="6"/>
    </row>
    <row r="112" spans="1:15" x14ac:dyDescent="0.25">
      <c r="F112" s="6"/>
    </row>
    <row r="113" spans="1:6" x14ac:dyDescent="0.25">
      <c r="F113" s="6"/>
    </row>
    <row r="114" spans="1:6" x14ac:dyDescent="0.25">
      <c r="F114" s="6"/>
    </row>
    <row r="115" spans="1:6" x14ac:dyDescent="0.25">
      <c r="F115" s="6"/>
    </row>
    <row r="116" spans="1:6" x14ac:dyDescent="0.25">
      <c r="F116" s="6"/>
    </row>
    <row r="117" spans="1:6" x14ac:dyDescent="0.25">
      <c r="F117" s="6"/>
    </row>
    <row r="118" spans="1:6" x14ac:dyDescent="0.25">
      <c r="F118" s="6"/>
    </row>
    <row r="119" spans="1:6" x14ac:dyDescent="0.25">
      <c r="F119" s="6"/>
    </row>
    <row r="120" spans="1:6" x14ac:dyDescent="0.25">
      <c r="F120" s="6"/>
    </row>
    <row r="121" spans="1:6" x14ac:dyDescent="0.25">
      <c r="F121" s="6"/>
    </row>
    <row r="122" spans="1:6" x14ac:dyDescent="0.25">
      <c r="F122" s="6"/>
    </row>
    <row r="123" spans="1:6" x14ac:dyDescent="0.25">
      <c r="F123" s="6"/>
    </row>
    <row r="124" spans="1:6" x14ac:dyDescent="0.25">
      <c r="F124" s="6"/>
    </row>
    <row r="125" spans="1:6" x14ac:dyDescent="0.25">
      <c r="F125" s="6"/>
    </row>
    <row r="126" spans="1:6" x14ac:dyDescent="0.25">
      <c r="F126" s="6"/>
    </row>
    <row r="127" spans="1:6" x14ac:dyDescent="0.25">
      <c r="F127" s="6"/>
    </row>
    <row r="128" spans="1:6" x14ac:dyDescent="0.25">
      <c r="A128" s="2" t="s">
        <v>32</v>
      </c>
      <c r="F128" s="6"/>
    </row>
    <row r="129" spans="1:10" x14ac:dyDescent="0.25">
      <c r="A129" t="s">
        <v>1</v>
      </c>
      <c r="C129">
        <v>17</v>
      </c>
      <c r="D129">
        <v>0.5601190148217533</v>
      </c>
      <c r="E129">
        <v>0.65039584309944221</v>
      </c>
      <c r="F129" s="6">
        <v>0.86119710137217764</v>
      </c>
      <c r="G129">
        <v>0.86119710137217764</v>
      </c>
    </row>
    <row r="130" spans="1:10" x14ac:dyDescent="0.25">
      <c r="C130">
        <v>18</v>
      </c>
      <c r="D130">
        <v>1.0534084330243858</v>
      </c>
      <c r="E130">
        <v>0.65039584309944221</v>
      </c>
      <c r="F130" s="6">
        <v>1.6196420137072203</v>
      </c>
      <c r="G130">
        <v>1.6196420137072203</v>
      </c>
    </row>
    <row r="131" spans="1:10" x14ac:dyDescent="0.25">
      <c r="C131">
        <v>19</v>
      </c>
      <c r="D131">
        <v>0.62600851318049433</v>
      </c>
      <c r="E131">
        <v>0.65039584309944221</v>
      </c>
      <c r="F131" s="6">
        <v>0.96250386564168244</v>
      </c>
      <c r="G131">
        <v>0.96250386564168244</v>
      </c>
    </row>
    <row r="132" spans="1:10" x14ac:dyDescent="0.25">
      <c r="C132">
        <v>20</v>
      </c>
      <c r="D132">
        <v>0.36204741137113555</v>
      </c>
      <c r="E132">
        <v>0.65039584309944221</v>
      </c>
      <c r="F132" s="6">
        <v>0.55665701927891986</v>
      </c>
      <c r="G132">
        <v>0.55665701927891986</v>
      </c>
    </row>
    <row r="133" spans="1:10" x14ac:dyDescent="0.25">
      <c r="A133" t="s">
        <v>2</v>
      </c>
      <c r="C133">
        <v>29</v>
      </c>
      <c r="D133">
        <v>0.59053135020410885</v>
      </c>
      <c r="E133">
        <v>0.65039584309944221</v>
      </c>
      <c r="F133" s="6">
        <v>0.90795683347228839</v>
      </c>
      <c r="H133">
        <v>0.90795683347228839</v>
      </c>
    </row>
    <row r="134" spans="1:10" x14ac:dyDescent="0.25">
      <c r="C134">
        <v>30</v>
      </c>
      <c r="D134">
        <v>0.68675592516268535</v>
      </c>
      <c r="E134">
        <v>0.65039584309944221</v>
      </c>
      <c r="F134" s="6">
        <v>1.0559045425167084</v>
      </c>
      <c r="H134">
        <v>1.0559045425167084</v>
      </c>
    </row>
    <row r="135" spans="1:10" x14ac:dyDescent="0.25">
      <c r="C135">
        <v>31</v>
      </c>
      <c r="D135">
        <v>0.31922796699280331</v>
      </c>
      <c r="E135">
        <v>0.65039584309944221</v>
      </c>
      <c r="F135" s="6">
        <v>0.49082104441432445</v>
      </c>
      <c r="H135">
        <v>0.49082104441432445</v>
      </c>
    </row>
    <row r="136" spans="1:10" x14ac:dyDescent="0.25">
      <c r="C136">
        <v>32</v>
      </c>
      <c r="D136">
        <v>0.37773038701607198</v>
      </c>
      <c r="E136">
        <v>0.65039584309944221</v>
      </c>
      <c r="F136" s="6">
        <v>0.58076998957436288</v>
      </c>
      <c r="H136">
        <v>0.58076998957436288</v>
      </c>
    </row>
    <row r="137" spans="1:10" x14ac:dyDescent="0.25">
      <c r="A137" t="s">
        <v>3</v>
      </c>
      <c r="C137">
        <v>21</v>
      </c>
      <c r="D137">
        <v>1.0407670584632107</v>
      </c>
      <c r="E137">
        <v>0.65039584309944221</v>
      </c>
      <c r="F137" s="6">
        <v>1.6002055817322971</v>
      </c>
      <c r="I137">
        <v>1.6002055817322971</v>
      </c>
    </row>
    <row r="138" spans="1:10" x14ac:dyDescent="0.25">
      <c r="C138">
        <v>22</v>
      </c>
      <c r="D138">
        <v>0.83482050217887527</v>
      </c>
      <c r="E138">
        <v>0.65039584309944221</v>
      </c>
      <c r="F138" s="6">
        <v>1.2835575611931387</v>
      </c>
      <c r="I138">
        <v>1.2835575611931387</v>
      </c>
    </row>
    <row r="139" spans="1:10" x14ac:dyDescent="0.25">
      <c r="C139">
        <v>23</v>
      </c>
      <c r="D139">
        <v>0.50719991082108906</v>
      </c>
      <c r="E139">
        <v>0.65039584309944221</v>
      </c>
      <c r="F139" s="6">
        <v>0.77983264530726837</v>
      </c>
      <c r="I139">
        <v>0.77983264530726837</v>
      </c>
    </row>
    <row r="140" spans="1:10" x14ac:dyDescent="0.25">
      <c r="C140">
        <v>24</v>
      </c>
      <c r="D140">
        <v>0.36788874841972186</v>
      </c>
      <c r="E140">
        <v>0.65039584309944221</v>
      </c>
      <c r="F140" s="6">
        <v>0.56563822220412552</v>
      </c>
      <c r="I140">
        <v>0.56563822220412552</v>
      </c>
    </row>
    <row r="141" spans="1:10" x14ac:dyDescent="0.25">
      <c r="A141" t="s">
        <v>4</v>
      </c>
      <c r="C141">
        <v>25</v>
      </c>
      <c r="D141">
        <v>0.58820562141791632</v>
      </c>
      <c r="E141">
        <v>0.65039584309944221</v>
      </c>
      <c r="F141" s="6">
        <v>0.90438096685064862</v>
      </c>
      <c r="J141">
        <v>0.90438096685064862</v>
      </c>
    </row>
    <row r="142" spans="1:10" x14ac:dyDescent="0.25">
      <c r="C142">
        <v>26</v>
      </c>
      <c r="D142">
        <v>0.89784807720735749</v>
      </c>
      <c r="E142">
        <v>0.65039584309944221</v>
      </c>
      <c r="F142" s="6">
        <v>1.3804640462163611</v>
      </c>
      <c r="J142">
        <v>1.3804640462163611</v>
      </c>
    </row>
    <row r="143" spans="1:10" x14ac:dyDescent="0.25">
      <c r="C143">
        <v>27</v>
      </c>
      <c r="D143">
        <v>0.2949431844244636</v>
      </c>
      <c r="E143">
        <v>0.65039584309944221</v>
      </c>
      <c r="F143" s="6">
        <v>0.45348257919195878</v>
      </c>
      <c r="J143">
        <v>0.45348257919195878</v>
      </c>
    </row>
    <row r="144" spans="1:10" x14ac:dyDescent="0.25">
      <c r="C144">
        <v>28</v>
      </c>
      <c r="D144">
        <v>0.53747310341386545</v>
      </c>
      <c r="E144">
        <v>0.65039584309944221</v>
      </c>
      <c r="F144" s="6">
        <v>0.82637844186173337</v>
      </c>
      <c r="J144">
        <v>0.82637844186173337</v>
      </c>
    </row>
    <row r="145" spans="1:15" x14ac:dyDescent="0.25">
      <c r="A145" t="s">
        <v>5</v>
      </c>
      <c r="C145">
        <v>33</v>
      </c>
      <c r="D145">
        <v>0.45774951776434442</v>
      </c>
      <c r="E145">
        <v>0.65039584309944221</v>
      </c>
      <c r="F145" s="6">
        <v>0.70380141973686761</v>
      </c>
      <c r="L145">
        <v>0.70380141973686761</v>
      </c>
    </row>
    <row r="146" spans="1:15" x14ac:dyDescent="0.25">
      <c r="C146">
        <v>34</v>
      </c>
      <c r="D146">
        <v>0.4968376238368874</v>
      </c>
      <c r="E146">
        <v>0.65039584309944221</v>
      </c>
      <c r="F146" s="6">
        <v>0.76390036791936178</v>
      </c>
      <c r="L146">
        <v>0.76390036791936178</v>
      </c>
    </row>
    <row r="147" spans="1:15" x14ac:dyDescent="0.25">
      <c r="C147">
        <v>35</v>
      </c>
      <c r="D147">
        <v>0.31218071329425179</v>
      </c>
      <c r="E147">
        <v>0.65039584309944221</v>
      </c>
      <c r="F147" s="6">
        <v>0.47998571424836267</v>
      </c>
      <c r="L147">
        <v>0.47998571424836267</v>
      </c>
    </row>
    <row r="148" spans="1:15" x14ac:dyDescent="0.25">
      <c r="C148">
        <v>36</v>
      </c>
      <c r="D148">
        <v>0.32257650246311559</v>
      </c>
      <c r="E148">
        <v>0.65039584309944221</v>
      </c>
      <c r="F148" s="6">
        <v>0.49596950208950719</v>
      </c>
      <c r="L148">
        <v>0.49596950208950719</v>
      </c>
    </row>
    <row r="149" spans="1:15" x14ac:dyDescent="0.25">
      <c r="A149" t="s">
        <v>6</v>
      </c>
      <c r="C149">
        <v>45</v>
      </c>
      <c r="D149">
        <v>0.2868608015541847</v>
      </c>
      <c r="E149">
        <v>0.65039584309944221</v>
      </c>
      <c r="F149" s="6">
        <v>0.44105571183720671</v>
      </c>
      <c r="M149">
        <v>0.44105571183720671</v>
      </c>
    </row>
    <row r="150" spans="1:15" x14ac:dyDescent="0.25">
      <c r="C150">
        <v>46</v>
      </c>
      <c r="D150">
        <v>0.33960602810859625</v>
      </c>
      <c r="E150">
        <v>0.65039584309944221</v>
      </c>
      <c r="F150" s="6">
        <v>0.52215282694645426</v>
      </c>
      <c r="M150">
        <v>0.52215282694645426</v>
      </c>
    </row>
    <row r="151" spans="1:15" x14ac:dyDescent="0.25">
      <c r="C151">
        <v>47</v>
      </c>
      <c r="D151">
        <v>0.30388705235621544</v>
      </c>
      <c r="E151">
        <v>0.65039584309944221</v>
      </c>
      <c r="F151" s="6">
        <v>0.46723400153981715</v>
      </c>
      <c r="M151">
        <v>0.46723400153981715</v>
      </c>
    </row>
    <row r="152" spans="1:15" x14ac:dyDescent="0.25">
      <c r="C152">
        <v>48</v>
      </c>
      <c r="D152">
        <v>0.31634360874126954</v>
      </c>
      <c r="E152">
        <v>0.65039584309944221</v>
      </c>
      <c r="F152" s="6">
        <v>0.48638627091117836</v>
      </c>
      <c r="M152">
        <v>0.48638627091117836</v>
      </c>
    </row>
    <row r="153" spans="1:15" x14ac:dyDescent="0.25">
      <c r="A153" t="s">
        <v>7</v>
      </c>
      <c r="C153">
        <v>37</v>
      </c>
      <c r="D153">
        <v>0.59071722221276335</v>
      </c>
      <c r="E153">
        <v>0.65039584309944221</v>
      </c>
      <c r="F153" s="6">
        <v>0.9082426163699292</v>
      </c>
      <c r="N153">
        <v>0.9082426163699292</v>
      </c>
    </row>
    <row r="154" spans="1:15" x14ac:dyDescent="0.25">
      <c r="C154">
        <v>38</v>
      </c>
      <c r="D154">
        <v>1.1593858363805898</v>
      </c>
      <c r="E154">
        <v>0.65039584309944221</v>
      </c>
      <c r="F154" s="6">
        <v>1.7825849422031523</v>
      </c>
      <c r="N154">
        <v>1.7825849422031523</v>
      </c>
    </row>
    <row r="155" spans="1:15" x14ac:dyDescent="0.25">
      <c r="C155">
        <v>39</v>
      </c>
      <c r="D155">
        <v>0.3610612848489077</v>
      </c>
      <c r="E155">
        <v>0.65039584309944221</v>
      </c>
      <c r="F155" s="6">
        <v>0.55514082489869676</v>
      </c>
      <c r="N155">
        <v>0.55514082489869676</v>
      </c>
    </row>
    <row r="156" spans="1:15" x14ac:dyDescent="0.25">
      <c r="C156">
        <v>40</v>
      </c>
      <c r="D156">
        <v>0.57791862604784294</v>
      </c>
      <c r="E156">
        <v>0.65039584309944221</v>
      </c>
      <c r="F156" s="6">
        <v>0.88856445221695879</v>
      </c>
      <c r="N156">
        <v>0.88856445221695879</v>
      </c>
    </row>
    <row r="157" spans="1:15" x14ac:dyDescent="0.25">
      <c r="A157" t="s">
        <v>8</v>
      </c>
      <c r="C157">
        <v>41</v>
      </c>
      <c r="D157">
        <v>0.49924360628062575</v>
      </c>
      <c r="E157">
        <v>0.65039584309944221</v>
      </c>
      <c r="F157" s="6">
        <v>0.76759962656202574</v>
      </c>
      <c r="O157">
        <v>0.76759962656202574</v>
      </c>
    </row>
    <row r="158" spans="1:15" x14ac:dyDescent="0.25">
      <c r="C158">
        <v>42</v>
      </c>
      <c r="D158">
        <v>0.52600719810176877</v>
      </c>
      <c r="E158">
        <v>0.65039584309944221</v>
      </c>
      <c r="F158" s="6">
        <v>0.80874932348136941</v>
      </c>
      <c r="O158">
        <v>0.80874932348136941</v>
      </c>
    </row>
    <row r="159" spans="1:15" x14ac:dyDescent="0.25">
      <c r="C159">
        <v>43</v>
      </c>
      <c r="D159">
        <v>0.57720150785326574</v>
      </c>
      <c r="E159">
        <v>0.65039584309944221</v>
      </c>
      <c r="F159" s="6">
        <v>0.88746186492002932</v>
      </c>
      <c r="O159">
        <v>0.88746186492002932</v>
      </c>
    </row>
    <row r="160" spans="1:15" x14ac:dyDescent="0.25">
      <c r="C160">
        <v>44</v>
      </c>
      <c r="D160">
        <v>0.38275696391463809</v>
      </c>
      <c r="E160">
        <v>0.65039584309944221</v>
      </c>
      <c r="F160" s="6">
        <v>0.58849847823537904</v>
      </c>
      <c r="O160">
        <v>0.58849847823537904</v>
      </c>
    </row>
    <row r="161" spans="1:8" x14ac:dyDescent="0.25">
      <c r="F161" s="6"/>
    </row>
    <row r="162" spans="1:8" x14ac:dyDescent="0.25">
      <c r="F162" s="6"/>
    </row>
    <row r="163" spans="1:8" x14ac:dyDescent="0.25">
      <c r="F163" s="6"/>
    </row>
    <row r="164" spans="1:8" x14ac:dyDescent="0.25">
      <c r="F164" s="6"/>
    </row>
    <row r="165" spans="1:8" x14ac:dyDescent="0.25">
      <c r="F165" s="6"/>
    </row>
    <row r="166" spans="1:8" x14ac:dyDescent="0.25">
      <c r="F166" s="6"/>
    </row>
    <row r="167" spans="1:8" x14ac:dyDescent="0.25">
      <c r="F167" s="6"/>
    </row>
    <row r="168" spans="1:8" x14ac:dyDescent="0.25">
      <c r="A168" s="2" t="s">
        <v>33</v>
      </c>
      <c r="F168" s="6"/>
    </row>
    <row r="169" spans="1:8" x14ac:dyDescent="0.25">
      <c r="A169" t="s">
        <v>1</v>
      </c>
      <c r="C169">
        <v>17</v>
      </c>
      <c r="D169">
        <v>1.2779583818646454</v>
      </c>
      <c r="E169">
        <v>1.3046993282467931</v>
      </c>
      <c r="F169" s="6">
        <v>0.9795041311026953</v>
      </c>
      <c r="G169">
        <v>0.9795041311026953</v>
      </c>
    </row>
    <row r="170" spans="1:8" x14ac:dyDescent="0.25">
      <c r="C170">
        <v>18</v>
      </c>
      <c r="D170">
        <v>1.2797023351295869</v>
      </c>
      <c r="E170">
        <v>1.3046993282467931</v>
      </c>
      <c r="F170" s="6">
        <v>0.9808408017264818</v>
      </c>
      <c r="G170">
        <v>0.9808408017264818</v>
      </c>
    </row>
    <row r="171" spans="1:8" x14ac:dyDescent="0.25">
      <c r="C171">
        <v>19</v>
      </c>
      <c r="F171" s="6"/>
    </row>
    <row r="172" spans="1:8" x14ac:dyDescent="0.25">
      <c r="C172">
        <v>20</v>
      </c>
      <c r="D172">
        <v>1.3564372677461471</v>
      </c>
      <c r="E172">
        <v>1.3046993282467931</v>
      </c>
      <c r="F172" s="6">
        <v>1.0396550671708229</v>
      </c>
      <c r="G172">
        <v>1.0396550671708229</v>
      </c>
    </row>
    <row r="173" spans="1:8" x14ac:dyDescent="0.25">
      <c r="A173" t="s">
        <v>2</v>
      </c>
      <c r="C173">
        <v>29</v>
      </c>
      <c r="D173">
        <v>0.63310601115297127</v>
      </c>
      <c r="E173">
        <v>1.3046993282467931</v>
      </c>
      <c r="F173" s="6">
        <v>0.48525050748950393</v>
      </c>
      <c r="H173">
        <v>0.48525050748950393</v>
      </c>
    </row>
    <row r="174" spans="1:8" x14ac:dyDescent="0.25">
      <c r="C174">
        <v>30</v>
      </c>
      <c r="D174">
        <v>0.66261095961940131</v>
      </c>
      <c r="E174">
        <v>1.3046993282467931</v>
      </c>
      <c r="F174" s="6">
        <v>0.50786487374818645</v>
      </c>
      <c r="H174">
        <v>0.50786487374818645</v>
      </c>
    </row>
    <row r="175" spans="1:8" x14ac:dyDescent="0.25">
      <c r="C175">
        <v>31</v>
      </c>
      <c r="F175" s="6"/>
    </row>
    <row r="176" spans="1:8" x14ac:dyDescent="0.25">
      <c r="C176">
        <v>32</v>
      </c>
      <c r="D176">
        <v>0.80576677285268761</v>
      </c>
      <c r="E176">
        <v>1.3046993282467931</v>
      </c>
      <c r="F176" s="6">
        <v>0.61758809513257529</v>
      </c>
      <c r="H176">
        <v>0.61758809513257529</v>
      </c>
    </row>
    <row r="177" spans="1:13" x14ac:dyDescent="0.25">
      <c r="A177" t="s">
        <v>3</v>
      </c>
      <c r="C177">
        <v>21</v>
      </c>
      <c r="D177">
        <v>1.2044625525601254</v>
      </c>
      <c r="E177">
        <v>1.3046993282467931</v>
      </c>
      <c r="F177" s="6">
        <v>0.92317250916242732</v>
      </c>
      <c r="I177">
        <v>0.92317250916242732</v>
      </c>
    </row>
    <row r="178" spans="1:13" x14ac:dyDescent="0.25">
      <c r="C178">
        <v>22</v>
      </c>
      <c r="D178">
        <v>1.254443800067728</v>
      </c>
      <c r="E178">
        <v>1.3046993282467931</v>
      </c>
      <c r="F178" s="6">
        <v>0.96148114198342038</v>
      </c>
      <c r="I178">
        <v>0.96148114198342038</v>
      </c>
    </row>
    <row r="179" spans="1:13" x14ac:dyDescent="0.25">
      <c r="C179">
        <v>23</v>
      </c>
      <c r="D179">
        <v>1.6180277178701601</v>
      </c>
      <c r="E179">
        <v>1.3046993282467931</v>
      </c>
      <c r="F179" s="6">
        <v>1.2401537142234955</v>
      </c>
      <c r="I179">
        <v>1.2401537142234955</v>
      </c>
    </row>
    <row r="180" spans="1:13" x14ac:dyDescent="0.25">
      <c r="C180">
        <v>24</v>
      </c>
      <c r="D180">
        <v>3.8082713272192419</v>
      </c>
      <c r="E180">
        <v>1.3046993282467931</v>
      </c>
      <c r="F180" s="6">
        <v>2.9188880876766117</v>
      </c>
      <c r="I180">
        <v>2.9188880876766117</v>
      </c>
    </row>
    <row r="181" spans="1:13" x14ac:dyDescent="0.25">
      <c r="A181" t="s">
        <v>4</v>
      </c>
      <c r="C181">
        <v>25</v>
      </c>
      <c r="D181">
        <v>0.52067023895402531</v>
      </c>
      <c r="E181">
        <v>1.3046993282467931</v>
      </c>
      <c r="F181" s="6">
        <v>0.39907297235577088</v>
      </c>
      <c r="J181">
        <v>0.39907297235577088</v>
      </c>
    </row>
    <row r="182" spans="1:13" x14ac:dyDescent="0.25">
      <c r="C182">
        <v>26</v>
      </c>
      <c r="D182">
        <v>1.0011591739353232</v>
      </c>
      <c r="E182">
        <v>1.3046993282467931</v>
      </c>
      <c r="F182" s="6">
        <v>0.7673485777605511</v>
      </c>
      <c r="J182">
        <v>0.7673485777605511</v>
      </c>
    </row>
    <row r="183" spans="1:13" x14ac:dyDescent="0.25">
      <c r="C183">
        <v>27</v>
      </c>
      <c r="F183" s="6"/>
    </row>
    <row r="184" spans="1:13" x14ac:dyDescent="0.25">
      <c r="C184">
        <v>28</v>
      </c>
      <c r="D184">
        <v>1.2013632024241581</v>
      </c>
      <c r="E184">
        <v>1.3046993282467931</v>
      </c>
      <c r="F184" s="6">
        <v>0.92079698089406214</v>
      </c>
      <c r="J184">
        <v>0.92079698089406214</v>
      </c>
    </row>
    <row r="185" spans="1:13" x14ac:dyDescent="0.25">
      <c r="A185" t="s">
        <v>5</v>
      </c>
      <c r="C185">
        <v>33</v>
      </c>
      <c r="D185">
        <v>0.75944118358641977</v>
      </c>
      <c r="E185">
        <v>1.3046993282467931</v>
      </c>
      <c r="F185" s="6">
        <v>0.58208137855557018</v>
      </c>
      <c r="L185">
        <v>0.58208137855557018</v>
      </c>
    </row>
    <row r="186" spans="1:13" x14ac:dyDescent="0.25">
      <c r="C186">
        <v>34</v>
      </c>
      <c r="F186" s="6"/>
    </row>
    <row r="187" spans="1:13" x14ac:dyDescent="0.25">
      <c r="C187">
        <v>35</v>
      </c>
      <c r="D187">
        <v>0.62879939995193412</v>
      </c>
      <c r="E187">
        <v>1.3046993282467931</v>
      </c>
      <c r="F187" s="6">
        <v>0.48194966176375026</v>
      </c>
      <c r="L187">
        <v>0.48194966176375026</v>
      </c>
    </row>
    <row r="188" spans="1:13" x14ac:dyDescent="0.25">
      <c r="C188">
        <v>36</v>
      </c>
      <c r="D188">
        <v>0.98394760831880901</v>
      </c>
      <c r="E188">
        <v>1.3046993282467931</v>
      </c>
      <c r="F188" s="6">
        <v>0.75415659916143407</v>
      </c>
      <c r="L188">
        <v>0.75415659916143407</v>
      </c>
    </row>
    <row r="189" spans="1:13" x14ac:dyDescent="0.25">
      <c r="A189" t="s">
        <v>6</v>
      </c>
      <c r="C189">
        <v>45</v>
      </c>
      <c r="D189">
        <v>0.57531346644065162</v>
      </c>
      <c r="E189">
        <v>1.3046993282467931</v>
      </c>
      <c r="F189" s="6">
        <v>0.4409548268977318</v>
      </c>
      <c r="M189">
        <v>0.4409548268977318</v>
      </c>
    </row>
    <row r="190" spans="1:13" x14ac:dyDescent="0.25">
      <c r="C190">
        <v>46</v>
      </c>
      <c r="D190">
        <v>0.60741160154352369</v>
      </c>
      <c r="E190">
        <v>1.3046993282467931</v>
      </c>
      <c r="F190" s="6">
        <v>0.46555676728962603</v>
      </c>
      <c r="M190">
        <v>0.46555676728962603</v>
      </c>
    </row>
    <row r="191" spans="1:13" x14ac:dyDescent="0.25">
      <c r="C191">
        <v>47</v>
      </c>
      <c r="D191">
        <v>0.73440742190992703</v>
      </c>
      <c r="E191">
        <v>1.3046993282467931</v>
      </c>
      <c r="F191" s="6">
        <v>0.56289399864779321</v>
      </c>
      <c r="M191">
        <v>0.56289399864779321</v>
      </c>
    </row>
    <row r="192" spans="1:13" x14ac:dyDescent="0.25">
      <c r="C192">
        <v>48</v>
      </c>
      <c r="D192">
        <v>0.6480216102325016</v>
      </c>
      <c r="E192">
        <v>1.3046993282467931</v>
      </c>
      <c r="F192" s="6">
        <v>0.49668271930766544</v>
      </c>
      <c r="M192">
        <v>0.49668271930766544</v>
      </c>
    </row>
    <row r="193" spans="1:15" x14ac:dyDescent="0.25">
      <c r="A193" t="s">
        <v>7</v>
      </c>
      <c r="C193">
        <v>37</v>
      </c>
      <c r="D193">
        <v>0.89582726497582366</v>
      </c>
      <c r="E193">
        <v>1.3046993282467931</v>
      </c>
      <c r="F193" s="6">
        <v>0.68661587047768569</v>
      </c>
      <c r="N193">
        <v>0.68661587047768569</v>
      </c>
    </row>
    <row r="194" spans="1:15" x14ac:dyDescent="0.25">
      <c r="C194">
        <v>38</v>
      </c>
      <c r="D194">
        <v>1.6488054258691198</v>
      </c>
      <c r="E194">
        <v>1.3046993282467931</v>
      </c>
      <c r="F194" s="6">
        <v>1.2637435999026103</v>
      </c>
      <c r="N194">
        <v>1.2637435999026103</v>
      </c>
    </row>
    <row r="195" spans="1:15" x14ac:dyDescent="0.25">
      <c r="C195">
        <v>39</v>
      </c>
      <c r="F195" s="6"/>
    </row>
    <row r="196" spans="1:15" x14ac:dyDescent="0.25">
      <c r="C196">
        <v>40</v>
      </c>
      <c r="D196">
        <v>1.0839509251033983</v>
      </c>
      <c r="E196">
        <v>1.3046993282467931</v>
      </c>
      <c r="F196" s="6">
        <v>0.83080515306156522</v>
      </c>
      <c r="N196">
        <v>0.83080515306156522</v>
      </c>
    </row>
    <row r="197" spans="1:15" x14ac:dyDescent="0.25">
      <c r="A197" t="s">
        <v>8</v>
      </c>
      <c r="C197">
        <v>41</v>
      </c>
      <c r="D197">
        <v>1.2286630277106454</v>
      </c>
      <c r="E197">
        <v>1.3046993282467931</v>
      </c>
      <c r="F197" s="6">
        <v>0.94172120818187088</v>
      </c>
      <c r="O197">
        <v>0.94172120818187088</v>
      </c>
    </row>
    <row r="198" spans="1:15" x14ac:dyDescent="0.25">
      <c r="C198">
        <v>42</v>
      </c>
      <c r="D198">
        <v>0.91761766986495863</v>
      </c>
      <c r="E198">
        <v>1.3046993282467931</v>
      </c>
      <c r="F198" s="6">
        <v>0.70331734676219959</v>
      </c>
      <c r="O198">
        <v>0.70331734676219959</v>
      </c>
    </row>
    <row r="199" spans="1:15" x14ac:dyDescent="0.25">
      <c r="C199">
        <v>43</v>
      </c>
      <c r="F199" s="6"/>
    </row>
    <row r="200" spans="1:15" x14ac:dyDescent="0.25">
      <c r="C200">
        <v>44</v>
      </c>
      <c r="D200">
        <v>1.0796000085564026</v>
      </c>
      <c r="E200">
        <v>1.3046993282467931</v>
      </c>
      <c r="F200" s="6">
        <v>0.82747034905515682</v>
      </c>
      <c r="O200">
        <v>0.82747034905515682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56"/>
  <sheetViews>
    <sheetView topLeftCell="A139" workbookViewId="0">
      <selection activeCell="K135" sqref="K135:K138"/>
    </sheetView>
  </sheetViews>
  <sheetFormatPr baseColWidth="10" defaultRowHeight="15" x14ac:dyDescent="0.25"/>
  <sheetData>
    <row r="2" spans="1:10" x14ac:dyDescent="0.25">
      <c r="A2" s="3"/>
      <c r="B2" s="3" t="s">
        <v>24</v>
      </c>
      <c r="C2" s="3"/>
      <c r="D2" s="7"/>
      <c r="E2" s="7" t="s">
        <v>24</v>
      </c>
      <c r="F2" s="7"/>
      <c r="H2" s="11"/>
      <c r="I2" s="11" t="s">
        <v>9</v>
      </c>
      <c r="J2" s="11"/>
    </row>
    <row r="3" spans="1:10" x14ac:dyDescent="0.25">
      <c r="A3" s="3"/>
      <c r="B3" s="3" t="s">
        <v>10</v>
      </c>
      <c r="C3" s="3" t="s">
        <v>28</v>
      </c>
      <c r="D3" s="7"/>
      <c r="E3" s="7" t="s">
        <v>11</v>
      </c>
      <c r="F3" s="7" t="s">
        <v>28</v>
      </c>
      <c r="H3" s="11"/>
      <c r="I3" s="11" t="s">
        <v>10</v>
      </c>
      <c r="J3" s="11" t="s">
        <v>11</v>
      </c>
    </row>
    <row r="4" spans="1:10" x14ac:dyDescent="0.25">
      <c r="A4" s="3"/>
      <c r="B4" s="3"/>
      <c r="C4" s="3"/>
      <c r="D4" s="7"/>
      <c r="E4" s="7"/>
      <c r="F4" s="7"/>
      <c r="H4" s="12">
        <v>17</v>
      </c>
      <c r="I4" s="12">
        <f>AVERAGE(B10,B14,B19,B33)</f>
        <v>0.94076731752207232</v>
      </c>
      <c r="J4" s="12"/>
    </row>
    <row r="5" spans="1:10" x14ac:dyDescent="0.25">
      <c r="A5" s="28" t="s">
        <v>82</v>
      </c>
      <c r="B5" s="4">
        <v>0.62646247903727437</v>
      </c>
      <c r="C5" s="4">
        <v>18</v>
      </c>
      <c r="D5" s="8"/>
      <c r="E5" s="8">
        <v>0.18394312990277367</v>
      </c>
      <c r="F5" s="8">
        <v>34</v>
      </c>
      <c r="H5" s="12">
        <v>18</v>
      </c>
      <c r="I5" s="12">
        <f>AVERAGE(B5,B11,B15,B20,B34)</f>
        <v>1.0868017375574712</v>
      </c>
      <c r="J5" s="12"/>
    </row>
    <row r="6" spans="1:10" x14ac:dyDescent="0.25">
      <c r="A6" s="4"/>
      <c r="B6" s="4"/>
      <c r="C6" s="4">
        <v>19</v>
      </c>
      <c r="D6" s="8"/>
      <c r="E6" s="8">
        <v>0.3677031725794988</v>
      </c>
      <c r="F6" s="8">
        <v>35</v>
      </c>
      <c r="H6" s="12">
        <v>19</v>
      </c>
      <c r="I6" s="12">
        <f>AVERAGE(B12,B21,B38)</f>
        <v>1.024971966895478</v>
      </c>
      <c r="J6" s="12"/>
    </row>
    <row r="7" spans="1:10" x14ac:dyDescent="0.25">
      <c r="A7" s="4"/>
      <c r="B7" s="4">
        <v>1.3735375209627259</v>
      </c>
      <c r="C7" s="4">
        <v>20</v>
      </c>
      <c r="D7" s="8"/>
      <c r="E7" s="8">
        <v>0.23073649484200359</v>
      </c>
      <c r="F7" s="8">
        <v>36</v>
      </c>
      <c r="H7" s="12">
        <v>20</v>
      </c>
      <c r="I7" s="12">
        <f>AVERAGE(B7,B13,B17,B22,B36,B39)</f>
        <v>0.95466769023965325</v>
      </c>
      <c r="J7" s="12"/>
    </row>
    <row r="8" spans="1:10" x14ac:dyDescent="0.25">
      <c r="A8" s="4"/>
      <c r="B8" s="4"/>
      <c r="C8" s="4"/>
      <c r="D8" s="8"/>
      <c r="E8" s="8"/>
      <c r="F8" s="8"/>
      <c r="H8" s="12">
        <v>33</v>
      </c>
      <c r="I8" s="12"/>
      <c r="J8" s="12">
        <f>AVERAGE(E10,E19,E33)</f>
        <v>0.71130364517169919</v>
      </c>
    </row>
    <row r="9" spans="1:10" x14ac:dyDescent="0.25">
      <c r="A9" s="4"/>
      <c r="B9" s="4"/>
      <c r="C9" s="4"/>
      <c r="D9" s="8"/>
      <c r="E9" s="8"/>
      <c r="F9" s="8"/>
      <c r="H9" s="12">
        <v>34</v>
      </c>
      <c r="I9" s="12"/>
      <c r="J9" s="12">
        <f>AVERAGE(E5,E11,E14,E20,E38)</f>
        <v>0.71254782547797169</v>
      </c>
    </row>
    <row r="10" spans="1:10" x14ac:dyDescent="0.25">
      <c r="A10" s="28" t="s">
        <v>83</v>
      </c>
      <c r="B10" s="4">
        <v>1.0401475483731013</v>
      </c>
      <c r="C10" s="4">
        <v>17</v>
      </c>
      <c r="D10" s="8"/>
      <c r="E10" s="8">
        <v>0.84802813722265991</v>
      </c>
      <c r="F10" s="8">
        <v>33</v>
      </c>
      <c r="H10" s="12">
        <v>35</v>
      </c>
      <c r="I10" s="12"/>
      <c r="J10" s="12">
        <f>AVERAGE(E6,E21,E15,E35,E39)</f>
        <v>0.57877589151605613</v>
      </c>
    </row>
    <row r="11" spans="1:10" x14ac:dyDescent="0.25">
      <c r="A11" s="4"/>
      <c r="B11" s="4">
        <v>0.96218572440143146</v>
      </c>
      <c r="C11" s="4">
        <v>18</v>
      </c>
      <c r="D11" s="8"/>
      <c r="E11" s="8">
        <v>0.89050026098348078</v>
      </c>
      <c r="F11" s="8">
        <v>34</v>
      </c>
      <c r="H11" s="12">
        <v>36</v>
      </c>
      <c r="I11" s="12"/>
      <c r="J11" s="12">
        <f>AVERAGE(E7,E13,E22,E36,E40)</f>
        <v>0.71084728110588968</v>
      </c>
    </row>
    <row r="12" spans="1:10" x14ac:dyDescent="0.25">
      <c r="A12" s="4"/>
      <c r="B12" s="4">
        <v>1.1314760232306622</v>
      </c>
      <c r="C12" s="4">
        <v>19</v>
      </c>
      <c r="D12" s="8"/>
      <c r="E12" s="8"/>
      <c r="F12" s="8">
        <v>35</v>
      </c>
      <c r="H12" s="2" t="s">
        <v>59</v>
      </c>
      <c r="I12" s="2"/>
      <c r="J12" s="2">
        <f>TTEST(I4:I7,J8:J11,2,2)</f>
        <v>4.8499567671270578E-4</v>
      </c>
    </row>
    <row r="13" spans="1:10" x14ac:dyDescent="0.25">
      <c r="A13" s="4"/>
      <c r="B13" s="4">
        <v>0.86619070399480491</v>
      </c>
      <c r="C13" s="4">
        <v>20</v>
      </c>
      <c r="D13" s="8"/>
      <c r="E13" s="8">
        <v>0.97221031531580659</v>
      </c>
      <c r="F13" s="8">
        <v>36</v>
      </c>
      <c r="H13" s="2"/>
      <c r="I13" s="2"/>
      <c r="J13" s="2" t="s">
        <v>21</v>
      </c>
    </row>
    <row r="14" spans="1:10" x14ac:dyDescent="0.25">
      <c r="A14" s="28" t="s">
        <v>84</v>
      </c>
      <c r="B14" s="4">
        <v>0.88222048924031526</v>
      </c>
      <c r="C14" s="4">
        <v>17</v>
      </c>
      <c r="D14" s="8"/>
      <c r="E14" s="8">
        <v>0.80957866967145942</v>
      </c>
      <c r="F14" s="8">
        <v>34</v>
      </c>
    </row>
    <row r="15" spans="1:10" x14ac:dyDescent="0.25">
      <c r="A15" s="4"/>
      <c r="B15" s="4">
        <v>1.2448776689149492</v>
      </c>
      <c r="C15" s="4">
        <v>18</v>
      </c>
      <c r="D15" s="8"/>
      <c r="E15" s="8">
        <v>0.73056634270965959</v>
      </c>
      <c r="F15" s="8">
        <v>35</v>
      </c>
    </row>
    <row r="16" spans="1:10" x14ac:dyDescent="0.25">
      <c r="A16" s="4"/>
      <c r="B16" s="4"/>
      <c r="C16" s="4">
        <v>19</v>
      </c>
      <c r="D16" s="8"/>
      <c r="E16" s="8"/>
      <c r="F16" s="8"/>
    </row>
    <row r="17" spans="1:6" x14ac:dyDescent="0.25">
      <c r="A17" s="4"/>
      <c r="B17" s="4">
        <v>0.87290184184473552</v>
      </c>
      <c r="C17" s="4">
        <v>20</v>
      </c>
      <c r="D17" s="8"/>
      <c r="E17" s="8"/>
      <c r="F17" s="8"/>
    </row>
    <row r="18" spans="1:6" x14ac:dyDescent="0.25">
      <c r="A18" s="4"/>
      <c r="B18" s="4"/>
      <c r="C18" s="4"/>
      <c r="D18" s="8"/>
      <c r="E18" s="8"/>
      <c r="F18" s="8"/>
    </row>
    <row r="19" spans="1:6" x14ac:dyDescent="0.25">
      <c r="A19" s="28" t="s">
        <v>85</v>
      </c>
      <c r="B19" s="4">
        <v>0.86119710137217764</v>
      </c>
      <c r="C19" s="4">
        <v>17</v>
      </c>
      <c r="D19" s="8"/>
      <c r="E19" s="8">
        <v>0.70380141973686761</v>
      </c>
      <c r="F19" s="8">
        <v>33</v>
      </c>
    </row>
    <row r="20" spans="1:6" x14ac:dyDescent="0.25">
      <c r="A20" s="4"/>
      <c r="B20" s="4">
        <v>1.6196420137072203</v>
      </c>
      <c r="C20" s="4">
        <v>18</v>
      </c>
      <c r="D20" s="8"/>
      <c r="E20" s="8">
        <v>0.76390036791936178</v>
      </c>
      <c r="F20" s="8">
        <v>34</v>
      </c>
    </row>
    <row r="21" spans="1:6" x14ac:dyDescent="0.25">
      <c r="A21" s="4"/>
      <c r="B21" s="4">
        <v>0.96250386564168244</v>
      </c>
      <c r="C21" s="4">
        <v>19</v>
      </c>
      <c r="D21" s="8"/>
      <c r="E21" s="8">
        <v>0.47998571424836267</v>
      </c>
      <c r="F21" s="8">
        <v>35</v>
      </c>
    </row>
    <row r="22" spans="1:6" x14ac:dyDescent="0.25">
      <c r="A22" s="4"/>
      <c r="B22" s="4">
        <v>0.55665701927891986</v>
      </c>
      <c r="C22" s="4">
        <v>20</v>
      </c>
      <c r="D22" s="8"/>
      <c r="E22" s="8">
        <v>0.49596950208950719</v>
      </c>
      <c r="F22" s="8">
        <v>36</v>
      </c>
    </row>
    <row r="23" spans="1:6" x14ac:dyDescent="0.25">
      <c r="A23" s="4"/>
      <c r="B23" s="4"/>
      <c r="C23" s="4"/>
      <c r="D23" s="8"/>
      <c r="E23" s="8"/>
      <c r="F23" s="8"/>
    </row>
    <row r="24" spans="1:6" x14ac:dyDescent="0.25">
      <c r="A24" s="4"/>
      <c r="B24" s="4"/>
      <c r="C24" s="4"/>
      <c r="D24" s="8"/>
      <c r="E24" s="8"/>
      <c r="F24" s="8"/>
    </row>
    <row r="25" spans="1:6" x14ac:dyDescent="0.25">
      <c r="A25" s="4"/>
      <c r="B25" s="4"/>
      <c r="C25" s="4"/>
      <c r="D25" s="8"/>
      <c r="E25" s="8"/>
      <c r="F25" s="8"/>
    </row>
    <row r="26" spans="1:6" x14ac:dyDescent="0.25">
      <c r="A26" s="4"/>
      <c r="B26" s="4"/>
      <c r="C26" s="4"/>
      <c r="D26" s="8"/>
      <c r="E26" s="8"/>
      <c r="F26" s="8"/>
    </row>
    <row r="27" spans="1:6" x14ac:dyDescent="0.25">
      <c r="A27" s="4"/>
      <c r="B27" s="4"/>
      <c r="C27" s="4"/>
      <c r="D27" s="8"/>
      <c r="E27" s="8"/>
      <c r="F27" s="8"/>
    </row>
    <row r="28" spans="1:6" x14ac:dyDescent="0.25">
      <c r="A28" s="4"/>
      <c r="B28" s="4"/>
      <c r="C28" s="4"/>
      <c r="D28" s="8"/>
      <c r="E28" s="8"/>
      <c r="F28" s="8"/>
    </row>
    <row r="29" spans="1:6" x14ac:dyDescent="0.25">
      <c r="A29" s="4"/>
      <c r="B29" s="4"/>
      <c r="C29" s="4"/>
      <c r="D29" s="8"/>
      <c r="E29" s="8"/>
      <c r="F29" s="8"/>
    </row>
    <row r="30" spans="1:6" x14ac:dyDescent="0.25">
      <c r="A30" s="4"/>
      <c r="B30" s="4"/>
      <c r="C30" s="4"/>
      <c r="D30" s="8"/>
      <c r="E30" s="8"/>
      <c r="F30" s="8"/>
    </row>
    <row r="31" spans="1:6" x14ac:dyDescent="0.25">
      <c r="A31" s="4"/>
      <c r="B31" s="4"/>
      <c r="C31" s="4"/>
      <c r="D31" s="8"/>
      <c r="E31" s="8"/>
      <c r="F31" s="8"/>
    </row>
    <row r="32" spans="1:6" x14ac:dyDescent="0.25">
      <c r="A32" s="4"/>
      <c r="B32" s="4"/>
      <c r="C32" s="4"/>
      <c r="D32" s="8"/>
      <c r="E32" s="8"/>
      <c r="F32" s="8"/>
    </row>
    <row r="33" spans="1:10" x14ac:dyDescent="0.25">
      <c r="A33" s="4" t="s">
        <v>86</v>
      </c>
      <c r="B33" s="4">
        <v>0.9795041311026953</v>
      </c>
      <c r="C33" s="4">
        <v>17</v>
      </c>
      <c r="D33" s="8"/>
      <c r="E33" s="8">
        <v>0.58208137855557018</v>
      </c>
      <c r="F33" s="8">
        <v>33</v>
      </c>
    </row>
    <row r="34" spans="1:10" x14ac:dyDescent="0.25">
      <c r="A34" s="4"/>
      <c r="B34" s="4">
        <v>0.9808408017264818</v>
      </c>
      <c r="C34" s="4">
        <v>18</v>
      </c>
      <c r="D34" s="8"/>
      <c r="E34" s="8"/>
      <c r="F34" s="8">
        <v>34</v>
      </c>
    </row>
    <row r="35" spans="1:10" x14ac:dyDescent="0.25">
      <c r="A35" s="4"/>
      <c r="B35" s="4"/>
      <c r="C35" s="4">
        <v>19</v>
      </c>
      <c r="D35" s="8"/>
      <c r="E35" s="8">
        <v>0.48194966176375026</v>
      </c>
      <c r="F35" s="8">
        <v>35</v>
      </c>
    </row>
    <row r="36" spans="1:10" x14ac:dyDescent="0.25">
      <c r="A36" s="4"/>
      <c r="B36" s="4">
        <v>1.0396550671708229</v>
      </c>
      <c r="C36" s="4">
        <v>20</v>
      </c>
      <c r="D36" s="8"/>
      <c r="E36" s="8">
        <v>0.75415659916143407</v>
      </c>
      <c r="F36" s="8">
        <v>36</v>
      </c>
    </row>
    <row r="37" spans="1:10" x14ac:dyDescent="0.25">
      <c r="A37" s="4"/>
      <c r="B37" s="4"/>
      <c r="C37" s="4"/>
      <c r="D37" s="8"/>
      <c r="E37" s="8"/>
      <c r="F37" s="8"/>
    </row>
    <row r="38" spans="1:10" x14ac:dyDescent="0.25">
      <c r="A38" s="28" t="s">
        <v>87</v>
      </c>
      <c r="B38" s="4">
        <v>0.98093601181408896</v>
      </c>
      <c r="C38" s="4">
        <v>19</v>
      </c>
      <c r="D38" s="8"/>
      <c r="E38" s="8">
        <v>0.91481669891278283</v>
      </c>
      <c r="F38" s="8">
        <v>34</v>
      </c>
    </row>
    <row r="39" spans="1:10" x14ac:dyDescent="0.25">
      <c r="A39" s="4"/>
      <c r="B39" s="4">
        <v>1.0190639881859112</v>
      </c>
      <c r="C39" s="4">
        <v>20</v>
      </c>
      <c r="D39" s="8"/>
      <c r="E39" s="8">
        <v>0.8336745662790096</v>
      </c>
      <c r="F39" s="8">
        <v>35</v>
      </c>
    </row>
    <row r="40" spans="1:10" x14ac:dyDescent="0.25">
      <c r="A40" s="4"/>
      <c r="B40" s="4"/>
      <c r="C40" s="4"/>
      <c r="D40" s="8"/>
      <c r="E40" s="8">
        <v>1.1011634941206965</v>
      </c>
      <c r="F40" s="8">
        <v>36</v>
      </c>
    </row>
    <row r="43" spans="1:10" x14ac:dyDescent="0.25">
      <c r="A43" s="5"/>
      <c r="B43" s="5" t="s">
        <v>61</v>
      </c>
      <c r="C43" s="5"/>
      <c r="D43" s="2"/>
      <c r="E43" s="2"/>
      <c r="F43" s="2"/>
      <c r="H43" s="16"/>
      <c r="I43" s="16" t="s">
        <v>9</v>
      </c>
      <c r="J43" s="16"/>
    </row>
    <row r="44" spans="1:10" x14ac:dyDescent="0.25">
      <c r="A44" s="5"/>
      <c r="B44" s="5" t="s">
        <v>12</v>
      </c>
      <c r="C44" s="5" t="s">
        <v>28</v>
      </c>
      <c r="D44" s="9" t="s">
        <v>15</v>
      </c>
      <c r="E44" s="9"/>
      <c r="F44" s="9" t="s">
        <v>28</v>
      </c>
      <c r="H44" s="16"/>
      <c r="I44" s="16" t="s">
        <v>10</v>
      </c>
      <c r="J44" s="16" t="s">
        <v>11</v>
      </c>
    </row>
    <row r="45" spans="1:10" x14ac:dyDescent="0.25">
      <c r="A45" s="5"/>
      <c r="B45" s="6">
        <v>1.2108044363391348</v>
      </c>
      <c r="C45" s="6">
        <v>113</v>
      </c>
      <c r="D45" s="10">
        <v>0.82854788325612005</v>
      </c>
      <c r="E45" s="9"/>
      <c r="F45" s="10">
        <v>129</v>
      </c>
      <c r="H45" s="17">
        <v>113</v>
      </c>
      <c r="I45" s="17">
        <f>AVERAGE(B45,B65)</f>
        <v>1.0590566857251125</v>
      </c>
      <c r="J45" s="17"/>
    </row>
    <row r="46" spans="1:10" x14ac:dyDescent="0.25">
      <c r="A46" s="32" t="s">
        <v>82</v>
      </c>
      <c r="B46" s="6">
        <v>0.78919556366086518</v>
      </c>
      <c r="C46" s="6">
        <v>114</v>
      </c>
      <c r="D46" s="10">
        <v>0.64900364488115014</v>
      </c>
      <c r="E46" s="10"/>
      <c r="F46" s="10">
        <v>130</v>
      </c>
      <c r="H46" s="17">
        <v>114</v>
      </c>
      <c r="I46" s="17">
        <f>AVERAGE(B46,B60,B66,B70,B75)</f>
        <v>0.61601536919730504</v>
      </c>
      <c r="J46" s="17"/>
    </row>
    <row r="47" spans="1:10" x14ac:dyDescent="0.25">
      <c r="A47" s="6"/>
      <c r="B47" s="6"/>
      <c r="C47" s="6"/>
      <c r="D47" s="10">
        <v>1.1525105363614376</v>
      </c>
      <c r="E47" s="10"/>
      <c r="F47" s="10">
        <v>131</v>
      </c>
      <c r="H47" s="17">
        <v>115</v>
      </c>
      <c r="I47" s="17">
        <f>AVERAGE(B61,B67,B71,B80)</f>
        <v>1.3402688399764449</v>
      </c>
      <c r="J47" s="17"/>
    </row>
    <row r="48" spans="1:10" x14ac:dyDescent="0.25">
      <c r="A48" s="6"/>
      <c r="B48" s="6"/>
      <c r="C48" s="6"/>
      <c r="D48" s="10">
        <v>1.4154784734801282</v>
      </c>
      <c r="E48" s="10"/>
      <c r="F48" s="10">
        <v>132</v>
      </c>
      <c r="H48" s="17">
        <v>116</v>
      </c>
      <c r="I48" s="17">
        <f>AVERAGE(B62,B68,B72,B77,B81)</f>
        <v>1.0881468845314939</v>
      </c>
      <c r="J48" s="17"/>
    </row>
    <row r="49" spans="1:10" x14ac:dyDescent="0.25">
      <c r="A49" s="6"/>
      <c r="B49" s="6"/>
      <c r="C49" s="6"/>
      <c r="D49" s="10"/>
      <c r="E49" s="10"/>
      <c r="F49" s="10"/>
      <c r="H49" s="17">
        <v>129</v>
      </c>
      <c r="I49" s="17"/>
      <c r="J49" s="17">
        <f>AVERAGE(D45,D60,D70,D75,D80)</f>
        <v>0.98597355748597315</v>
      </c>
    </row>
    <row r="50" spans="1:10" x14ac:dyDescent="0.25">
      <c r="A50" s="6"/>
      <c r="B50" s="6"/>
      <c r="C50" s="6"/>
      <c r="D50" s="10"/>
      <c r="E50" s="10"/>
      <c r="F50" s="10"/>
      <c r="H50" s="17">
        <v>130</v>
      </c>
      <c r="I50" s="17"/>
      <c r="J50" s="17">
        <f>AVERAGE(D46,D61,D65,D71,D76,D81)</f>
        <v>0.49803251806075099</v>
      </c>
    </row>
    <row r="51" spans="1:10" x14ac:dyDescent="0.25">
      <c r="A51" s="6"/>
      <c r="B51" s="6"/>
      <c r="C51" s="6"/>
      <c r="D51" s="10"/>
      <c r="E51" s="10"/>
      <c r="F51" s="10"/>
      <c r="H51" s="17">
        <v>131</v>
      </c>
      <c r="I51" s="17"/>
      <c r="J51" s="17">
        <f>AVERAGE(D47,D62,D66,D72,D77,D82)</f>
        <v>0.72151630180594228</v>
      </c>
    </row>
    <row r="52" spans="1:10" x14ac:dyDescent="0.25">
      <c r="A52" s="6"/>
      <c r="B52" s="6"/>
      <c r="C52" s="6"/>
      <c r="D52" s="10"/>
      <c r="E52" s="10"/>
      <c r="F52" s="10"/>
      <c r="H52" s="17">
        <v>132</v>
      </c>
      <c r="I52" s="17"/>
      <c r="J52" s="17">
        <f>AVERAGE(D48,D63,D67,D73,D78,D83)</f>
        <v>1.0168454642367983</v>
      </c>
    </row>
    <row r="53" spans="1:10" x14ac:dyDescent="0.25">
      <c r="A53" s="6"/>
      <c r="B53" s="6"/>
      <c r="C53" s="6"/>
      <c r="D53" s="10"/>
      <c r="E53" s="10"/>
      <c r="F53" s="10"/>
      <c r="H53" t="s">
        <v>59</v>
      </c>
      <c r="J53">
        <f>TTEST(I45:I48,J49:J52,2,2)</f>
        <v>0.29900723478773628</v>
      </c>
    </row>
    <row r="54" spans="1:10" x14ac:dyDescent="0.25">
      <c r="A54" s="6"/>
      <c r="B54" s="6"/>
      <c r="C54" s="6"/>
      <c r="D54" s="10"/>
      <c r="E54" s="10"/>
      <c r="F54" s="10"/>
      <c r="J54" s="23" t="s">
        <v>60</v>
      </c>
    </row>
    <row r="55" spans="1:10" x14ac:dyDescent="0.25">
      <c r="A55" s="6"/>
      <c r="B55" s="6"/>
      <c r="C55" s="6"/>
      <c r="D55" s="10"/>
      <c r="E55" s="10"/>
      <c r="F55" s="10"/>
    </row>
    <row r="56" spans="1:10" x14ac:dyDescent="0.25">
      <c r="A56" s="6"/>
      <c r="B56" s="6"/>
      <c r="C56" s="6"/>
      <c r="D56" s="10"/>
      <c r="E56" s="10"/>
      <c r="F56" s="10"/>
    </row>
    <row r="57" spans="1:10" x14ac:dyDescent="0.25">
      <c r="A57" s="6"/>
      <c r="B57" s="6"/>
      <c r="C57" s="6"/>
      <c r="D57" s="10"/>
      <c r="E57" s="10"/>
      <c r="F57" s="10"/>
    </row>
    <row r="58" spans="1:10" x14ac:dyDescent="0.25">
      <c r="A58" s="6"/>
      <c r="B58" s="6"/>
      <c r="C58" s="6"/>
      <c r="D58" s="10"/>
      <c r="E58" s="10"/>
      <c r="F58" s="10"/>
    </row>
    <row r="59" spans="1:10" x14ac:dyDescent="0.25">
      <c r="A59" s="6"/>
      <c r="B59" s="6"/>
      <c r="C59" s="6"/>
      <c r="D59" s="10"/>
      <c r="E59" s="10"/>
      <c r="F59" s="10"/>
    </row>
    <row r="60" spans="1:10" x14ac:dyDescent="0.25">
      <c r="A60" s="32" t="s">
        <v>83</v>
      </c>
      <c r="B60" s="6">
        <v>0.59907134237176707</v>
      </c>
      <c r="C60" s="6">
        <v>114</v>
      </c>
      <c r="D60" s="10">
        <v>0.95503360783003943</v>
      </c>
      <c r="E60" s="10"/>
      <c r="F60" s="10">
        <v>129</v>
      </c>
    </row>
    <row r="61" spans="1:10" x14ac:dyDescent="0.25">
      <c r="A61" s="6"/>
      <c r="B61" s="6">
        <v>1.2950530590442515</v>
      </c>
      <c r="C61" s="6">
        <v>115</v>
      </c>
      <c r="D61" s="10">
        <v>0.61158745347482912</v>
      </c>
      <c r="E61" s="10"/>
      <c r="F61" s="10">
        <v>130</v>
      </c>
    </row>
    <row r="62" spans="1:10" x14ac:dyDescent="0.25">
      <c r="A62" s="6"/>
      <c r="B62" s="6">
        <v>1.1058755985839817</v>
      </c>
      <c r="C62" s="6">
        <v>116</v>
      </c>
      <c r="D62" s="10">
        <v>0.68532632355354162</v>
      </c>
      <c r="E62" s="10"/>
      <c r="F62" s="10">
        <v>131</v>
      </c>
    </row>
    <row r="63" spans="1:10" x14ac:dyDescent="0.25">
      <c r="A63" s="6"/>
      <c r="B63" s="6"/>
      <c r="C63" s="6"/>
      <c r="D63" s="10">
        <v>1.1427260989237411</v>
      </c>
      <c r="E63" s="10"/>
      <c r="F63" s="10">
        <v>132</v>
      </c>
    </row>
    <row r="64" spans="1:10" x14ac:dyDescent="0.25">
      <c r="A64" s="6"/>
      <c r="B64" s="6"/>
      <c r="C64" s="6"/>
      <c r="D64" s="10"/>
      <c r="E64" s="10"/>
      <c r="F64" s="10"/>
    </row>
    <row r="65" spans="1:6" x14ac:dyDescent="0.25">
      <c r="A65" s="32" t="s">
        <v>84</v>
      </c>
      <c r="B65" s="6">
        <v>0.90730893511109001</v>
      </c>
      <c r="C65" s="6">
        <v>113</v>
      </c>
      <c r="D65" s="10">
        <v>0.29090613385617609</v>
      </c>
      <c r="E65" s="10"/>
      <c r="F65" s="10">
        <v>130</v>
      </c>
    </row>
    <row r="66" spans="1:6" x14ac:dyDescent="0.25">
      <c r="A66" s="6"/>
      <c r="B66" s="6">
        <v>0.3253482936581536</v>
      </c>
      <c r="C66" s="6">
        <v>114</v>
      </c>
      <c r="D66" s="10">
        <v>0.36979997987382213</v>
      </c>
      <c r="E66" s="10"/>
      <c r="F66" s="10">
        <v>131</v>
      </c>
    </row>
    <row r="67" spans="1:6" x14ac:dyDescent="0.25">
      <c r="A67" s="6"/>
      <c r="B67" s="6">
        <v>1.8057876449607921</v>
      </c>
      <c r="C67" s="6">
        <v>115</v>
      </c>
      <c r="D67" s="10">
        <v>0.43549086758697153</v>
      </c>
      <c r="E67" s="10"/>
      <c r="F67" s="10">
        <v>132</v>
      </c>
    </row>
    <row r="68" spans="1:6" x14ac:dyDescent="0.25">
      <c r="A68" s="6"/>
      <c r="B68" s="6">
        <v>0.9615551262699642</v>
      </c>
      <c r="C68" s="6">
        <v>116</v>
      </c>
      <c r="D68" s="10"/>
      <c r="E68" s="10"/>
      <c r="F68" s="10"/>
    </row>
    <row r="69" spans="1:6" x14ac:dyDescent="0.25">
      <c r="A69" s="6"/>
      <c r="B69" s="6"/>
      <c r="C69" s="6"/>
      <c r="D69" s="10"/>
      <c r="E69" s="10"/>
      <c r="F69" s="10"/>
    </row>
    <row r="70" spans="1:6" x14ac:dyDescent="0.25">
      <c r="A70" s="32" t="s">
        <v>85</v>
      </c>
      <c r="B70" s="6">
        <v>0.79243107180703132</v>
      </c>
      <c r="C70" s="6">
        <v>114</v>
      </c>
      <c r="D70" s="10">
        <v>0.91161988842968045</v>
      </c>
      <c r="E70" s="10"/>
      <c r="F70" s="10">
        <v>129</v>
      </c>
    </row>
    <row r="71" spans="1:6" x14ac:dyDescent="0.25">
      <c r="A71" s="6"/>
      <c r="B71" s="6">
        <v>1.2441893753832127</v>
      </c>
      <c r="C71" s="6">
        <v>115</v>
      </c>
      <c r="D71" s="10">
        <v>0.43975852508891927</v>
      </c>
      <c r="E71" s="10"/>
      <c r="F71" s="10">
        <v>130</v>
      </c>
    </row>
    <row r="72" spans="1:6" x14ac:dyDescent="0.25">
      <c r="A72" s="6"/>
      <c r="B72" s="6">
        <v>0.96337955280975585</v>
      </c>
      <c r="C72" s="6">
        <v>116</v>
      </c>
      <c r="D72" s="10">
        <v>0.90634151891964432</v>
      </c>
      <c r="E72" s="10"/>
      <c r="F72" s="10">
        <v>131</v>
      </c>
    </row>
    <row r="73" spans="1:6" x14ac:dyDescent="0.25">
      <c r="A73" s="6"/>
      <c r="B73" s="6"/>
      <c r="C73" s="6"/>
      <c r="D73" s="10">
        <v>1.0690404387058723</v>
      </c>
      <c r="E73" s="10"/>
      <c r="F73" s="10">
        <v>132</v>
      </c>
    </row>
    <row r="74" spans="1:6" x14ac:dyDescent="0.25">
      <c r="A74" s="6"/>
      <c r="B74" s="6"/>
      <c r="C74" s="6"/>
      <c r="D74" s="10"/>
      <c r="E74" s="10"/>
      <c r="F74" s="10"/>
    </row>
    <row r="75" spans="1:6" x14ac:dyDescent="0.25">
      <c r="A75" s="32" t="s">
        <v>86</v>
      </c>
      <c r="B75" s="6">
        <v>0.57403057448870842</v>
      </c>
      <c r="C75" s="6">
        <v>114</v>
      </c>
      <c r="D75" s="10">
        <v>0.6136341039797244</v>
      </c>
      <c r="E75" s="10"/>
      <c r="F75" s="10">
        <v>129</v>
      </c>
    </row>
    <row r="76" spans="1:6" x14ac:dyDescent="0.25">
      <c r="A76" s="6"/>
      <c r="B76" s="6"/>
      <c r="C76" s="6">
        <v>115</v>
      </c>
      <c r="D76" s="10">
        <v>0.28491319224833389</v>
      </c>
      <c r="E76" s="10"/>
      <c r="F76" s="10">
        <v>130</v>
      </c>
    </row>
    <row r="77" spans="1:6" x14ac:dyDescent="0.25">
      <c r="A77" s="6"/>
      <c r="B77" s="6">
        <v>1.4259694255112914</v>
      </c>
      <c r="C77" s="6">
        <v>116</v>
      </c>
      <c r="D77" s="10">
        <v>0.36788254771032036</v>
      </c>
      <c r="E77" s="10"/>
      <c r="F77" s="10">
        <v>131</v>
      </c>
    </row>
    <row r="78" spans="1:6" x14ac:dyDescent="0.25">
      <c r="A78" s="6"/>
      <c r="B78" s="6"/>
      <c r="C78" s="6"/>
      <c r="D78" s="10">
        <v>0.66518725023643022</v>
      </c>
      <c r="E78" s="10"/>
      <c r="F78" s="10">
        <v>132</v>
      </c>
    </row>
    <row r="79" spans="1:6" x14ac:dyDescent="0.25">
      <c r="A79" s="6"/>
      <c r="B79" s="6"/>
      <c r="C79" s="6"/>
      <c r="D79" s="10"/>
      <c r="E79" s="10"/>
      <c r="F79" s="10"/>
    </row>
    <row r="80" spans="1:6" x14ac:dyDescent="0.25">
      <c r="A80" s="32" t="s">
        <v>87</v>
      </c>
      <c r="B80" s="6">
        <v>1.0160452805175226</v>
      </c>
      <c r="C80" s="6">
        <v>115</v>
      </c>
      <c r="D80" s="10">
        <v>1.6210323039343013</v>
      </c>
      <c r="E80" s="10"/>
      <c r="F80" s="10">
        <v>129</v>
      </c>
    </row>
    <row r="81" spans="1:11" x14ac:dyDescent="0.25">
      <c r="A81" s="6"/>
      <c r="B81" s="6">
        <v>0.98395471948247726</v>
      </c>
      <c r="C81" s="6">
        <v>116</v>
      </c>
      <c r="D81" s="10">
        <v>0.7120261588150979</v>
      </c>
      <c r="E81" s="10"/>
      <c r="F81" s="10">
        <v>130</v>
      </c>
    </row>
    <row r="82" spans="1:11" x14ac:dyDescent="0.25">
      <c r="A82" s="6"/>
      <c r="B82" s="6"/>
      <c r="C82" s="6"/>
      <c r="D82" s="10">
        <v>0.8472369044168877</v>
      </c>
      <c r="E82" s="10"/>
      <c r="F82" s="10">
        <v>131</v>
      </c>
    </row>
    <row r="83" spans="1:11" x14ac:dyDescent="0.25">
      <c r="A83" s="6"/>
      <c r="B83" s="6"/>
      <c r="C83" s="6"/>
      <c r="D83" s="10">
        <v>1.373149656487646</v>
      </c>
      <c r="E83" s="10"/>
      <c r="F83" s="10">
        <v>132</v>
      </c>
    </row>
    <row r="85" spans="1:11" x14ac:dyDescent="0.25">
      <c r="I85" s="36"/>
      <c r="J85" s="36" t="s">
        <v>9</v>
      </c>
      <c r="K85" s="36"/>
    </row>
    <row r="86" spans="1:11" x14ac:dyDescent="0.25">
      <c r="A86" s="29"/>
      <c r="B86" s="29" t="s">
        <v>62</v>
      </c>
      <c r="C86" s="29"/>
      <c r="D86" s="29"/>
      <c r="E86" s="30"/>
      <c r="F86" s="30"/>
      <c r="G86" s="30"/>
      <c r="I86" s="36"/>
      <c r="J86" s="36" t="s">
        <v>10</v>
      </c>
      <c r="K86" s="36" t="s">
        <v>11</v>
      </c>
    </row>
    <row r="87" spans="1:11" x14ac:dyDescent="0.25">
      <c r="A87" s="29"/>
      <c r="B87" s="29" t="s">
        <v>12</v>
      </c>
      <c r="C87" s="29"/>
      <c r="D87" s="29" t="s">
        <v>28</v>
      </c>
      <c r="E87" s="30" t="s">
        <v>11</v>
      </c>
      <c r="F87" s="30"/>
      <c r="G87" s="30" t="s">
        <v>28</v>
      </c>
      <c r="I87" s="37">
        <v>49</v>
      </c>
      <c r="J87" s="37">
        <f>AVERAGE(B88,B101,B107,B117)</f>
        <v>1.1881495176821211</v>
      </c>
      <c r="K87" s="37"/>
    </row>
    <row r="88" spans="1:11" x14ac:dyDescent="0.25">
      <c r="A88" s="33" t="s">
        <v>82</v>
      </c>
      <c r="B88" s="27">
        <v>1.0832660454448368</v>
      </c>
      <c r="C88" s="29"/>
      <c r="D88" s="27">
        <v>49</v>
      </c>
      <c r="E88" s="31">
        <v>1.22011418879061</v>
      </c>
      <c r="F88" s="30"/>
      <c r="G88" s="31">
        <v>65</v>
      </c>
      <c r="I88" s="37">
        <v>50</v>
      </c>
      <c r="J88" s="37">
        <f>AVERAGE(B89,B102,B108,B118,B123)</f>
        <v>0.98058765654986213</v>
      </c>
      <c r="K88" s="37"/>
    </row>
    <row r="89" spans="1:11" x14ac:dyDescent="0.25">
      <c r="A89" s="27"/>
      <c r="B89" s="27">
        <v>0.75942794229412081</v>
      </c>
      <c r="C89" s="27"/>
      <c r="D89" s="27">
        <v>50</v>
      </c>
      <c r="E89" s="31"/>
      <c r="F89" s="31"/>
      <c r="G89" s="31">
        <v>66</v>
      </c>
      <c r="I89" s="37">
        <v>51</v>
      </c>
      <c r="J89" s="37">
        <f>AVERAGE(B90,B103,B109,B124)</f>
        <v>1.1788977752832537</v>
      </c>
      <c r="K89" s="37"/>
    </row>
    <row r="90" spans="1:11" x14ac:dyDescent="0.25">
      <c r="A90" s="27"/>
      <c r="B90" s="27">
        <v>1.2580766059468542</v>
      </c>
      <c r="C90" s="27"/>
      <c r="D90" s="27">
        <v>51</v>
      </c>
      <c r="E90" s="31">
        <v>0.80965106035973644</v>
      </c>
      <c r="F90" s="31"/>
      <c r="G90" s="31">
        <v>67</v>
      </c>
      <c r="I90" s="37">
        <v>52</v>
      </c>
      <c r="J90" s="37">
        <f>AVERAGE(B91,B104,B110,B120)</f>
        <v>0.65721813634729731</v>
      </c>
      <c r="K90" s="37"/>
    </row>
    <row r="91" spans="1:11" x14ac:dyDescent="0.25">
      <c r="A91" s="27"/>
      <c r="B91" s="27">
        <v>0.89922940631418835</v>
      </c>
      <c r="C91" s="27"/>
      <c r="D91" s="27">
        <v>52</v>
      </c>
      <c r="E91" s="31">
        <v>0.61239842157264579</v>
      </c>
      <c r="F91" s="31"/>
      <c r="G91" s="31">
        <v>68</v>
      </c>
      <c r="I91" s="37">
        <v>65</v>
      </c>
      <c r="J91" s="37"/>
      <c r="K91" s="37">
        <f>AVERAGE(E88,E101,E107,E117,E123)</f>
        <v>0.80495288970094359</v>
      </c>
    </row>
    <row r="92" spans="1:11" x14ac:dyDescent="0.25">
      <c r="A92" s="27"/>
      <c r="B92" s="27"/>
      <c r="C92" s="27"/>
      <c r="D92" s="27"/>
      <c r="E92" s="31"/>
      <c r="F92" s="31"/>
      <c r="G92" s="31"/>
      <c r="I92" s="37">
        <v>66</v>
      </c>
      <c r="J92" s="37"/>
      <c r="K92" s="37">
        <f>AVERAGE(E102,E108,E124)</f>
        <v>1.0318592367384205</v>
      </c>
    </row>
    <row r="93" spans="1:11" x14ac:dyDescent="0.25">
      <c r="A93" s="27"/>
      <c r="B93" s="27"/>
      <c r="C93" s="27"/>
      <c r="D93" s="27"/>
      <c r="E93" s="31"/>
      <c r="F93" s="31"/>
      <c r="G93" s="31"/>
      <c r="I93" s="37">
        <v>67</v>
      </c>
      <c r="J93" s="37"/>
      <c r="K93" s="37">
        <f>AVERAGE(E90,E103,E109)</f>
        <v>0.72438960953782472</v>
      </c>
    </row>
    <row r="94" spans="1:11" x14ac:dyDescent="0.25">
      <c r="A94" s="27"/>
      <c r="B94" s="27"/>
      <c r="C94" s="27"/>
      <c r="D94" s="27"/>
      <c r="E94" s="31"/>
      <c r="F94" s="31"/>
      <c r="G94" s="31"/>
      <c r="I94" s="37">
        <v>68</v>
      </c>
      <c r="J94" s="37"/>
      <c r="K94" s="37">
        <f>AVERAGE(E91,E104,E110,E120,E125)</f>
        <v>0.49066870642414939</v>
      </c>
    </row>
    <row r="95" spans="1:11" x14ac:dyDescent="0.25">
      <c r="A95" s="27"/>
      <c r="B95" s="27"/>
      <c r="C95" s="27"/>
      <c r="D95" s="27"/>
      <c r="E95" s="31"/>
      <c r="F95" s="31"/>
      <c r="G95" s="31"/>
      <c r="I95" t="s">
        <v>59</v>
      </c>
      <c r="K95">
        <f>TTEST(J87:J90,K91:K94,2,2)</f>
        <v>0.20376833314592421</v>
      </c>
    </row>
    <row r="96" spans="1:11" x14ac:dyDescent="0.25">
      <c r="A96" s="27"/>
      <c r="B96" s="27"/>
      <c r="C96" s="27"/>
      <c r="D96" s="27"/>
      <c r="E96" s="31"/>
      <c r="F96" s="31"/>
      <c r="G96" s="31"/>
      <c r="K96" t="s">
        <v>60</v>
      </c>
    </row>
    <row r="97" spans="1:7" x14ac:dyDescent="0.25">
      <c r="A97" s="27"/>
      <c r="B97" s="27"/>
      <c r="C97" s="27"/>
      <c r="D97" s="27"/>
      <c r="E97" s="31"/>
      <c r="F97" s="31"/>
      <c r="G97" s="31"/>
    </row>
    <row r="98" spans="1:7" x14ac:dyDescent="0.25">
      <c r="A98" s="27"/>
      <c r="B98" s="27"/>
      <c r="C98" s="27"/>
      <c r="D98" s="27"/>
      <c r="E98" s="31"/>
      <c r="F98" s="31"/>
      <c r="G98" s="31"/>
    </row>
    <row r="99" spans="1:7" x14ac:dyDescent="0.25">
      <c r="A99" s="27"/>
      <c r="B99" s="27"/>
      <c r="C99" s="27"/>
      <c r="D99" s="27"/>
      <c r="E99" s="31"/>
      <c r="F99" s="31"/>
      <c r="G99" s="31"/>
    </row>
    <row r="100" spans="1:7" x14ac:dyDescent="0.25">
      <c r="A100" s="27"/>
      <c r="B100" s="27"/>
      <c r="C100" s="27"/>
      <c r="D100" s="27"/>
      <c r="E100" s="31"/>
      <c r="F100" s="31"/>
      <c r="G100" s="31"/>
    </row>
    <row r="101" spans="1:7" x14ac:dyDescent="0.25">
      <c r="A101" s="33" t="s">
        <v>83</v>
      </c>
      <c r="B101" s="27">
        <v>0.97900301232723008</v>
      </c>
      <c r="C101" s="27"/>
      <c r="D101" s="27">
        <v>49</v>
      </c>
      <c r="E101" s="31">
        <v>0.56939476511144704</v>
      </c>
      <c r="F101" s="31"/>
      <c r="G101" s="31">
        <v>65</v>
      </c>
    </row>
    <row r="102" spans="1:7" x14ac:dyDescent="0.25">
      <c r="A102" s="27"/>
      <c r="B102" s="27">
        <v>0.94835878277868013</v>
      </c>
      <c r="C102" s="27"/>
      <c r="D102" s="27">
        <v>50</v>
      </c>
      <c r="E102" s="31">
        <v>0.90235283645721553</v>
      </c>
      <c r="F102" s="31"/>
      <c r="G102" s="31">
        <v>66</v>
      </c>
    </row>
    <row r="103" spans="1:7" x14ac:dyDescent="0.25">
      <c r="A103" s="27"/>
      <c r="B103" s="27">
        <v>1.3077864170852878</v>
      </c>
      <c r="C103" s="27"/>
      <c r="D103" s="27">
        <v>51</v>
      </c>
      <c r="E103" s="31">
        <v>1.1081838424845687</v>
      </c>
      <c r="F103" s="31"/>
      <c r="G103" s="31">
        <v>67</v>
      </c>
    </row>
    <row r="104" spans="1:7" x14ac:dyDescent="0.25">
      <c r="A104" s="27"/>
      <c r="B104" s="27">
        <v>0.76485178780880236</v>
      </c>
      <c r="C104" s="27"/>
      <c r="D104" s="27">
        <v>52</v>
      </c>
      <c r="E104" s="31">
        <v>0.81335706064851976</v>
      </c>
      <c r="F104" s="31"/>
      <c r="G104" s="31">
        <v>68</v>
      </c>
    </row>
    <row r="105" spans="1:7" x14ac:dyDescent="0.25">
      <c r="A105" s="27"/>
      <c r="B105" s="27"/>
      <c r="C105" s="27"/>
      <c r="D105" s="27"/>
      <c r="E105" s="31"/>
      <c r="F105" s="31"/>
      <c r="G105" s="31"/>
    </row>
    <row r="106" spans="1:7" x14ac:dyDescent="0.25">
      <c r="A106" s="27"/>
      <c r="B106" s="27"/>
      <c r="C106" s="27"/>
      <c r="D106" s="27"/>
      <c r="E106" s="31"/>
      <c r="F106" s="31"/>
      <c r="G106" s="31"/>
    </row>
    <row r="107" spans="1:7" x14ac:dyDescent="0.25">
      <c r="A107" s="33" t="s">
        <v>84</v>
      </c>
      <c r="B107" s="27">
        <v>1.2422007777590294</v>
      </c>
      <c r="C107" s="27"/>
      <c r="D107" s="27">
        <v>49</v>
      </c>
      <c r="E107" s="31">
        <v>0.47635630454939321</v>
      </c>
      <c r="F107" s="31"/>
      <c r="G107" s="31">
        <v>65</v>
      </c>
    </row>
    <row r="108" spans="1:7" x14ac:dyDescent="0.25">
      <c r="A108" s="27"/>
      <c r="B108" s="27">
        <v>1.1107154887179234</v>
      </c>
      <c r="C108" s="27"/>
      <c r="D108" s="27">
        <v>50</v>
      </c>
      <c r="E108" s="31">
        <v>0.84593187375804557</v>
      </c>
      <c r="F108" s="31"/>
      <c r="G108" s="31">
        <v>66</v>
      </c>
    </row>
    <row r="109" spans="1:7" x14ac:dyDescent="0.25">
      <c r="A109" s="27"/>
      <c r="B109" s="27">
        <v>1.2107503944366311</v>
      </c>
      <c r="C109" s="27"/>
      <c r="D109" s="27">
        <v>51</v>
      </c>
      <c r="E109" s="31">
        <v>0.25533392576916925</v>
      </c>
      <c r="F109" s="31"/>
      <c r="G109" s="31">
        <v>67</v>
      </c>
    </row>
    <row r="110" spans="1:7" x14ac:dyDescent="0.25">
      <c r="A110" s="27"/>
      <c r="B110" s="27">
        <v>0.43633333908641564</v>
      </c>
      <c r="C110" s="27"/>
      <c r="D110" s="27">
        <v>52</v>
      </c>
      <c r="E110" s="31">
        <v>0.17231827755038867</v>
      </c>
      <c r="F110" s="31"/>
      <c r="G110" s="31">
        <v>68</v>
      </c>
    </row>
    <row r="111" spans="1:7" x14ac:dyDescent="0.25">
      <c r="A111" s="27"/>
      <c r="B111" s="27"/>
      <c r="C111" s="27"/>
      <c r="D111" s="27"/>
      <c r="E111" s="31"/>
      <c r="F111" s="31"/>
      <c r="G111" s="31"/>
    </row>
    <row r="112" spans="1:7" x14ac:dyDescent="0.25">
      <c r="A112" s="27"/>
      <c r="B112" s="27">
        <v>0.95352468400241408</v>
      </c>
      <c r="C112" s="27"/>
      <c r="D112" s="27"/>
      <c r="E112" s="31"/>
      <c r="F112" s="31"/>
      <c r="G112" s="31"/>
    </row>
    <row r="113" spans="1:7" x14ac:dyDescent="0.25">
      <c r="A113" s="27"/>
      <c r="B113" s="27">
        <v>0.9095915333462119</v>
      </c>
      <c r="C113" s="27"/>
      <c r="D113" s="27"/>
      <c r="E113" s="31"/>
      <c r="F113" s="31"/>
      <c r="G113" s="31"/>
    </row>
    <row r="114" spans="1:7" x14ac:dyDescent="0.25">
      <c r="A114" s="27"/>
      <c r="B114" s="27">
        <v>1.3904846043464612</v>
      </c>
      <c r="C114" s="27"/>
      <c r="D114" s="27"/>
      <c r="E114" s="31"/>
      <c r="F114" s="31"/>
      <c r="G114" s="31"/>
    </row>
    <row r="115" spans="1:7" x14ac:dyDescent="0.25">
      <c r="A115" s="27"/>
      <c r="B115" s="27">
        <v>0.74639917830491287</v>
      </c>
      <c r="C115" s="27"/>
      <c r="D115" s="27"/>
      <c r="E115" s="31"/>
      <c r="F115" s="31"/>
      <c r="G115" s="31"/>
    </row>
    <row r="116" spans="1:7" x14ac:dyDescent="0.25">
      <c r="A116" s="27"/>
      <c r="B116" s="27"/>
      <c r="C116" s="27"/>
      <c r="D116" s="27"/>
      <c r="E116" s="31"/>
      <c r="F116" s="31"/>
      <c r="G116" s="31"/>
    </row>
    <row r="117" spans="1:7" x14ac:dyDescent="0.25">
      <c r="A117" s="33" t="s">
        <v>85</v>
      </c>
      <c r="B117" s="27">
        <v>1.4481282351973881</v>
      </c>
      <c r="C117" s="27"/>
      <c r="D117" s="27">
        <v>49</v>
      </c>
      <c r="E117" s="31">
        <v>0.88276619005326751</v>
      </c>
      <c r="F117" s="31"/>
      <c r="G117" s="31">
        <v>65</v>
      </c>
    </row>
    <row r="118" spans="1:7" x14ac:dyDescent="0.25">
      <c r="A118" s="27"/>
      <c r="B118" s="27">
        <v>1.0234137526228284</v>
      </c>
      <c r="C118" s="27"/>
      <c r="D118" s="27">
        <v>50</v>
      </c>
      <c r="E118" s="31"/>
      <c r="F118" s="31"/>
      <c r="G118" s="31">
        <v>66</v>
      </c>
    </row>
    <row r="119" spans="1:7" x14ac:dyDescent="0.25">
      <c r="A119" s="27"/>
      <c r="B119" s="27"/>
      <c r="C119" s="27"/>
      <c r="D119" s="27">
        <v>51</v>
      </c>
      <c r="E119" s="31"/>
      <c r="F119" s="31"/>
      <c r="G119" s="31">
        <v>67</v>
      </c>
    </row>
    <row r="120" spans="1:7" x14ac:dyDescent="0.25">
      <c r="A120" s="27"/>
      <c r="B120" s="27">
        <v>0.52845801217978317</v>
      </c>
      <c r="C120" s="27"/>
      <c r="D120" s="27">
        <v>52</v>
      </c>
      <c r="E120" s="31">
        <v>0.39121977234919292</v>
      </c>
      <c r="F120" s="31"/>
      <c r="G120" s="31">
        <v>68</v>
      </c>
    </row>
    <row r="121" spans="1:7" x14ac:dyDescent="0.25">
      <c r="A121" s="27"/>
      <c r="B121" s="27"/>
      <c r="C121" s="27"/>
      <c r="D121" s="27"/>
      <c r="E121" s="31"/>
      <c r="F121" s="31"/>
      <c r="G121" s="31"/>
    </row>
    <row r="122" spans="1:7" x14ac:dyDescent="0.25">
      <c r="A122" s="27"/>
      <c r="B122" s="27"/>
      <c r="C122" s="27"/>
      <c r="D122" s="27"/>
      <c r="E122" s="31"/>
      <c r="F122" s="31"/>
      <c r="G122" s="31"/>
    </row>
    <row r="123" spans="1:7" x14ac:dyDescent="0.25">
      <c r="A123" s="33" t="s">
        <v>86</v>
      </c>
      <c r="B123" s="27">
        <v>1.0610223163357579</v>
      </c>
      <c r="C123" s="27"/>
      <c r="D123" s="27">
        <v>50</v>
      </c>
      <c r="E123" s="31">
        <v>0.87613300000000005</v>
      </c>
      <c r="F123" s="31"/>
      <c r="G123" s="31">
        <v>65</v>
      </c>
    </row>
    <row r="124" spans="1:7" x14ac:dyDescent="0.25">
      <c r="A124" s="27"/>
      <c r="B124" s="27">
        <v>0.93897768366424206</v>
      </c>
      <c r="C124" s="27"/>
      <c r="D124" s="27">
        <v>51</v>
      </c>
      <c r="E124" s="31">
        <v>1.3472930000000001</v>
      </c>
      <c r="F124" s="31"/>
      <c r="G124" s="31">
        <v>66</v>
      </c>
    </row>
    <row r="125" spans="1:7" x14ac:dyDescent="0.25">
      <c r="A125" s="27"/>
      <c r="B125" s="27"/>
      <c r="C125" s="27"/>
      <c r="D125" s="27"/>
      <c r="E125" s="31">
        <v>0.46405000000000002</v>
      </c>
      <c r="F125" s="31"/>
      <c r="G125" s="31">
        <v>68</v>
      </c>
    </row>
    <row r="129" spans="1:11" x14ac:dyDescent="0.25">
      <c r="A129" s="24"/>
      <c r="B129" s="24"/>
      <c r="C129" s="24" t="s">
        <v>63</v>
      </c>
      <c r="D129" s="24"/>
      <c r="E129" s="35"/>
      <c r="F129" s="35"/>
      <c r="G129" s="35"/>
      <c r="I129" s="38"/>
      <c r="J129" s="38" t="s">
        <v>9</v>
      </c>
      <c r="K129" s="38"/>
    </row>
    <row r="130" spans="1:11" x14ac:dyDescent="0.25">
      <c r="A130" s="24"/>
      <c r="B130" s="24" t="s">
        <v>12</v>
      </c>
      <c r="C130" s="24"/>
      <c r="D130" s="24" t="s">
        <v>28</v>
      </c>
      <c r="E130" s="35" t="s">
        <v>64</v>
      </c>
      <c r="F130" s="35"/>
      <c r="G130" s="35" t="s">
        <v>28</v>
      </c>
      <c r="I130" s="38"/>
      <c r="J130" s="38" t="s">
        <v>10</v>
      </c>
      <c r="K130" s="38" t="s">
        <v>11</v>
      </c>
    </row>
    <row r="131" spans="1:11" x14ac:dyDescent="0.25">
      <c r="A131" s="34" t="s">
        <v>82</v>
      </c>
      <c r="B131" s="26">
        <v>1.1613658660875352</v>
      </c>
      <c r="C131" s="24"/>
      <c r="D131" s="26">
        <v>81</v>
      </c>
      <c r="E131" s="25">
        <v>0.64487253591855609</v>
      </c>
      <c r="F131" s="35"/>
      <c r="G131" s="25">
        <v>98</v>
      </c>
      <c r="I131" s="39">
        <v>81</v>
      </c>
      <c r="J131" s="39">
        <f>AVERAGE(B131,B138,B143,B151,B156)</f>
        <v>0.87655745059474111</v>
      </c>
      <c r="K131" s="39"/>
    </row>
    <row r="132" spans="1:11" x14ac:dyDescent="0.25">
      <c r="A132" s="26"/>
      <c r="B132" s="26">
        <v>0.83863413391246466</v>
      </c>
      <c r="C132" s="26"/>
      <c r="D132" s="26">
        <v>82</v>
      </c>
      <c r="E132" s="25">
        <v>2.1956865592211665</v>
      </c>
      <c r="F132" s="25"/>
      <c r="G132" s="25">
        <v>99</v>
      </c>
      <c r="I132" s="39">
        <v>82</v>
      </c>
      <c r="J132" s="39">
        <f>AVERAGE(B132,B139,B144,B150,B155)</f>
        <v>0.8285565997509472</v>
      </c>
      <c r="K132" s="39"/>
    </row>
    <row r="133" spans="1:11" x14ac:dyDescent="0.25">
      <c r="A133" s="26"/>
      <c r="B133" s="26"/>
      <c r="C133" s="26"/>
      <c r="D133" s="26"/>
      <c r="E133" s="25">
        <v>1.511637640214806</v>
      </c>
      <c r="F133" s="25"/>
      <c r="G133" s="25">
        <v>100</v>
      </c>
      <c r="I133" s="39">
        <v>83</v>
      </c>
      <c r="J133" s="39">
        <f>AVERAGE(B140,B145,B149,B154)</f>
        <v>1.1154702515823134</v>
      </c>
      <c r="K133" s="39"/>
    </row>
    <row r="134" spans="1:11" x14ac:dyDescent="0.25">
      <c r="A134" s="26"/>
      <c r="B134" s="26"/>
      <c r="C134" s="26"/>
      <c r="D134" s="26"/>
      <c r="E134" s="25"/>
      <c r="F134" s="25"/>
      <c r="G134" s="25"/>
      <c r="I134" s="39">
        <v>84</v>
      </c>
      <c r="J134" s="39">
        <f>AVERAGE(B141,B146,B148,B153)</f>
        <v>1.2531371854855762</v>
      </c>
      <c r="K134" s="39"/>
    </row>
    <row r="135" spans="1:11" x14ac:dyDescent="0.25">
      <c r="A135" s="26"/>
      <c r="B135" s="26"/>
      <c r="C135" s="26"/>
      <c r="D135" s="26"/>
      <c r="E135" s="25"/>
      <c r="F135" s="25"/>
      <c r="G135" s="25"/>
      <c r="I135" s="39">
        <v>97</v>
      </c>
      <c r="J135" s="39"/>
      <c r="K135" s="39">
        <f>AVERAGE(E143,E151,E156)</f>
        <v>1.0645852667016731</v>
      </c>
    </row>
    <row r="136" spans="1:11" x14ac:dyDescent="0.25">
      <c r="A136" s="26"/>
      <c r="B136" s="26"/>
      <c r="C136" s="26"/>
      <c r="D136" s="26"/>
      <c r="E136" s="25"/>
      <c r="F136" s="25"/>
      <c r="G136" s="25"/>
      <c r="I136" s="39">
        <v>98</v>
      </c>
      <c r="J136" s="39"/>
      <c r="K136" s="39">
        <f>AVERAGE(E131,E144,E150,E155)</f>
        <v>1.2565439503555558</v>
      </c>
    </row>
    <row r="137" spans="1:11" x14ac:dyDescent="0.25">
      <c r="A137" s="26"/>
      <c r="B137" s="26"/>
      <c r="C137" s="26"/>
      <c r="D137" s="26"/>
      <c r="E137" s="25"/>
      <c r="F137" s="25"/>
      <c r="G137" s="25"/>
      <c r="I137" s="39">
        <v>99</v>
      </c>
      <c r="J137" s="39"/>
      <c r="K137" s="39">
        <f>AVERAGE(E132,E139,E145,E149,E154)</f>
        <v>1.2965916851688977</v>
      </c>
    </row>
    <row r="138" spans="1:11" x14ac:dyDescent="0.25">
      <c r="A138" s="34" t="s">
        <v>83</v>
      </c>
      <c r="B138" s="26">
        <v>1.07704073553672</v>
      </c>
      <c r="C138" s="26"/>
      <c r="D138" s="26">
        <v>81</v>
      </c>
      <c r="E138" s="25"/>
      <c r="F138" s="25"/>
      <c r="G138" s="25"/>
      <c r="I138" s="39">
        <v>100</v>
      </c>
      <c r="J138" s="39"/>
      <c r="K138" s="39">
        <f>AVERAGE(E133,E140,E146,E148,E153)</f>
        <v>1.2704541603766828</v>
      </c>
    </row>
    <row r="139" spans="1:11" x14ac:dyDescent="0.25">
      <c r="A139" s="26"/>
      <c r="B139" s="26">
        <v>0.86362150571226548</v>
      </c>
      <c r="C139" s="26"/>
      <c r="D139" s="26">
        <v>82</v>
      </c>
      <c r="E139" s="25">
        <v>1.3352476960257369</v>
      </c>
      <c r="F139" s="25"/>
      <c r="G139" s="25">
        <v>99</v>
      </c>
      <c r="I139" t="s">
        <v>59</v>
      </c>
      <c r="K139">
        <f>TTEST(J131:J134,K135:K138,2,2)</f>
        <v>0.12295994920982822</v>
      </c>
    </row>
    <row r="140" spans="1:11" x14ac:dyDescent="0.25">
      <c r="A140" s="26"/>
      <c r="B140" s="26">
        <v>0.78430405859531349</v>
      </c>
      <c r="C140" s="26"/>
      <c r="D140" s="26">
        <v>83</v>
      </c>
      <c r="E140" s="25">
        <v>1.2099881866225117</v>
      </c>
      <c r="F140" s="25"/>
      <c r="G140" s="25">
        <v>100</v>
      </c>
      <c r="K140" t="s">
        <v>60</v>
      </c>
    </row>
    <row r="141" spans="1:11" x14ac:dyDescent="0.25">
      <c r="A141" s="26"/>
      <c r="B141" s="26">
        <v>1.2750337001557011</v>
      </c>
      <c r="C141" s="26"/>
      <c r="D141" s="26">
        <v>84</v>
      </c>
      <c r="E141" s="25"/>
      <c r="F141" s="25"/>
      <c r="G141" s="25"/>
    </row>
    <row r="142" spans="1:11" x14ac:dyDescent="0.25">
      <c r="A142" s="26"/>
      <c r="B142" s="26"/>
      <c r="C142" s="26"/>
      <c r="D142" s="26"/>
      <c r="E142" s="25"/>
      <c r="F142" s="25"/>
      <c r="G142" s="25"/>
    </row>
    <row r="143" spans="1:11" x14ac:dyDescent="0.25">
      <c r="A143" s="34" t="s">
        <v>84</v>
      </c>
      <c r="B143" s="26">
        <v>0.93131064649182005</v>
      </c>
      <c r="C143" s="26"/>
      <c r="D143" s="26">
        <v>81</v>
      </c>
      <c r="E143" s="25">
        <v>0.8936738510195914</v>
      </c>
      <c r="F143" s="25"/>
      <c r="G143" s="25">
        <v>97</v>
      </c>
    </row>
    <row r="144" spans="1:11" x14ac:dyDescent="0.25">
      <c r="A144" s="26"/>
      <c r="B144" s="26">
        <v>0.92004250609120863</v>
      </c>
      <c r="C144" s="26"/>
      <c r="D144" s="26">
        <v>82</v>
      </c>
      <c r="E144" s="25">
        <v>2.0176374923384435</v>
      </c>
      <c r="F144" s="25"/>
      <c r="G144" s="25">
        <v>98</v>
      </c>
    </row>
    <row r="145" spans="1:7" x14ac:dyDescent="0.25">
      <c r="A145" s="26"/>
      <c r="B145" s="26">
        <v>0.74090821042159949</v>
      </c>
      <c r="C145" s="26"/>
      <c r="D145" s="26">
        <v>83</v>
      </c>
      <c r="E145" s="25">
        <v>1.1212229657202104</v>
      </c>
      <c r="F145" s="25"/>
      <c r="G145" s="25">
        <v>99</v>
      </c>
    </row>
    <row r="146" spans="1:7" x14ac:dyDescent="0.25">
      <c r="A146" s="26"/>
      <c r="B146" s="26">
        <v>1.4077386369953717</v>
      </c>
      <c r="C146" s="26"/>
      <c r="D146" s="26">
        <v>84</v>
      </c>
      <c r="E146" s="25">
        <v>1.4176839148582083</v>
      </c>
      <c r="F146" s="25"/>
      <c r="G146" s="25">
        <v>100</v>
      </c>
    </row>
    <row r="147" spans="1:7" x14ac:dyDescent="0.25">
      <c r="A147" s="26"/>
      <c r="B147" s="26"/>
      <c r="C147" s="26"/>
      <c r="D147" s="26"/>
      <c r="E147" s="25"/>
      <c r="F147" s="25"/>
      <c r="G147" s="25"/>
    </row>
    <row r="148" spans="1:7" x14ac:dyDescent="0.25">
      <c r="A148" s="26" t="s">
        <v>85</v>
      </c>
      <c r="B148" s="26">
        <v>1.1568651218184078</v>
      </c>
      <c r="C148" s="26"/>
      <c r="D148" s="26">
        <v>84</v>
      </c>
      <c r="E148" s="25">
        <v>0.41653322626590167</v>
      </c>
      <c r="F148" s="25"/>
      <c r="G148" s="25">
        <v>100</v>
      </c>
    </row>
    <row r="149" spans="1:7" x14ac:dyDescent="0.25">
      <c r="A149" s="34"/>
      <c r="B149" s="26">
        <v>1.9339624014923527</v>
      </c>
      <c r="C149" s="26"/>
      <c r="D149" s="26">
        <v>83</v>
      </c>
      <c r="E149" s="25">
        <v>0.43911983473115362</v>
      </c>
      <c r="F149" s="25"/>
      <c r="G149" s="25">
        <v>99</v>
      </c>
    </row>
    <row r="150" spans="1:7" x14ac:dyDescent="0.25">
      <c r="A150" s="26"/>
      <c r="B150" s="26">
        <v>0.44369160780453426</v>
      </c>
      <c r="C150" s="26"/>
      <c r="D150" s="26">
        <v>82</v>
      </c>
      <c r="E150" s="25">
        <v>1.1707437114162873</v>
      </c>
      <c r="F150" s="25"/>
      <c r="G150" s="25">
        <v>98</v>
      </c>
    </row>
    <row r="151" spans="1:7" x14ac:dyDescent="0.25">
      <c r="A151" s="26"/>
      <c r="B151" s="26">
        <v>0.46548086888470575</v>
      </c>
      <c r="C151" s="26"/>
      <c r="D151" s="26">
        <v>81</v>
      </c>
      <c r="E151" s="25">
        <v>1.1599857226136718</v>
      </c>
      <c r="F151" s="25"/>
      <c r="G151" s="25">
        <v>97</v>
      </c>
    </row>
    <row r="152" spans="1:7" x14ac:dyDescent="0.25">
      <c r="A152" s="26"/>
      <c r="B152" s="26"/>
      <c r="C152" s="26"/>
      <c r="D152" s="26"/>
      <c r="E152" s="25"/>
      <c r="F152" s="25"/>
      <c r="G152" s="25"/>
    </row>
    <row r="153" spans="1:7" x14ac:dyDescent="0.25">
      <c r="A153" s="26" t="s">
        <v>86</v>
      </c>
      <c r="B153" s="26">
        <v>1.1729112829728239</v>
      </c>
      <c r="C153" s="26"/>
      <c r="D153" s="26">
        <v>84</v>
      </c>
      <c r="E153" s="25">
        <v>1.7964278339219866</v>
      </c>
      <c r="F153" s="25"/>
      <c r="G153" s="25">
        <v>100</v>
      </c>
    </row>
    <row r="154" spans="1:7" x14ac:dyDescent="0.25">
      <c r="A154" s="34"/>
      <c r="B154" s="26">
        <v>1.0027063358199877</v>
      </c>
      <c r="C154" s="26"/>
      <c r="D154" s="26">
        <v>83</v>
      </c>
      <c r="E154" s="25">
        <v>1.3916813701462214</v>
      </c>
      <c r="F154" s="25"/>
      <c r="G154" s="25">
        <v>99</v>
      </c>
    </row>
    <row r="155" spans="1:7" x14ac:dyDescent="0.25">
      <c r="A155" s="26"/>
      <c r="B155" s="26">
        <v>1.0767932452342637</v>
      </c>
      <c r="C155" s="26"/>
      <c r="D155" s="26">
        <v>82</v>
      </c>
      <c r="E155" s="25">
        <v>1.1929220617489358</v>
      </c>
      <c r="F155" s="25"/>
      <c r="G155" s="25">
        <v>98</v>
      </c>
    </row>
    <row r="156" spans="1:7" x14ac:dyDescent="0.25">
      <c r="A156" s="26"/>
      <c r="B156" s="26">
        <v>0.74758913597292487</v>
      </c>
      <c r="C156" s="26"/>
      <c r="D156" s="26">
        <v>81</v>
      </c>
      <c r="E156" s="25">
        <v>1.140096226471756</v>
      </c>
      <c r="F156" s="25"/>
      <c r="G156" s="25">
        <v>97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182"/>
  <sheetViews>
    <sheetView topLeftCell="A160" workbookViewId="0">
      <selection activeCell="Z3" sqref="Z3"/>
    </sheetView>
  </sheetViews>
  <sheetFormatPr baseColWidth="10" defaultRowHeight="15" x14ac:dyDescent="0.25"/>
  <sheetData>
    <row r="2" spans="1:32" x14ac:dyDescent="0.25">
      <c r="A2" s="2" t="s">
        <v>27</v>
      </c>
      <c r="W2" s="27"/>
      <c r="X2" s="29" t="s">
        <v>9</v>
      </c>
      <c r="Y2" s="27"/>
      <c r="Z2" s="27"/>
      <c r="AA2" s="27"/>
      <c r="AB2" s="27"/>
      <c r="AC2" s="27"/>
      <c r="AD2" s="27"/>
      <c r="AE2" s="27"/>
      <c r="AF2" s="27"/>
    </row>
    <row r="3" spans="1:32" x14ac:dyDescent="0.25">
      <c r="M3" s="3" t="s">
        <v>36</v>
      </c>
      <c r="N3" s="7" t="s">
        <v>37</v>
      </c>
      <c r="O3" s="11" t="s">
        <v>38</v>
      </c>
      <c r="P3" s="14" t="s">
        <v>39</v>
      </c>
      <c r="Q3" s="2"/>
      <c r="R3" s="5" t="s">
        <v>15</v>
      </c>
      <c r="S3" s="9" t="s">
        <v>16</v>
      </c>
      <c r="T3" s="16" t="s">
        <v>43</v>
      </c>
      <c r="U3" s="18" t="s">
        <v>17</v>
      </c>
      <c r="W3" s="27"/>
      <c r="X3" s="29" t="s">
        <v>36</v>
      </c>
      <c r="Y3" s="29" t="s">
        <v>37</v>
      </c>
      <c r="Z3" s="29" t="s">
        <v>38</v>
      </c>
      <c r="AA3" s="29" t="s">
        <v>39</v>
      </c>
      <c r="AB3" s="29"/>
      <c r="AC3" s="29" t="s">
        <v>15</v>
      </c>
      <c r="AD3" s="29" t="s">
        <v>16</v>
      </c>
      <c r="AE3" s="29" t="s">
        <v>43</v>
      </c>
      <c r="AF3" s="29" t="s">
        <v>17</v>
      </c>
    </row>
    <row r="4" spans="1:32" x14ac:dyDescent="0.25">
      <c r="D4" t="s">
        <v>28</v>
      </c>
      <c r="E4" t="s">
        <v>19</v>
      </c>
      <c r="H4" t="s">
        <v>9</v>
      </c>
      <c r="I4" t="s">
        <v>0</v>
      </c>
      <c r="M4" s="4"/>
      <c r="N4" s="8"/>
      <c r="O4" s="12"/>
      <c r="P4" s="15"/>
      <c r="R4" s="6"/>
      <c r="S4" s="10"/>
      <c r="T4" s="17"/>
      <c r="U4" s="19"/>
      <c r="W4" s="27"/>
      <c r="X4" s="27"/>
      <c r="Y4" s="29"/>
      <c r="Z4" s="29"/>
      <c r="AA4" s="29"/>
      <c r="AB4" s="29"/>
      <c r="AC4" s="29"/>
      <c r="AD4" s="29"/>
      <c r="AE4" s="29"/>
      <c r="AF4" s="29"/>
    </row>
    <row r="5" spans="1:32" x14ac:dyDescent="0.25">
      <c r="B5" t="s">
        <v>36</v>
      </c>
      <c r="D5">
        <v>113</v>
      </c>
      <c r="E5">
        <v>3.2658326246412246</v>
      </c>
      <c r="H5">
        <v>2.6972420372983303</v>
      </c>
      <c r="I5">
        <f>E5/H5</f>
        <v>1.2108044363391348</v>
      </c>
      <c r="M5" s="4">
        <v>1.2108044363391348</v>
      </c>
      <c r="N5" s="8"/>
      <c r="O5" s="12"/>
      <c r="P5" s="15"/>
      <c r="R5" s="6"/>
      <c r="S5" s="10"/>
      <c r="T5" s="17"/>
      <c r="U5" s="19"/>
      <c r="W5" s="29">
        <v>113</v>
      </c>
      <c r="X5" s="27">
        <f>AVERAGE(M5,M43)</f>
        <v>1.2256536717451794</v>
      </c>
      <c r="Y5" s="27"/>
      <c r="Z5" s="27"/>
      <c r="AA5" s="27"/>
      <c r="AB5" s="27"/>
      <c r="AC5" s="27"/>
      <c r="AD5" s="27"/>
      <c r="AE5" s="27"/>
      <c r="AF5" s="27"/>
    </row>
    <row r="6" spans="1:32" x14ac:dyDescent="0.25">
      <c r="D6">
        <v>114</v>
      </c>
      <c r="E6">
        <v>2.1286514499554361</v>
      </c>
      <c r="I6">
        <f>E6/$H$5</f>
        <v>0.78919556366086518</v>
      </c>
      <c r="M6" s="4">
        <v>0.78919556366086518</v>
      </c>
      <c r="N6" s="8"/>
      <c r="O6" s="12"/>
      <c r="P6" s="15"/>
      <c r="R6" s="6"/>
      <c r="S6" s="10"/>
      <c r="T6" s="17"/>
      <c r="U6" s="19"/>
      <c r="W6" s="29">
        <v>114</v>
      </c>
      <c r="X6" s="27">
        <f>AVERAGE(M6,M44,M81,M116,M152)</f>
        <v>0.63991110879942137</v>
      </c>
      <c r="Y6" s="27"/>
      <c r="Z6" s="27"/>
      <c r="AA6" s="27"/>
      <c r="AB6" s="27"/>
      <c r="AC6" s="27"/>
      <c r="AD6" s="27"/>
      <c r="AE6" s="27"/>
      <c r="AF6" s="27"/>
    </row>
    <row r="7" spans="1:32" x14ac:dyDescent="0.25">
      <c r="D7">
        <v>115</v>
      </c>
      <c r="M7" s="4"/>
      <c r="N7" s="8"/>
      <c r="O7" s="12"/>
      <c r="P7" s="15"/>
      <c r="R7" s="6"/>
      <c r="S7" s="10"/>
      <c r="T7" s="17"/>
      <c r="U7" s="19"/>
      <c r="W7" s="29">
        <v>115</v>
      </c>
      <c r="X7" s="27">
        <f>AVERAGE(M82,M117)</f>
        <v>1.2696212172137322</v>
      </c>
      <c r="Y7" s="27"/>
      <c r="Z7" s="27"/>
      <c r="AA7" s="27"/>
      <c r="AB7" s="27"/>
      <c r="AC7" s="27"/>
      <c r="AD7" s="27"/>
      <c r="AE7" s="27"/>
      <c r="AF7" s="27"/>
    </row>
    <row r="8" spans="1:32" x14ac:dyDescent="0.25">
      <c r="D8">
        <v>116</v>
      </c>
      <c r="M8" s="4"/>
      <c r="N8" s="8"/>
      <c r="O8" s="12"/>
      <c r="P8" s="15"/>
      <c r="R8" s="6"/>
      <c r="S8" s="10"/>
      <c r="T8" s="17"/>
      <c r="U8" s="19"/>
      <c r="W8" s="29">
        <v>116</v>
      </c>
      <c r="X8" s="27">
        <f>AVERAGE(M46,M83,M118,M154)</f>
        <v>1.2024736695212677</v>
      </c>
      <c r="Y8" s="27"/>
      <c r="Z8" s="27"/>
      <c r="AA8" s="27"/>
      <c r="AB8" s="27"/>
      <c r="AC8" s="27"/>
      <c r="AD8" s="27"/>
      <c r="AE8" s="27"/>
      <c r="AF8" s="27"/>
    </row>
    <row r="9" spans="1:32" x14ac:dyDescent="0.25">
      <c r="B9" t="s">
        <v>37</v>
      </c>
      <c r="D9">
        <v>125</v>
      </c>
      <c r="M9" s="4"/>
      <c r="N9" s="8"/>
      <c r="O9" s="12"/>
      <c r="P9" s="15"/>
      <c r="R9" s="6"/>
      <c r="S9" s="10"/>
      <c r="T9" s="17"/>
      <c r="U9" s="19"/>
      <c r="W9" s="29">
        <v>125</v>
      </c>
      <c r="X9" s="27"/>
      <c r="Y9" s="27">
        <f>AVERAGE(N47,N84,N119,N155)</f>
        <v>0.6426884223479723</v>
      </c>
      <c r="Z9" s="27"/>
      <c r="AA9" s="27"/>
      <c r="AB9" s="27"/>
      <c r="AC9" s="27"/>
      <c r="AD9" s="27"/>
      <c r="AE9" s="27"/>
      <c r="AF9" s="27"/>
    </row>
    <row r="10" spans="1:32" x14ac:dyDescent="0.25">
      <c r="D10">
        <v>126</v>
      </c>
      <c r="E10">
        <v>1.2400012403310556</v>
      </c>
      <c r="I10">
        <f t="shared" ref="I10:I35" si="0">E10/$H$5</f>
        <v>0.45972931727443056</v>
      </c>
      <c r="M10" s="4"/>
      <c r="N10" s="8">
        <v>0.45972931727443056</v>
      </c>
      <c r="O10" s="12"/>
      <c r="P10" s="15"/>
      <c r="R10" s="6"/>
      <c r="S10" s="10"/>
      <c r="T10" s="17"/>
      <c r="U10" s="19"/>
      <c r="W10" s="29">
        <v>126</v>
      </c>
      <c r="X10" s="27"/>
      <c r="Y10" s="27">
        <f>AVERAGE(N10,N85,N120,N156)</f>
        <v>0.62369013577184884</v>
      </c>
      <c r="Z10" s="27"/>
      <c r="AA10" s="27"/>
      <c r="AB10" s="27"/>
      <c r="AC10" s="27"/>
      <c r="AD10" s="27"/>
      <c r="AE10" s="27"/>
      <c r="AF10" s="27"/>
    </row>
    <row r="11" spans="1:32" x14ac:dyDescent="0.25">
      <c r="D11">
        <v>127</v>
      </c>
      <c r="M11" s="4"/>
      <c r="N11" s="8"/>
      <c r="O11" s="12"/>
      <c r="P11" s="15"/>
      <c r="R11" s="6"/>
      <c r="S11" s="10"/>
      <c r="T11" s="17"/>
      <c r="U11" s="19"/>
      <c r="W11" s="29">
        <v>127</v>
      </c>
      <c r="X11" s="27"/>
      <c r="Y11" s="27">
        <f>AVERAGE(N86,N121)</f>
        <v>0.63888049813321213</v>
      </c>
      <c r="Z11" s="27"/>
      <c r="AA11" s="27"/>
      <c r="AB11" s="27"/>
      <c r="AC11" s="27"/>
      <c r="AD11" s="27"/>
      <c r="AE11" s="27"/>
      <c r="AF11" s="27"/>
    </row>
    <row r="12" spans="1:32" x14ac:dyDescent="0.25">
      <c r="D12">
        <v>128</v>
      </c>
      <c r="E12">
        <v>2.7832165520888417</v>
      </c>
      <c r="I12">
        <f t="shared" si="0"/>
        <v>1.0318749721388101</v>
      </c>
      <c r="M12" s="4"/>
      <c r="N12" s="8">
        <v>1.0318749721388101</v>
      </c>
      <c r="O12" s="12"/>
      <c r="P12" s="15"/>
      <c r="R12" s="6"/>
      <c r="S12" s="10"/>
      <c r="T12" s="17"/>
      <c r="U12" s="19"/>
      <c r="W12" s="29">
        <v>128</v>
      </c>
      <c r="X12" s="27"/>
      <c r="Y12" s="27">
        <f>AVERAGE(N12,N50,N87,N122,N158)</f>
        <v>0.59146482870237316</v>
      </c>
      <c r="Z12" s="27"/>
      <c r="AA12" s="27"/>
      <c r="AB12" s="27"/>
      <c r="AC12" s="27"/>
      <c r="AD12" s="27"/>
      <c r="AE12" s="27"/>
      <c r="AF12" s="27"/>
    </row>
    <row r="13" spans="1:32" x14ac:dyDescent="0.25">
      <c r="B13" t="s">
        <v>38</v>
      </c>
      <c r="D13">
        <v>117</v>
      </c>
      <c r="E13">
        <v>5.0343689509107552</v>
      </c>
      <c r="I13">
        <f t="shared" si="0"/>
        <v>1.8664876497154805</v>
      </c>
      <c r="M13" s="4"/>
      <c r="N13" s="8"/>
      <c r="O13" s="12">
        <v>1.8664876497154805</v>
      </c>
      <c r="P13" s="15"/>
      <c r="R13" s="6"/>
      <c r="S13" s="10"/>
      <c r="T13" s="17"/>
      <c r="U13" s="19"/>
      <c r="W13" s="29">
        <v>117</v>
      </c>
      <c r="X13" s="27"/>
      <c r="Y13" s="27"/>
      <c r="Z13" s="27">
        <f>AVERAGE(O13,O51,O88,O123,O159)</f>
        <v>1.1949626476383377</v>
      </c>
      <c r="AA13" s="27"/>
      <c r="AB13" s="27"/>
      <c r="AC13" s="27"/>
      <c r="AD13" s="27"/>
      <c r="AE13" s="27"/>
      <c r="AF13" s="27"/>
    </row>
    <row r="14" spans="1:32" x14ac:dyDescent="0.25">
      <c r="D14">
        <v>118</v>
      </c>
      <c r="M14" s="4"/>
      <c r="N14" s="8"/>
      <c r="O14" s="12"/>
      <c r="P14" s="15"/>
      <c r="R14" s="6"/>
      <c r="S14" s="10"/>
      <c r="T14" s="17"/>
      <c r="U14" s="19"/>
      <c r="W14" s="29">
        <v>118</v>
      </c>
      <c r="X14" s="27"/>
      <c r="Y14" s="27"/>
      <c r="Z14" s="27">
        <f>AVERAGE(O124,O160)</f>
        <v>0.95259956639428722</v>
      </c>
      <c r="AA14" s="27"/>
      <c r="AB14" s="27"/>
      <c r="AC14" s="27"/>
      <c r="AD14" s="27"/>
      <c r="AE14" s="27"/>
      <c r="AF14" s="27"/>
    </row>
    <row r="15" spans="1:32" x14ac:dyDescent="0.25">
      <c r="D15">
        <v>119</v>
      </c>
      <c r="M15" s="4"/>
      <c r="N15" s="8"/>
      <c r="O15" s="12"/>
      <c r="P15" s="15"/>
      <c r="R15" s="6"/>
      <c r="S15" s="10"/>
      <c r="T15" s="17"/>
      <c r="U15" s="19"/>
      <c r="W15" s="29">
        <v>119</v>
      </c>
      <c r="X15" s="27"/>
      <c r="Y15" s="27"/>
      <c r="Z15" s="27">
        <f>AVERAGE(O53,O90,O125,O161)</f>
        <v>0.95177535616989584</v>
      </c>
      <c r="AA15" s="27"/>
      <c r="AB15" s="27"/>
      <c r="AC15" s="27"/>
      <c r="AD15" s="27"/>
      <c r="AE15" s="27"/>
      <c r="AF15" s="27"/>
    </row>
    <row r="16" spans="1:32" x14ac:dyDescent="0.25">
      <c r="D16">
        <v>120</v>
      </c>
      <c r="E16">
        <v>3.9058162590879046</v>
      </c>
      <c r="I16">
        <f t="shared" si="0"/>
        <v>1.4480777791080746</v>
      </c>
      <c r="M16" s="4"/>
      <c r="N16" s="8"/>
      <c r="O16" s="12">
        <v>1.4480777791080746</v>
      </c>
      <c r="P16" s="15"/>
      <c r="R16" s="6"/>
      <c r="S16" s="10"/>
      <c r="T16" s="17"/>
      <c r="U16" s="19"/>
      <c r="W16" s="29">
        <v>120</v>
      </c>
      <c r="X16" s="27"/>
      <c r="Y16" s="27"/>
      <c r="Z16" s="27">
        <f>AVERAGE(O16,O54,O91,O126,O162)</f>
        <v>0.74075164232228841</v>
      </c>
      <c r="AA16" s="27"/>
      <c r="AB16" s="27"/>
      <c r="AC16" s="27"/>
      <c r="AD16" s="27"/>
      <c r="AE16" s="27"/>
      <c r="AF16" s="27"/>
    </row>
    <row r="17" spans="2:32" x14ac:dyDescent="0.25">
      <c r="B17" t="s">
        <v>39</v>
      </c>
      <c r="D17">
        <v>121</v>
      </c>
      <c r="M17" s="4"/>
      <c r="N17" s="8"/>
      <c r="O17" s="12"/>
      <c r="P17" s="15"/>
      <c r="R17" s="6"/>
      <c r="S17" s="10"/>
      <c r="T17" s="17"/>
      <c r="U17" s="19"/>
      <c r="W17" s="29">
        <v>121</v>
      </c>
      <c r="X17" s="27"/>
      <c r="Y17" s="27"/>
      <c r="Z17" s="27"/>
      <c r="AA17" s="27">
        <f>AVERAGE(P92,P127,P163)</f>
        <v>0.61424395342309435</v>
      </c>
      <c r="AB17" s="27"/>
      <c r="AC17" s="27"/>
      <c r="AD17" s="27"/>
      <c r="AE17" s="27"/>
      <c r="AF17" s="27"/>
    </row>
    <row r="18" spans="2:32" x14ac:dyDescent="0.25">
      <c r="D18">
        <v>122</v>
      </c>
      <c r="E18">
        <v>5.4053598434302996</v>
      </c>
      <c r="I18">
        <f t="shared" si="0"/>
        <v>2.0040321812737774</v>
      </c>
      <c r="M18" s="4"/>
      <c r="N18" s="8"/>
      <c r="O18" s="12"/>
      <c r="P18" s="15">
        <f>TTEST(AC21:AC24,AF29:AF32,2,2)</f>
        <v>0.18042694062749431</v>
      </c>
      <c r="R18" s="6"/>
      <c r="S18" s="10"/>
      <c r="T18" s="17"/>
      <c r="U18" s="19"/>
      <c r="W18" s="29">
        <v>122</v>
      </c>
      <c r="X18" s="27"/>
      <c r="Y18" s="27"/>
      <c r="Z18" s="27"/>
      <c r="AA18" s="27">
        <f>AVERAGE(P18,P56,P93,P128,P164)</f>
        <v>0.88414095668261106</v>
      </c>
      <c r="AB18" s="27"/>
      <c r="AC18" s="27"/>
      <c r="AD18" s="27"/>
      <c r="AE18" s="27"/>
      <c r="AF18" s="27"/>
    </row>
    <row r="19" spans="2:32" x14ac:dyDescent="0.25">
      <c r="D19">
        <v>123</v>
      </c>
      <c r="E19">
        <v>3.283853978005419</v>
      </c>
      <c r="I19">
        <f t="shared" si="0"/>
        <v>1.2174858364934367</v>
      </c>
      <c r="M19" s="4"/>
      <c r="N19" s="8"/>
      <c r="O19" s="12"/>
      <c r="P19" s="15">
        <v>1.2174858364934367</v>
      </c>
      <c r="R19" s="6"/>
      <c r="S19" s="10"/>
      <c r="T19" s="17"/>
      <c r="U19" s="19"/>
      <c r="W19" s="29">
        <v>123</v>
      </c>
      <c r="X19" s="27"/>
      <c r="Y19" s="27"/>
      <c r="Z19" s="27"/>
      <c r="AA19" s="27">
        <f>AVERAGE(P19,P57,P129,P165)</f>
        <v>0.75850789596177193</v>
      </c>
      <c r="AB19" s="27"/>
      <c r="AC19" s="27"/>
      <c r="AD19" s="27"/>
      <c r="AE19" s="27"/>
      <c r="AF19" s="27"/>
    </row>
    <row r="20" spans="2:32" x14ac:dyDescent="0.25">
      <c r="D20">
        <v>124</v>
      </c>
      <c r="M20" s="4"/>
      <c r="N20" s="8"/>
      <c r="O20" s="12"/>
      <c r="P20" s="15"/>
      <c r="R20" s="6"/>
      <c r="S20" s="10"/>
      <c r="T20" s="17"/>
      <c r="U20" s="19"/>
      <c r="W20" s="29">
        <v>124</v>
      </c>
      <c r="X20" s="27"/>
      <c r="Y20" s="27"/>
      <c r="Z20" s="27"/>
      <c r="AA20" s="27">
        <f>AVERAGE(P58,P130,P166)</f>
        <v>1.9609193417272337</v>
      </c>
      <c r="AB20" s="27"/>
      <c r="AC20" s="27"/>
      <c r="AD20" s="27"/>
      <c r="AE20" s="27"/>
      <c r="AF20" s="27"/>
    </row>
    <row r="21" spans="2:32" x14ac:dyDescent="0.25">
      <c r="B21" t="s">
        <v>40</v>
      </c>
      <c r="D21">
        <v>129</v>
      </c>
      <c r="E21">
        <v>2.2347941806329565</v>
      </c>
      <c r="I21">
        <f t="shared" si="0"/>
        <v>0.82854788325612005</v>
      </c>
      <c r="M21" s="4"/>
      <c r="N21" s="8"/>
      <c r="O21" s="12"/>
      <c r="P21" s="15"/>
      <c r="R21" s="6">
        <v>0.82854788325612005</v>
      </c>
      <c r="S21" s="10"/>
      <c r="T21" s="17"/>
      <c r="U21" s="19"/>
      <c r="W21" s="29">
        <v>129</v>
      </c>
      <c r="X21" s="27"/>
      <c r="Y21" s="27"/>
      <c r="Z21" s="27"/>
      <c r="AA21" s="27"/>
      <c r="AB21" s="27"/>
      <c r="AC21" s="27">
        <f>AVERAGE(R21,R96,R131,R167)</f>
        <v>0.82720887087389117</v>
      </c>
      <c r="AD21" s="27"/>
      <c r="AE21" s="27"/>
      <c r="AF21" s="27"/>
    </row>
    <row r="22" spans="2:32" x14ac:dyDescent="0.25">
      <c r="D22">
        <v>130</v>
      </c>
      <c r="E22">
        <v>1.7505199133332754</v>
      </c>
      <c r="I22">
        <f t="shared" si="0"/>
        <v>0.64900364488115014</v>
      </c>
      <c r="M22" s="4"/>
      <c r="N22" s="8"/>
      <c r="O22" s="12"/>
      <c r="P22" s="15"/>
      <c r="R22" s="6">
        <v>0.64900364488115014</v>
      </c>
      <c r="S22" s="10"/>
      <c r="T22" s="17"/>
      <c r="U22" s="19"/>
      <c r="W22" s="29">
        <v>130</v>
      </c>
      <c r="X22" s="27"/>
      <c r="Y22" s="27"/>
      <c r="Z22" s="27"/>
      <c r="AA22" s="27"/>
      <c r="AB22" s="27"/>
      <c r="AC22" s="27">
        <f>AVERAGE(R22,R60,R97,R132,R168)</f>
        <v>0.47659986853634423</v>
      </c>
      <c r="AD22" s="27"/>
      <c r="AE22" s="27"/>
      <c r="AF22" s="27"/>
    </row>
    <row r="23" spans="2:32" x14ac:dyDescent="0.25">
      <c r="D23">
        <v>131</v>
      </c>
      <c r="E23">
        <v>3.1085998671033153</v>
      </c>
      <c r="I23">
        <f t="shared" si="0"/>
        <v>1.1525105363614376</v>
      </c>
      <c r="M23" s="4"/>
      <c r="N23" s="8"/>
      <c r="O23" s="12"/>
      <c r="P23" s="15"/>
      <c r="R23" s="6">
        <v>1.1525105363614376</v>
      </c>
      <c r="S23" s="10"/>
      <c r="T23" s="17"/>
      <c r="U23" s="19"/>
      <c r="W23" s="29">
        <v>131</v>
      </c>
      <c r="X23" s="27"/>
      <c r="Y23" s="27"/>
      <c r="Z23" s="27"/>
      <c r="AA23" s="27"/>
      <c r="AB23" s="27"/>
      <c r="AC23" s="27">
        <f>AVERAGE(R23,R61,R98,R133,R169)</f>
        <v>0.72353274796315747</v>
      </c>
      <c r="AD23" s="27"/>
      <c r="AE23" s="27"/>
      <c r="AF23" s="27"/>
    </row>
    <row r="24" spans="2:32" x14ac:dyDescent="0.25">
      <c r="D24">
        <v>132</v>
      </c>
      <c r="E24">
        <v>3.8178880415614715</v>
      </c>
      <c r="I24">
        <f t="shared" si="0"/>
        <v>1.4154784734801282</v>
      </c>
      <c r="M24" s="4"/>
      <c r="N24" s="8"/>
      <c r="O24" s="12"/>
      <c r="P24" s="15"/>
      <c r="R24" s="6">
        <v>1.4154784734801282</v>
      </c>
      <c r="S24" s="10"/>
      <c r="T24" s="17"/>
      <c r="U24" s="19"/>
      <c r="W24" s="29">
        <v>132</v>
      </c>
      <c r="X24" s="27"/>
      <c r="Y24" s="27"/>
      <c r="Z24" s="27"/>
      <c r="AA24" s="27"/>
      <c r="AB24" s="27"/>
      <c r="AC24" s="27">
        <f>AVERAGE(R24,R62,R99,R134,R170)</f>
        <v>0.97756996756897119</v>
      </c>
      <c r="AD24" s="27"/>
      <c r="AE24" s="27"/>
      <c r="AF24" s="27"/>
    </row>
    <row r="25" spans="2:32" x14ac:dyDescent="0.25">
      <c r="B25" t="s">
        <v>41</v>
      </c>
      <c r="D25">
        <v>141</v>
      </c>
      <c r="E25">
        <v>3.0384488612927938</v>
      </c>
      <c r="I25">
        <f t="shared" si="0"/>
        <v>1.1265021155966524</v>
      </c>
      <c r="M25" s="4"/>
      <c r="N25" s="8"/>
      <c r="O25" s="12"/>
      <c r="P25" s="15"/>
      <c r="R25" s="6"/>
      <c r="S25" s="10">
        <v>1.1265021155966524</v>
      </c>
      <c r="T25" s="17"/>
      <c r="U25" s="19"/>
      <c r="W25" s="29">
        <v>141</v>
      </c>
      <c r="X25" s="27"/>
      <c r="Y25" s="27"/>
      <c r="Z25" s="27"/>
      <c r="AA25" s="27"/>
      <c r="AB25" s="27"/>
      <c r="AC25" s="27"/>
      <c r="AD25" s="27">
        <f>AVERAGE(S25,S63,S100,S135,S171)</f>
        <v>0.9189910679794675</v>
      </c>
      <c r="AE25" s="27"/>
      <c r="AF25" s="27"/>
    </row>
    <row r="26" spans="2:32" x14ac:dyDescent="0.25">
      <c r="D26">
        <v>142</v>
      </c>
      <c r="E26">
        <v>2.4467196986985171</v>
      </c>
      <c r="I26">
        <f t="shared" si="0"/>
        <v>0.90711907380371881</v>
      </c>
      <c r="M26" s="4"/>
      <c r="N26" s="8"/>
      <c r="O26" s="12"/>
      <c r="P26" s="15"/>
      <c r="R26" s="6"/>
      <c r="S26" s="10">
        <v>0.90711907380371881</v>
      </c>
      <c r="T26" s="17"/>
      <c r="U26" s="19"/>
      <c r="W26" s="29">
        <v>142</v>
      </c>
      <c r="X26" s="27"/>
      <c r="Y26" s="27"/>
      <c r="Z26" s="27"/>
      <c r="AA26" s="27"/>
      <c r="AB26" s="27"/>
      <c r="AC26" s="27"/>
      <c r="AD26" s="27">
        <f>AVERAGE(S26,S64,S101,S136,S172)</f>
        <v>0.83647531206005521</v>
      </c>
      <c r="AE26" s="27"/>
      <c r="AF26" s="27"/>
    </row>
    <row r="27" spans="2:32" x14ac:dyDescent="0.25">
      <c r="D27">
        <v>143</v>
      </c>
      <c r="E27">
        <v>1.3352954768144576</v>
      </c>
      <c r="I27">
        <f t="shared" si="0"/>
        <v>0.49505956764337877</v>
      </c>
      <c r="M27" s="4"/>
      <c r="N27" s="8"/>
      <c r="O27" s="12"/>
      <c r="P27" s="15"/>
      <c r="R27" s="6"/>
      <c r="S27" s="10">
        <v>0.49505956764337877</v>
      </c>
      <c r="T27" s="17"/>
      <c r="U27" s="19"/>
      <c r="W27" s="29">
        <v>143</v>
      </c>
      <c r="X27" s="27"/>
      <c r="Y27" s="27"/>
      <c r="Z27" s="27"/>
      <c r="AA27" s="27"/>
      <c r="AB27" s="27"/>
      <c r="AC27" s="27"/>
      <c r="AD27" s="27">
        <f>AVERAGE(S27,S65,S102,S137,S173)</f>
        <v>0.58885711832591459</v>
      </c>
      <c r="AE27" s="27"/>
      <c r="AF27" s="27"/>
    </row>
    <row r="28" spans="2:32" x14ac:dyDescent="0.25">
      <c r="D28">
        <v>144</v>
      </c>
      <c r="E28">
        <v>0.98931438209195266</v>
      </c>
      <c r="I28">
        <f t="shared" si="0"/>
        <v>0.36678739557347662</v>
      </c>
      <c r="M28" s="4"/>
      <c r="N28" s="8"/>
      <c r="O28" s="12"/>
      <c r="P28" s="15"/>
      <c r="R28" s="6"/>
      <c r="S28" s="10">
        <v>0.36678739557347662</v>
      </c>
      <c r="T28" s="17"/>
      <c r="U28" s="19"/>
      <c r="W28" s="29">
        <v>144</v>
      </c>
      <c r="X28" s="27"/>
      <c r="Y28" s="27"/>
      <c r="Z28" s="27"/>
      <c r="AA28" s="27"/>
      <c r="AB28" s="27"/>
      <c r="AC28" s="27"/>
      <c r="AD28" s="27">
        <f>AVERAGE(S28,S66,S103,S138,S174)</f>
        <v>0.51599497203217093</v>
      </c>
      <c r="AE28" s="27"/>
      <c r="AF28" s="27"/>
    </row>
    <row r="29" spans="2:32" x14ac:dyDescent="0.25">
      <c r="B29" t="s">
        <v>42</v>
      </c>
      <c r="D29">
        <v>133</v>
      </c>
      <c r="E29">
        <v>2.1100723887548356</v>
      </c>
      <c r="I29">
        <f t="shared" si="0"/>
        <v>0.78230739384010628</v>
      </c>
      <c r="M29" s="4"/>
      <c r="N29" s="8"/>
      <c r="O29" s="12"/>
      <c r="P29" s="15"/>
      <c r="R29" s="6"/>
      <c r="S29" s="10"/>
      <c r="T29" s="17"/>
      <c r="U29" s="19">
        <v>0.78230739384010628</v>
      </c>
      <c r="W29" s="29">
        <v>133</v>
      </c>
      <c r="X29" s="27"/>
      <c r="Y29" s="27"/>
      <c r="Z29" s="27"/>
      <c r="AA29" s="27"/>
      <c r="AB29" s="27"/>
      <c r="AC29" s="27"/>
      <c r="AD29" s="27"/>
      <c r="AE29" s="27"/>
      <c r="AF29" s="27">
        <f>AVERAGE(U29,U67,U104,U139,U175)</f>
        <v>0.6725472307915954</v>
      </c>
    </row>
    <row r="30" spans="2:32" x14ac:dyDescent="0.25">
      <c r="D30">
        <v>134</v>
      </c>
      <c r="E30">
        <v>1.0622260839674977</v>
      </c>
      <c r="I30">
        <f t="shared" si="0"/>
        <v>0.39381934186057233</v>
      </c>
      <c r="M30" s="4"/>
      <c r="N30" s="8"/>
      <c r="O30" s="12"/>
      <c r="P30" s="15"/>
      <c r="R30" s="6"/>
      <c r="S30" s="10"/>
      <c r="T30" s="17"/>
      <c r="U30" s="19">
        <v>0.39381934186057233</v>
      </c>
      <c r="W30" s="29">
        <v>134</v>
      </c>
      <c r="X30" s="27"/>
      <c r="Y30" s="27"/>
      <c r="Z30" s="27"/>
      <c r="AA30" s="27"/>
      <c r="AB30" s="27"/>
      <c r="AC30" s="27"/>
      <c r="AD30" s="27"/>
      <c r="AE30" s="27"/>
      <c r="AF30" s="27">
        <f>AVERAGE(U30,U68,U105,U140,U176)</f>
        <v>0.39914001905782842</v>
      </c>
    </row>
    <row r="31" spans="2:32" x14ac:dyDescent="0.25">
      <c r="D31">
        <v>135</v>
      </c>
      <c r="M31" s="4"/>
      <c r="N31" s="8"/>
      <c r="O31" s="12"/>
      <c r="P31" s="15"/>
      <c r="R31" s="6"/>
      <c r="S31" s="10"/>
      <c r="T31" s="17"/>
      <c r="U31" s="19"/>
      <c r="W31" s="29">
        <v>135</v>
      </c>
      <c r="X31" s="27"/>
      <c r="Y31" s="27"/>
      <c r="Z31" s="27"/>
      <c r="AA31" s="27"/>
      <c r="AB31" s="27"/>
      <c r="AC31" s="27"/>
      <c r="AD31" s="27"/>
      <c r="AE31" s="27"/>
      <c r="AF31" s="27"/>
    </row>
    <row r="32" spans="2:32" x14ac:dyDescent="0.25">
      <c r="D32">
        <v>136</v>
      </c>
      <c r="E32">
        <v>1.0674107430841315</v>
      </c>
      <c r="I32">
        <f t="shared" si="0"/>
        <v>0.3957415494507473</v>
      </c>
      <c r="M32" s="4"/>
      <c r="N32" s="8"/>
      <c r="O32" s="12"/>
      <c r="P32" s="15"/>
      <c r="R32" s="6"/>
      <c r="S32" s="10"/>
      <c r="T32" s="17"/>
      <c r="U32" s="19">
        <v>0.3957415494507473</v>
      </c>
      <c r="W32" s="29">
        <v>136</v>
      </c>
      <c r="X32" s="27"/>
      <c r="Y32" s="27"/>
      <c r="Z32" s="27"/>
      <c r="AA32" s="27"/>
      <c r="AB32" s="27"/>
      <c r="AC32" s="27"/>
      <c r="AD32" s="27"/>
      <c r="AE32" s="27"/>
      <c r="AF32" s="27">
        <f>AVERAGE(U32,U70,U107,U142,U178)</f>
        <v>0.52328721179015347</v>
      </c>
    </row>
    <row r="33" spans="1:32" x14ac:dyDescent="0.25">
      <c r="B33" t="s">
        <v>44</v>
      </c>
      <c r="D33">
        <v>137</v>
      </c>
      <c r="E33">
        <v>1.2381592902662462</v>
      </c>
      <c r="I33">
        <f t="shared" si="0"/>
        <v>0.4590464159851364</v>
      </c>
      <c r="M33" s="4"/>
      <c r="N33" s="8"/>
      <c r="O33" s="12"/>
      <c r="P33" s="15"/>
      <c r="R33" s="6"/>
      <c r="S33" s="10"/>
      <c r="T33" s="17">
        <v>0.4590464159851364</v>
      </c>
      <c r="U33" s="19"/>
      <c r="W33" s="29">
        <v>137</v>
      </c>
      <c r="X33" s="27"/>
      <c r="Y33" s="27"/>
      <c r="Z33" s="27"/>
      <c r="AA33" s="27"/>
      <c r="AB33" s="27"/>
      <c r="AC33" s="27"/>
      <c r="AD33" s="27"/>
      <c r="AE33" s="27">
        <f>AVERAGE(T33,T71,T108,T143,T179)</f>
        <v>0.41720606716924413</v>
      </c>
      <c r="AF33" s="27"/>
    </row>
    <row r="34" spans="1:32" x14ac:dyDescent="0.25">
      <c r="D34">
        <v>138</v>
      </c>
      <c r="E34">
        <v>0.88509005286446507</v>
      </c>
      <c r="I34">
        <f t="shared" si="0"/>
        <v>0.32814632154814255</v>
      </c>
      <c r="M34" s="4"/>
      <c r="N34" s="8"/>
      <c r="O34" s="12"/>
      <c r="P34" s="15"/>
      <c r="R34" s="6"/>
      <c r="S34" s="10"/>
      <c r="T34" s="17">
        <v>0.32814632154814255</v>
      </c>
      <c r="U34" s="19"/>
      <c r="W34" s="29">
        <v>138</v>
      </c>
      <c r="X34" s="27"/>
      <c r="Y34" s="27"/>
      <c r="Z34" s="27"/>
      <c r="AA34" s="27"/>
      <c r="AB34" s="27"/>
      <c r="AC34" s="27"/>
      <c r="AD34" s="27"/>
      <c r="AE34" s="27">
        <f>AVERAGE(T34,T72,T109,T144,T180)</f>
        <v>0.41488954415721863</v>
      </c>
      <c r="AF34" s="27"/>
    </row>
    <row r="35" spans="1:32" x14ac:dyDescent="0.25">
      <c r="D35">
        <v>139</v>
      </c>
      <c r="E35">
        <v>1.718634582485508</v>
      </c>
      <c r="I35">
        <f t="shared" si="0"/>
        <v>0.63718218784954272</v>
      </c>
      <c r="M35" s="4"/>
      <c r="N35" s="8"/>
      <c r="O35" s="12"/>
      <c r="P35" s="15"/>
      <c r="R35" s="6"/>
      <c r="S35" s="10"/>
      <c r="T35" s="17">
        <v>0.63718218784954272</v>
      </c>
      <c r="U35" s="19"/>
      <c r="W35" s="29">
        <v>139</v>
      </c>
      <c r="X35" s="27"/>
      <c r="Y35" s="27"/>
      <c r="Z35" s="27"/>
      <c r="AA35" s="27"/>
      <c r="AB35" s="27"/>
      <c r="AC35" s="27"/>
      <c r="AD35" s="27"/>
      <c r="AE35" s="27">
        <f>AVERAGE(T35,T73,T110,T145,T181)</f>
        <v>0.51691901356531922</v>
      </c>
      <c r="AF35" s="27"/>
    </row>
    <row r="36" spans="1:32" x14ac:dyDescent="0.25">
      <c r="D36">
        <v>140</v>
      </c>
      <c r="M36" s="4"/>
      <c r="N36" s="8"/>
      <c r="O36" s="12"/>
      <c r="P36" s="15"/>
      <c r="R36" s="6"/>
      <c r="S36" s="10"/>
      <c r="T36" s="17"/>
      <c r="U36" s="19"/>
      <c r="W36" s="29">
        <v>140</v>
      </c>
      <c r="X36" s="27"/>
      <c r="Y36" s="27"/>
      <c r="Z36" s="27"/>
      <c r="AA36" s="27"/>
      <c r="AB36" s="27"/>
      <c r="AC36" s="27"/>
      <c r="AD36" s="27"/>
      <c r="AE36" s="27">
        <f>AVERAGE(T74,T111,T146,T182)</f>
        <v>0.86929970968777892</v>
      </c>
      <c r="AF36" s="27"/>
    </row>
    <row r="37" spans="1:32" x14ac:dyDescent="0.25">
      <c r="M37" s="4"/>
      <c r="N37" s="8"/>
      <c r="O37" s="12"/>
      <c r="P37" s="15"/>
      <c r="R37" s="6"/>
      <c r="S37" s="10"/>
      <c r="T37" s="17"/>
      <c r="U37" s="19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x14ac:dyDescent="0.25">
      <c r="M38" s="4"/>
      <c r="N38" s="8"/>
      <c r="O38" s="12"/>
      <c r="P38" s="15"/>
      <c r="R38" s="6"/>
      <c r="S38" s="10"/>
      <c r="T38" s="17"/>
      <c r="U38" s="19"/>
    </row>
    <row r="39" spans="1:32" x14ac:dyDescent="0.25">
      <c r="M39" s="4"/>
      <c r="N39" s="8"/>
      <c r="O39" s="12"/>
      <c r="P39" s="15"/>
      <c r="R39" s="6"/>
      <c r="S39" s="10"/>
      <c r="T39" s="17"/>
      <c r="U39" s="19"/>
      <c r="W39" s="2" t="s">
        <v>59</v>
      </c>
      <c r="AF39" s="31">
        <f>TTEST(Z13:Z16,AF29:AF32,2,2)</f>
        <v>2.052349069618898E-2</v>
      </c>
    </row>
    <row r="40" spans="1:32" x14ac:dyDescent="0.25">
      <c r="A40" s="2" t="s">
        <v>30</v>
      </c>
      <c r="M40" s="4"/>
      <c r="N40" s="8"/>
      <c r="O40" s="12"/>
      <c r="P40" s="15"/>
      <c r="R40" s="6"/>
      <c r="S40" s="10"/>
      <c r="T40" s="17"/>
      <c r="U40" s="19"/>
      <c r="AC40" s="23"/>
      <c r="AF40" s="31" t="s">
        <v>58</v>
      </c>
    </row>
    <row r="41" spans="1:32" x14ac:dyDescent="0.25">
      <c r="B41" t="s">
        <v>45</v>
      </c>
      <c r="H41" t="s">
        <v>9</v>
      </c>
      <c r="I41" t="s">
        <v>0</v>
      </c>
      <c r="M41" s="4"/>
      <c r="N41" s="8"/>
      <c r="O41" s="12"/>
      <c r="P41" s="15"/>
      <c r="R41" s="6"/>
      <c r="S41" s="10"/>
      <c r="T41" s="17"/>
      <c r="U41" s="19"/>
      <c r="AF41" s="31" t="s">
        <v>65</v>
      </c>
    </row>
    <row r="42" spans="1:32" x14ac:dyDescent="0.25">
      <c r="M42" s="4"/>
      <c r="N42" s="8"/>
      <c r="O42" s="12"/>
      <c r="P42" s="15"/>
      <c r="R42" s="6"/>
      <c r="S42" s="10"/>
      <c r="T42" s="17"/>
      <c r="U42" s="19"/>
      <c r="W42" s="12" t="s">
        <v>66</v>
      </c>
      <c r="X42" s="12"/>
      <c r="Y42" s="12">
        <f>TTEST(X5:X8,Y9:Y12,2,2)</f>
        <v>2.1577192680173465E-2</v>
      </c>
      <c r="Z42" s="12">
        <f>TTEST(X5:X8,Z13:Z16,2,2)</f>
        <v>0.50480901880419871</v>
      </c>
      <c r="AA42" s="12">
        <f>TTEST(X5:X8,AA17:AA20,2,2)</f>
        <v>0.93290215323101711</v>
      </c>
      <c r="AB42" s="12"/>
      <c r="AC42" s="12">
        <f>TTEST(X5:X8,AC21:AC24,2,2)</f>
        <v>0.11742474154065588</v>
      </c>
    </row>
    <row r="43" spans="1:32" x14ac:dyDescent="0.25">
      <c r="B43" t="s">
        <v>36</v>
      </c>
      <c r="D43">
        <v>113</v>
      </c>
      <c r="E43">
        <v>3.1059410116971322</v>
      </c>
      <c r="H43">
        <v>2.5037756814531207</v>
      </c>
      <c r="I43">
        <f>E43/$H$43</f>
        <v>1.2405029071512237</v>
      </c>
      <c r="M43" s="4">
        <v>1.2405029071512237</v>
      </c>
      <c r="N43" s="8"/>
      <c r="O43" s="12"/>
      <c r="P43" s="15"/>
      <c r="R43" s="6"/>
      <c r="S43" s="10"/>
      <c r="T43" s="17"/>
      <c r="U43" s="19"/>
    </row>
    <row r="44" spans="1:32" x14ac:dyDescent="0.25">
      <c r="D44">
        <v>114</v>
      </c>
      <c r="E44">
        <v>1.1137470041941282</v>
      </c>
      <c r="I44">
        <f>E44/$H$43</f>
        <v>0.44482699166873485</v>
      </c>
      <c r="M44" s="4">
        <v>0.44482699166873485</v>
      </c>
      <c r="N44" s="8"/>
      <c r="O44" s="12"/>
      <c r="P44" s="15"/>
      <c r="R44" s="6"/>
      <c r="S44" s="10"/>
      <c r="T44" s="17"/>
      <c r="U44" s="19"/>
      <c r="W44" s="41" t="s">
        <v>67</v>
      </c>
      <c r="X44" s="41"/>
      <c r="Y44" s="41"/>
      <c r="Z44" s="41"/>
      <c r="AA44" s="41"/>
      <c r="AB44" s="41"/>
      <c r="AC44" s="41"/>
      <c r="AD44" s="41">
        <f>TTEST(AC21:AC24,AD25:AD28,2,2)</f>
        <v>0.80875295603744457</v>
      </c>
      <c r="AE44" s="41">
        <f>TTEST(AC21:AC24,AE33:AE36,2,2)</f>
        <v>0.23936513473150448</v>
      </c>
    </row>
    <row r="45" spans="1:32" x14ac:dyDescent="0.25">
      <c r="D45">
        <v>115</v>
      </c>
      <c r="M45" s="4"/>
      <c r="N45" s="8"/>
      <c r="O45" s="12"/>
      <c r="P45" s="15"/>
      <c r="R45" s="6"/>
      <c r="S45" s="10"/>
      <c r="T45" s="17"/>
      <c r="U45" s="19"/>
    </row>
    <row r="46" spans="1:32" x14ac:dyDescent="0.25">
      <c r="D46">
        <v>116</v>
      </c>
      <c r="E46">
        <v>3.2916390284681016</v>
      </c>
      <c r="I46">
        <f>E46/$H$43</f>
        <v>1.3146701011800415</v>
      </c>
      <c r="M46" s="4">
        <v>1.3146701011800415</v>
      </c>
      <c r="N46" s="8"/>
      <c r="O46" s="12"/>
      <c r="P46" s="15"/>
      <c r="R46" s="6"/>
      <c r="S46" s="10"/>
      <c r="T46" s="17"/>
      <c r="U46" s="19"/>
    </row>
    <row r="47" spans="1:32" x14ac:dyDescent="0.25">
      <c r="B47" t="s">
        <v>37</v>
      </c>
      <c r="D47">
        <v>125</v>
      </c>
      <c r="E47">
        <v>1.2949505568514077</v>
      </c>
      <c r="I47">
        <f>E47/$H$43</f>
        <v>0.51719911110401673</v>
      </c>
      <c r="M47" s="4"/>
      <c r="N47" s="8">
        <v>0.51719911110401673</v>
      </c>
      <c r="O47" s="12"/>
      <c r="P47" s="15"/>
      <c r="R47" s="6"/>
      <c r="S47" s="10"/>
      <c r="T47" s="17"/>
      <c r="U47" s="19"/>
    </row>
    <row r="48" spans="1:32" x14ac:dyDescent="0.25">
      <c r="D48">
        <v>126</v>
      </c>
      <c r="M48" s="4"/>
      <c r="N48" s="8"/>
      <c r="O48" s="12"/>
      <c r="P48" s="15"/>
      <c r="R48" s="6"/>
      <c r="S48" s="10"/>
      <c r="T48" s="17"/>
      <c r="U48" s="19"/>
    </row>
    <row r="49" spans="2:21" x14ac:dyDescent="0.25">
      <c r="D49">
        <v>127</v>
      </c>
      <c r="M49" s="4"/>
      <c r="N49" s="8"/>
      <c r="O49" s="12"/>
      <c r="P49" s="15"/>
      <c r="R49" s="6"/>
      <c r="S49" s="10"/>
      <c r="T49" s="17"/>
      <c r="U49" s="19"/>
    </row>
    <row r="50" spans="2:21" x14ac:dyDescent="0.25">
      <c r="D50">
        <v>128</v>
      </c>
      <c r="E50">
        <v>1.2723871609218285</v>
      </c>
      <c r="I50">
        <f>E50/$H$43</f>
        <v>0.50818736292836386</v>
      </c>
      <c r="M50" s="4"/>
      <c r="N50" s="8">
        <v>0.50818736292836386</v>
      </c>
      <c r="O50" s="12"/>
      <c r="P50" s="15"/>
      <c r="R50" s="6"/>
      <c r="S50" s="10"/>
      <c r="T50" s="17"/>
      <c r="U50" s="19"/>
    </row>
    <row r="51" spans="2:21" x14ac:dyDescent="0.25">
      <c r="B51" t="s">
        <v>38</v>
      </c>
      <c r="D51">
        <v>117</v>
      </c>
      <c r="E51">
        <v>3.9147977915676355</v>
      </c>
      <c r="I51">
        <f>E51/$H$43</f>
        <v>1.563557718275943</v>
      </c>
      <c r="M51" s="4"/>
      <c r="N51" s="8"/>
      <c r="O51" s="12">
        <v>1.563557718275943</v>
      </c>
      <c r="P51" s="15"/>
      <c r="R51" s="6"/>
      <c r="S51" s="10"/>
      <c r="T51" s="17"/>
      <c r="U51" s="19"/>
    </row>
    <row r="52" spans="2:21" x14ac:dyDescent="0.25">
      <c r="D52">
        <v>118</v>
      </c>
      <c r="M52" s="4"/>
      <c r="N52" s="8"/>
      <c r="O52" s="12"/>
      <c r="P52" s="15"/>
      <c r="R52" s="6"/>
      <c r="S52" s="10"/>
      <c r="T52" s="17"/>
      <c r="U52" s="19"/>
    </row>
    <row r="53" spans="2:21" x14ac:dyDescent="0.25">
      <c r="D53">
        <v>119</v>
      </c>
      <c r="E53">
        <v>3.861345840205181</v>
      </c>
      <c r="I53">
        <f>E53/$H$43</f>
        <v>1.5422091798432058</v>
      </c>
      <c r="M53" s="4"/>
      <c r="N53" s="8"/>
      <c r="O53" s="12">
        <v>1.5422091798432058</v>
      </c>
      <c r="P53" s="15"/>
      <c r="R53" s="6"/>
      <c r="S53" s="10"/>
      <c r="T53" s="17"/>
      <c r="U53" s="19"/>
    </row>
    <row r="54" spans="2:21" x14ac:dyDescent="0.25">
      <c r="D54">
        <v>120</v>
      </c>
      <c r="E54">
        <v>1.6239422117828759</v>
      </c>
      <c r="I54">
        <f>E54/$H$43</f>
        <v>0.6485973259554888</v>
      </c>
      <c r="M54" s="4"/>
      <c r="N54" s="8"/>
      <c r="O54" s="12">
        <v>0.6485973259554888</v>
      </c>
      <c r="P54" s="15"/>
      <c r="R54" s="6"/>
      <c r="S54" s="10"/>
      <c r="T54" s="17"/>
      <c r="U54" s="19"/>
    </row>
    <row r="55" spans="2:21" x14ac:dyDescent="0.25">
      <c r="B55" t="s">
        <v>39</v>
      </c>
      <c r="D55">
        <v>121</v>
      </c>
      <c r="M55" s="4"/>
      <c r="N55" s="8"/>
      <c r="O55" s="12"/>
      <c r="P55" s="15"/>
      <c r="R55" s="6"/>
      <c r="S55" s="10"/>
      <c r="T55" s="17"/>
      <c r="U55" s="19"/>
    </row>
    <row r="56" spans="2:21" x14ac:dyDescent="0.25">
      <c r="D56">
        <v>122</v>
      </c>
      <c r="E56">
        <v>2.3799712750052371</v>
      </c>
      <c r="I56">
        <f>E56/$H$43</f>
        <v>0.95055291599604042</v>
      </c>
      <c r="M56" s="4"/>
      <c r="N56" s="8"/>
      <c r="O56" s="12"/>
      <c r="P56" s="15">
        <v>0.95055291599604042</v>
      </c>
      <c r="R56" s="6"/>
      <c r="S56" s="10"/>
      <c r="T56" s="17"/>
      <c r="U56" s="19"/>
    </row>
    <row r="57" spans="2:21" x14ac:dyDescent="0.25">
      <c r="D57">
        <v>123</v>
      </c>
      <c r="E57">
        <v>1.3631010519937057</v>
      </c>
      <c r="I57">
        <f>E57/$H$43</f>
        <v>0.54441820091590643</v>
      </c>
      <c r="M57" s="4"/>
      <c r="N57" s="8"/>
      <c r="O57" s="12"/>
      <c r="P57" s="15">
        <v>0.54441820091590643</v>
      </c>
      <c r="R57" s="6"/>
      <c r="S57" s="10"/>
      <c r="T57" s="17"/>
      <c r="U57" s="19"/>
    </row>
    <row r="58" spans="2:21" x14ac:dyDescent="0.25">
      <c r="D58">
        <v>124</v>
      </c>
      <c r="E58">
        <v>5.5463557474607992</v>
      </c>
      <c r="I58">
        <f>E58/$H$43</f>
        <v>2.2151967480736339</v>
      </c>
      <c r="M58" s="4"/>
      <c r="N58" s="8"/>
      <c r="O58" s="12"/>
      <c r="P58" s="15">
        <v>2.2151967480736339</v>
      </c>
      <c r="R58" s="6"/>
      <c r="S58" s="10"/>
      <c r="T58" s="17"/>
      <c r="U58" s="19"/>
    </row>
    <row r="59" spans="2:21" x14ac:dyDescent="0.25">
      <c r="B59" t="s">
        <v>40</v>
      </c>
      <c r="D59">
        <v>129</v>
      </c>
      <c r="M59" s="4"/>
      <c r="N59" s="8"/>
      <c r="O59" s="12"/>
      <c r="P59" s="15"/>
      <c r="R59" s="6"/>
      <c r="S59" s="10"/>
      <c r="T59" s="17"/>
      <c r="U59" s="19"/>
    </row>
    <row r="60" spans="2:21" x14ac:dyDescent="0.25">
      <c r="D60">
        <v>130</v>
      </c>
      <c r="E60">
        <v>0.99584304389940204</v>
      </c>
      <c r="I60">
        <f t="shared" ref="I60:I68" si="1">E60/$H$43</f>
        <v>0.39773652698848916</v>
      </c>
      <c r="M60" s="4"/>
      <c r="N60" s="8"/>
      <c r="O60" s="12"/>
      <c r="P60" s="15"/>
      <c r="R60" s="6">
        <v>0.39773652698848916</v>
      </c>
      <c r="S60" s="10"/>
      <c r="T60" s="17"/>
      <c r="U60" s="19"/>
    </row>
    <row r="61" spans="2:21" x14ac:dyDescent="0.25">
      <c r="D61">
        <v>131</v>
      </c>
      <c r="E61">
        <v>1.2659160283418212</v>
      </c>
      <c r="I61">
        <f t="shared" si="1"/>
        <v>0.50560281327084355</v>
      </c>
      <c r="M61" s="4"/>
      <c r="N61" s="8"/>
      <c r="O61" s="12"/>
      <c r="P61" s="15"/>
      <c r="R61" s="6">
        <v>0.50560281327084355</v>
      </c>
      <c r="S61" s="10"/>
      <c r="T61" s="17"/>
      <c r="U61" s="19"/>
    </row>
    <row r="62" spans="2:21" x14ac:dyDescent="0.25">
      <c r="D62">
        <v>132</v>
      </c>
      <c r="E62">
        <v>1.4907920483471575</v>
      </c>
      <c r="I62">
        <f t="shared" si="1"/>
        <v>0.59541757649868376</v>
      </c>
      <c r="M62" s="4"/>
      <c r="N62" s="8"/>
      <c r="O62" s="12"/>
      <c r="P62" s="15"/>
      <c r="R62" s="6">
        <v>0.59541757649868376</v>
      </c>
      <c r="S62" s="10"/>
      <c r="T62" s="17"/>
      <c r="U62" s="19"/>
    </row>
    <row r="63" spans="2:21" x14ac:dyDescent="0.25">
      <c r="B63" t="s">
        <v>41</v>
      </c>
      <c r="D63">
        <v>141</v>
      </c>
      <c r="E63">
        <v>2.2110254994478464</v>
      </c>
      <c r="I63">
        <f t="shared" si="1"/>
        <v>0.8830765135336045</v>
      </c>
      <c r="M63" s="4"/>
      <c r="N63" s="8"/>
      <c r="O63" s="12"/>
      <c r="P63" s="15"/>
      <c r="R63" s="6"/>
      <c r="S63" s="10">
        <v>0.8830765135336045</v>
      </c>
      <c r="T63" s="17"/>
      <c r="U63" s="19"/>
    </row>
    <row r="64" spans="2:21" x14ac:dyDescent="0.25">
      <c r="D64">
        <v>142</v>
      </c>
      <c r="E64">
        <v>1.8199104218652526</v>
      </c>
      <c r="I64">
        <f t="shared" si="1"/>
        <v>0.72686640234840372</v>
      </c>
      <c r="M64" s="4"/>
      <c r="N64" s="8"/>
      <c r="O64" s="12"/>
      <c r="P64" s="15"/>
      <c r="R64" s="6"/>
      <c r="S64" s="10">
        <v>0.72686640234840372</v>
      </c>
      <c r="T64" s="17"/>
      <c r="U64" s="19"/>
    </row>
    <row r="65" spans="1:21" x14ac:dyDescent="0.25">
      <c r="D65">
        <v>143</v>
      </c>
      <c r="E65">
        <v>1.081694774916111</v>
      </c>
      <c r="I65">
        <f t="shared" si="1"/>
        <v>0.4320254337993753</v>
      </c>
      <c r="M65" s="4"/>
      <c r="N65" s="8"/>
      <c r="O65" s="12"/>
      <c r="P65" s="15"/>
      <c r="R65" s="6"/>
      <c r="S65" s="10">
        <v>0.4320254337993753</v>
      </c>
      <c r="T65" s="17"/>
      <c r="U65" s="19"/>
    </row>
    <row r="66" spans="1:21" x14ac:dyDescent="0.25">
      <c r="D66">
        <v>144</v>
      </c>
      <c r="E66">
        <v>0.97775731791698839</v>
      </c>
      <c r="I66">
        <f t="shared" si="1"/>
        <v>0.39051314586997093</v>
      </c>
      <c r="M66" s="4"/>
      <c r="N66" s="8"/>
      <c r="O66" s="12"/>
      <c r="P66" s="15"/>
      <c r="R66" s="6"/>
      <c r="S66" s="10">
        <v>0.39051314586997093</v>
      </c>
      <c r="T66" s="17"/>
      <c r="U66" s="19"/>
    </row>
    <row r="67" spans="1:21" x14ac:dyDescent="0.25">
      <c r="B67" t="s">
        <v>42</v>
      </c>
      <c r="D67">
        <v>133</v>
      </c>
      <c r="E67">
        <v>1.3980542999784018</v>
      </c>
      <c r="I67">
        <f t="shared" si="1"/>
        <v>0.55837841637914243</v>
      </c>
      <c r="M67" s="4"/>
      <c r="N67" s="8"/>
      <c r="O67" s="12"/>
      <c r="P67" s="15"/>
      <c r="R67" s="6"/>
      <c r="S67" s="10"/>
      <c r="T67" s="17"/>
      <c r="U67" s="19">
        <v>0.55837841637914243</v>
      </c>
    </row>
    <row r="68" spans="1:21" x14ac:dyDescent="0.25">
      <c r="D68">
        <v>134</v>
      </c>
      <c r="E68">
        <v>0.94613645073991803</v>
      </c>
      <c r="I68">
        <f t="shared" si="1"/>
        <v>0.37788387264421675</v>
      </c>
      <c r="M68" s="4"/>
      <c r="N68" s="8"/>
      <c r="O68" s="12"/>
      <c r="P68" s="15"/>
      <c r="R68" s="6"/>
      <c r="S68" s="10"/>
      <c r="T68" s="17"/>
      <c r="U68" s="19">
        <v>0.37788387264421675</v>
      </c>
    </row>
    <row r="69" spans="1:21" x14ac:dyDescent="0.25">
      <c r="D69">
        <v>135</v>
      </c>
      <c r="M69" s="4"/>
      <c r="N69" s="8"/>
      <c r="O69" s="12"/>
      <c r="P69" s="15"/>
      <c r="R69" s="6"/>
      <c r="S69" s="10"/>
      <c r="T69" s="17"/>
      <c r="U69" s="19"/>
    </row>
    <row r="70" spans="1:21" x14ac:dyDescent="0.25">
      <c r="D70">
        <v>136</v>
      </c>
      <c r="E70">
        <v>1.023683678491589</v>
      </c>
      <c r="I70">
        <f>E70/$H$43</f>
        <v>0.40885598740917234</v>
      </c>
      <c r="M70" s="4"/>
      <c r="N70" s="8"/>
      <c r="O70" s="12"/>
      <c r="P70" s="15"/>
      <c r="R70" s="6"/>
      <c r="S70" s="10"/>
      <c r="T70" s="17"/>
      <c r="U70" s="19">
        <v>0.40885598740917234</v>
      </c>
    </row>
    <row r="71" spans="1:21" x14ac:dyDescent="0.25">
      <c r="B71" t="s">
        <v>44</v>
      </c>
      <c r="D71">
        <v>137</v>
      </c>
      <c r="E71">
        <v>0.84572513012549966</v>
      </c>
      <c r="I71">
        <f>E71/$H$43</f>
        <v>0.33777991231014143</v>
      </c>
      <c r="M71" s="4"/>
      <c r="N71" s="8"/>
      <c r="O71" s="12"/>
      <c r="P71" s="15"/>
      <c r="R71" s="6"/>
      <c r="S71" s="10"/>
      <c r="T71" s="17">
        <v>0.33777991231014143</v>
      </c>
      <c r="U71" s="19"/>
    </row>
    <row r="72" spans="1:21" x14ac:dyDescent="0.25">
      <c r="D72">
        <v>138</v>
      </c>
      <c r="E72">
        <v>0.74423597854740475</v>
      </c>
      <c r="I72">
        <f>E72/$H$43</f>
        <v>0.29724546973611915</v>
      </c>
      <c r="M72" s="4"/>
      <c r="N72" s="8"/>
      <c r="O72" s="12"/>
      <c r="P72" s="15"/>
      <c r="R72" s="6"/>
      <c r="S72" s="10"/>
      <c r="T72" s="17">
        <v>0.29724546973611915</v>
      </c>
      <c r="U72" s="19"/>
    </row>
    <row r="73" spans="1:21" x14ac:dyDescent="0.25">
      <c r="D73">
        <v>139</v>
      </c>
      <c r="E73">
        <v>0.7909196767066633</v>
      </c>
      <c r="I73">
        <f>E73/$H$43</f>
        <v>0.31589078948463778</v>
      </c>
      <c r="M73" s="4"/>
      <c r="N73" s="8"/>
      <c r="O73" s="12"/>
      <c r="P73" s="15"/>
      <c r="R73" s="6"/>
      <c r="S73" s="10"/>
      <c r="T73" s="17">
        <v>0.31589078948463778</v>
      </c>
      <c r="U73" s="19"/>
    </row>
    <row r="74" spans="1:21" x14ac:dyDescent="0.25">
      <c r="D74">
        <v>140</v>
      </c>
      <c r="E74">
        <v>1.5787490291630752</v>
      </c>
      <c r="I74">
        <f>E74/$H$43</f>
        <v>0.63054731334670278</v>
      </c>
      <c r="M74" s="4"/>
      <c r="N74" s="8"/>
      <c r="O74" s="12"/>
      <c r="P74" s="15"/>
      <c r="R74" s="6"/>
      <c r="S74" s="10"/>
      <c r="T74" s="17">
        <v>0.63054731334670278</v>
      </c>
      <c r="U74" s="19"/>
    </row>
    <row r="75" spans="1:21" x14ac:dyDescent="0.25">
      <c r="M75" s="4"/>
      <c r="N75" s="8"/>
      <c r="O75" s="12"/>
      <c r="P75" s="15"/>
      <c r="R75" s="6"/>
      <c r="S75" s="10"/>
      <c r="T75" s="17"/>
      <c r="U75" s="19"/>
    </row>
    <row r="76" spans="1:21" x14ac:dyDescent="0.25">
      <c r="M76" s="4"/>
      <c r="N76" s="8"/>
      <c r="O76" s="12"/>
      <c r="P76" s="15"/>
      <c r="R76" s="6"/>
      <c r="S76" s="10"/>
      <c r="T76" s="17"/>
      <c r="U76" s="19"/>
    </row>
    <row r="77" spans="1:21" x14ac:dyDescent="0.25">
      <c r="A77" s="2" t="s">
        <v>31</v>
      </c>
      <c r="M77" s="4"/>
      <c r="N77" s="8"/>
      <c r="O77" s="12"/>
      <c r="P77" s="15"/>
      <c r="R77" s="6"/>
      <c r="S77" s="10"/>
      <c r="T77" s="17"/>
      <c r="U77" s="19"/>
    </row>
    <row r="78" spans="1:21" x14ac:dyDescent="0.25">
      <c r="B78" t="s">
        <v>19</v>
      </c>
      <c r="H78" t="s">
        <v>9</v>
      </c>
      <c r="I78" t="s">
        <v>0</v>
      </c>
      <c r="M78" s="4"/>
      <c r="N78" s="8"/>
      <c r="O78" s="12"/>
      <c r="P78" s="15"/>
      <c r="R78" s="6"/>
      <c r="S78" s="10"/>
      <c r="T78" s="17"/>
      <c r="U78" s="19"/>
    </row>
    <row r="79" spans="1:21" x14ac:dyDescent="0.25">
      <c r="M79" s="4"/>
      <c r="N79" s="8"/>
      <c r="O79" s="12"/>
      <c r="P79" s="15"/>
      <c r="R79" s="6"/>
      <c r="S79" s="10"/>
      <c r="T79" s="17"/>
      <c r="U79" s="19"/>
    </row>
    <row r="80" spans="1:21" x14ac:dyDescent="0.25">
      <c r="B80" t="s">
        <v>36</v>
      </c>
      <c r="D80">
        <v>113</v>
      </c>
      <c r="H80">
        <v>1.7668835125707725</v>
      </c>
      <c r="M80" s="4"/>
      <c r="N80" s="8"/>
      <c r="O80" s="12"/>
      <c r="P80" s="15"/>
      <c r="R80" s="6"/>
      <c r="S80" s="10"/>
      <c r="T80" s="17"/>
      <c r="U80" s="19"/>
    </row>
    <row r="81" spans="2:21" x14ac:dyDescent="0.25">
      <c r="D81">
        <v>114</v>
      </c>
      <c r="E81">
        <v>1.0584892776903154</v>
      </c>
      <c r="I81">
        <f>E81/$H$80</f>
        <v>0.59907134237176696</v>
      </c>
      <c r="M81" s="4">
        <v>0.59907134237176696</v>
      </c>
      <c r="N81" s="8"/>
      <c r="O81" s="12"/>
      <c r="P81" s="15"/>
      <c r="R81" s="6"/>
      <c r="S81" s="10"/>
      <c r="T81" s="17"/>
      <c r="U81" s="19"/>
    </row>
    <row r="82" spans="2:21" x14ac:dyDescent="0.25">
      <c r="D82">
        <v>115</v>
      </c>
      <c r="E82">
        <v>2.288207897929631</v>
      </c>
      <c r="I82">
        <f t="shared" ref="I82:I111" si="2">E82/$H$80</f>
        <v>1.2950530590442515</v>
      </c>
      <c r="M82" s="4">
        <v>1.2950530590442515</v>
      </c>
      <c r="N82" s="8"/>
      <c r="O82" s="12"/>
      <c r="P82" s="15"/>
      <c r="R82" s="6"/>
      <c r="S82" s="10"/>
      <c r="T82" s="17"/>
      <c r="U82" s="19"/>
    </row>
    <row r="83" spans="2:21" x14ac:dyDescent="0.25">
      <c r="D83">
        <v>116</v>
      </c>
      <c r="E83">
        <v>1.9539533620923708</v>
      </c>
      <c r="I83">
        <f t="shared" si="2"/>
        <v>1.1058755985839814</v>
      </c>
      <c r="M83" s="4">
        <v>1.1058755985839814</v>
      </c>
      <c r="N83" s="8"/>
      <c r="O83" s="12"/>
      <c r="P83" s="15"/>
      <c r="R83" s="6"/>
      <c r="S83" s="10"/>
      <c r="T83" s="17"/>
      <c r="U83" s="19"/>
    </row>
    <row r="84" spans="2:21" x14ac:dyDescent="0.25">
      <c r="B84" t="s">
        <v>37</v>
      </c>
      <c r="D84">
        <v>125</v>
      </c>
      <c r="E84">
        <v>0.72867963746308029</v>
      </c>
      <c r="I84">
        <f t="shared" si="2"/>
        <v>0.41240955177790367</v>
      </c>
      <c r="M84" s="4"/>
      <c r="N84" s="8">
        <v>0.41240955177790367</v>
      </c>
      <c r="O84" s="12"/>
      <c r="P84" s="15"/>
      <c r="R84" s="6"/>
      <c r="S84" s="10"/>
      <c r="T84" s="17"/>
      <c r="U84" s="19"/>
    </row>
    <row r="85" spans="2:21" x14ac:dyDescent="0.25">
      <c r="D85">
        <v>126</v>
      </c>
      <c r="E85">
        <v>1.6941130450054729</v>
      </c>
      <c r="I85">
        <f t="shared" si="2"/>
        <v>0.95881422456683618</v>
      </c>
      <c r="M85" s="4"/>
      <c r="N85" s="8">
        <v>0.95881422456683618</v>
      </c>
      <c r="O85" s="12"/>
      <c r="P85" s="15"/>
      <c r="R85" s="6"/>
      <c r="S85" s="10"/>
      <c r="T85" s="17"/>
      <c r="U85" s="19"/>
    </row>
    <row r="86" spans="2:21" x14ac:dyDescent="0.25">
      <c r="D86">
        <v>127</v>
      </c>
      <c r="E86">
        <v>1.34060849081775</v>
      </c>
      <c r="I86">
        <f t="shared" si="2"/>
        <v>0.75874186457668469</v>
      </c>
      <c r="M86" s="4"/>
      <c r="N86" s="8">
        <v>0.75874186457668469</v>
      </c>
      <c r="O86" s="12"/>
      <c r="P86" s="15"/>
      <c r="R86" s="6"/>
      <c r="S86" s="10"/>
      <c r="T86" s="17"/>
      <c r="U86" s="19"/>
    </row>
    <row r="87" spans="2:21" x14ac:dyDescent="0.25">
      <c r="D87">
        <v>128</v>
      </c>
      <c r="E87">
        <v>0.73878357576491338</v>
      </c>
      <c r="I87">
        <f t="shared" si="2"/>
        <v>0.41812806023075133</v>
      </c>
      <c r="M87" s="4"/>
      <c r="N87" s="8">
        <v>0.41812806023075133</v>
      </c>
      <c r="O87" s="12"/>
      <c r="P87" s="15"/>
      <c r="R87" s="6"/>
      <c r="S87" s="10"/>
      <c r="T87" s="17"/>
      <c r="U87" s="19"/>
    </row>
    <row r="88" spans="2:21" x14ac:dyDescent="0.25">
      <c r="B88" t="s">
        <v>38</v>
      </c>
      <c r="D88">
        <v>117</v>
      </c>
      <c r="E88">
        <v>2.3819333379846293</v>
      </c>
      <c r="I88">
        <f t="shared" si="2"/>
        <v>1.34809868394718</v>
      </c>
      <c r="M88" s="4"/>
      <c r="N88" s="8"/>
      <c r="O88" s="12">
        <v>1.34809868394718</v>
      </c>
      <c r="P88" s="15"/>
      <c r="R88" s="6"/>
      <c r="S88" s="10"/>
      <c r="T88" s="17"/>
      <c r="U88" s="19"/>
    </row>
    <row r="89" spans="2:21" x14ac:dyDescent="0.25">
      <c r="D89">
        <v>118</v>
      </c>
      <c r="M89" s="4"/>
      <c r="N89" s="8"/>
      <c r="O89" s="12"/>
      <c r="P89" s="15"/>
      <c r="R89" s="6"/>
      <c r="S89" s="10"/>
      <c r="T89" s="17"/>
      <c r="U89" s="19"/>
    </row>
    <row r="90" spans="2:21" x14ac:dyDescent="0.25">
      <c r="D90">
        <v>119</v>
      </c>
      <c r="E90">
        <v>1.0713088601519378</v>
      </c>
      <c r="I90">
        <f t="shared" si="2"/>
        <v>0.60632681924413312</v>
      </c>
      <c r="M90" s="4"/>
      <c r="N90" s="8"/>
      <c r="O90" s="12">
        <v>0.60632681924413312</v>
      </c>
      <c r="P90" s="15"/>
      <c r="R90" s="6"/>
      <c r="S90" s="10"/>
      <c r="T90" s="17"/>
      <c r="U90" s="19"/>
    </row>
    <row r="91" spans="2:21" x14ac:dyDescent="0.25">
      <c r="D91">
        <v>120</v>
      </c>
      <c r="E91">
        <v>1.0320086191650455</v>
      </c>
      <c r="I91">
        <f t="shared" si="2"/>
        <v>0.5840841299512145</v>
      </c>
      <c r="M91" s="4"/>
      <c r="N91" s="8"/>
      <c r="O91" s="12">
        <v>0.5840841299512145</v>
      </c>
      <c r="P91" s="15"/>
      <c r="R91" s="6"/>
      <c r="S91" s="10"/>
      <c r="T91" s="17"/>
      <c r="U91" s="19"/>
    </row>
    <row r="92" spans="2:21" x14ac:dyDescent="0.25">
      <c r="B92" t="s">
        <v>39</v>
      </c>
      <c r="D92">
        <v>121</v>
      </c>
      <c r="E92">
        <v>1.3601698906248161</v>
      </c>
      <c r="I92">
        <f t="shared" si="2"/>
        <v>0.76981299613000631</v>
      </c>
      <c r="M92" s="4"/>
      <c r="N92" s="8"/>
      <c r="O92" s="12"/>
      <c r="P92" s="15">
        <v>0.76981299613000631</v>
      </c>
      <c r="R92" s="6"/>
      <c r="S92" s="10"/>
      <c r="T92" s="17"/>
      <c r="U92" s="19"/>
    </row>
    <row r="93" spans="2:21" x14ac:dyDescent="0.25">
      <c r="D93">
        <v>122</v>
      </c>
      <c r="E93">
        <v>1.9000573118384396</v>
      </c>
      <c r="I93">
        <f t="shared" si="2"/>
        <v>1.0753721444114346</v>
      </c>
      <c r="M93" s="4"/>
      <c r="N93" s="8"/>
      <c r="O93" s="12"/>
      <c r="P93" s="15">
        <v>1.0753721444114346</v>
      </c>
      <c r="R93" s="6"/>
      <c r="S93" s="10"/>
      <c r="T93" s="17"/>
      <c r="U93" s="19"/>
    </row>
    <row r="94" spans="2:21" x14ac:dyDescent="0.25">
      <c r="D94">
        <v>123</v>
      </c>
      <c r="M94" s="4"/>
      <c r="N94" s="8"/>
      <c r="O94" s="12"/>
      <c r="P94" s="15"/>
      <c r="R94" s="6"/>
      <c r="S94" s="10"/>
      <c r="T94" s="17"/>
      <c r="U94" s="19"/>
    </row>
    <row r="95" spans="2:21" x14ac:dyDescent="0.25">
      <c r="D95">
        <v>124</v>
      </c>
      <c r="M95" s="4"/>
      <c r="N95" s="8"/>
      <c r="O95" s="12"/>
      <c r="P95" s="15"/>
      <c r="R95" s="6"/>
      <c r="S95" s="10"/>
      <c r="T95" s="17"/>
      <c r="U95" s="19"/>
    </row>
    <row r="96" spans="2:21" x14ac:dyDescent="0.25">
      <c r="B96" t="s">
        <v>40</v>
      </c>
      <c r="D96">
        <v>129</v>
      </c>
      <c r="E96">
        <v>1.6874331356258776</v>
      </c>
      <c r="I96">
        <f t="shared" si="2"/>
        <v>0.95503360783003943</v>
      </c>
      <c r="M96" s="4"/>
      <c r="N96" s="8"/>
      <c r="O96" s="12"/>
      <c r="P96" s="15"/>
      <c r="R96" s="6">
        <v>0.95503360783003943</v>
      </c>
      <c r="S96" s="10"/>
      <c r="T96" s="17"/>
      <c r="U96" s="19"/>
    </row>
    <row r="97" spans="2:21" x14ac:dyDescent="0.25">
      <c r="D97">
        <v>130</v>
      </c>
      <c r="E97">
        <v>1.08060378803982</v>
      </c>
      <c r="I97">
        <f t="shared" si="2"/>
        <v>0.61158745347482912</v>
      </c>
      <c r="M97" s="4"/>
      <c r="N97" s="8"/>
      <c r="O97" s="12"/>
      <c r="P97" s="15"/>
      <c r="R97" s="6">
        <v>0.61158745347482912</v>
      </c>
      <c r="S97" s="10"/>
      <c r="T97" s="17"/>
      <c r="U97" s="19"/>
    </row>
    <row r="98" spans="2:21" x14ac:dyDescent="0.25">
      <c r="D98">
        <v>131</v>
      </c>
      <c r="E98">
        <v>1.2108917818174953</v>
      </c>
      <c r="I98">
        <f t="shared" si="2"/>
        <v>0.68532632355354162</v>
      </c>
      <c r="M98" s="4"/>
      <c r="N98" s="8"/>
      <c r="O98" s="12"/>
      <c r="P98" s="15"/>
      <c r="R98" s="6">
        <v>0.68532632355354162</v>
      </c>
      <c r="S98" s="10"/>
      <c r="T98" s="17"/>
      <c r="U98" s="19"/>
    </row>
    <row r="99" spans="2:21" x14ac:dyDescent="0.25">
      <c r="D99">
        <v>132</v>
      </c>
      <c r="E99">
        <v>2.0190639035726758</v>
      </c>
      <c r="I99">
        <f t="shared" si="2"/>
        <v>1.1427260989237411</v>
      </c>
      <c r="M99" s="4"/>
      <c r="N99" s="8"/>
      <c r="O99" s="12"/>
      <c r="P99" s="15"/>
      <c r="R99" s="6">
        <v>1.1427260989237411</v>
      </c>
      <c r="S99" s="10"/>
      <c r="T99" s="17"/>
      <c r="U99" s="19"/>
    </row>
    <row r="100" spans="2:21" x14ac:dyDescent="0.25">
      <c r="B100" t="s">
        <v>41</v>
      </c>
      <c r="D100">
        <v>141</v>
      </c>
      <c r="E100">
        <v>2.0133141290788523</v>
      </c>
      <c r="I100">
        <f t="shared" si="2"/>
        <v>1.1394719090165313</v>
      </c>
      <c r="M100" s="4"/>
      <c r="N100" s="8"/>
      <c r="O100" s="12"/>
      <c r="P100" s="15"/>
      <c r="R100" s="6"/>
      <c r="S100" s="10">
        <v>1.1394719090165313</v>
      </c>
      <c r="T100" s="17"/>
      <c r="U100" s="19"/>
    </row>
    <row r="101" spans="2:21" x14ac:dyDescent="0.25">
      <c r="D101">
        <v>142</v>
      </c>
      <c r="E101">
        <v>2.0595518820686065</v>
      </c>
      <c r="I101">
        <f t="shared" si="2"/>
        <v>1.1656410099565697</v>
      </c>
      <c r="M101" s="4"/>
      <c r="N101" s="8"/>
      <c r="O101" s="12"/>
      <c r="P101" s="15"/>
      <c r="R101" s="6"/>
      <c r="S101" s="10">
        <v>1.1656410099565697</v>
      </c>
      <c r="T101" s="17"/>
      <c r="U101" s="19"/>
    </row>
    <row r="102" spans="2:21" x14ac:dyDescent="0.25">
      <c r="D102">
        <v>143</v>
      </c>
      <c r="E102">
        <v>1.3420761019385399</v>
      </c>
      <c r="I102">
        <f t="shared" si="2"/>
        <v>0.75957248589967985</v>
      </c>
      <c r="M102" s="4"/>
      <c r="N102" s="8"/>
      <c r="O102" s="12"/>
      <c r="P102" s="15"/>
      <c r="R102" s="6"/>
      <c r="S102" s="10">
        <v>0.75957248589967985</v>
      </c>
      <c r="T102" s="17"/>
      <c r="U102" s="19"/>
    </row>
    <row r="103" spans="2:21" x14ac:dyDescent="0.25">
      <c r="D103">
        <v>144</v>
      </c>
      <c r="E103">
        <v>1.1258232442889125</v>
      </c>
      <c r="I103">
        <f t="shared" si="2"/>
        <v>0.63718023077303332</v>
      </c>
      <c r="M103" s="4"/>
      <c r="N103" s="8"/>
      <c r="O103" s="12"/>
      <c r="P103" s="15"/>
      <c r="R103" s="6"/>
      <c r="S103" s="10">
        <v>0.63718023077303332</v>
      </c>
      <c r="T103" s="17"/>
      <c r="U103" s="19"/>
    </row>
    <row r="104" spans="2:21" x14ac:dyDescent="0.25">
      <c r="B104" t="s">
        <v>42</v>
      </c>
      <c r="D104">
        <v>133</v>
      </c>
      <c r="E104">
        <v>1.3900918431592524</v>
      </c>
      <c r="I104">
        <f t="shared" si="2"/>
        <v>0.78674787175794214</v>
      </c>
      <c r="M104" s="4"/>
      <c r="N104" s="8"/>
      <c r="O104" s="12"/>
      <c r="P104" s="15"/>
      <c r="R104" s="6"/>
      <c r="S104" s="10"/>
      <c r="T104" s="17"/>
      <c r="U104" s="19">
        <v>0.78674787175794214</v>
      </c>
    </row>
    <row r="105" spans="2:21" x14ac:dyDescent="0.25">
      <c r="D105">
        <v>134</v>
      </c>
      <c r="E105">
        <v>0.83422531509443809</v>
      </c>
      <c r="I105">
        <f t="shared" si="2"/>
        <v>0.47214505606012508</v>
      </c>
      <c r="M105" s="4"/>
      <c r="N105" s="8"/>
      <c r="O105" s="12"/>
      <c r="P105" s="15"/>
      <c r="R105" s="6"/>
      <c r="S105" s="10"/>
      <c r="T105" s="17"/>
      <c r="U105" s="19">
        <v>0.47214505606012508</v>
      </c>
    </row>
    <row r="106" spans="2:21" x14ac:dyDescent="0.25">
      <c r="D106">
        <v>135</v>
      </c>
      <c r="M106" s="4"/>
      <c r="N106" s="8"/>
      <c r="O106" s="12"/>
      <c r="P106" s="15"/>
      <c r="R106" s="6"/>
      <c r="S106" s="10"/>
      <c r="T106" s="17"/>
      <c r="U106" s="19"/>
    </row>
    <row r="107" spans="2:21" x14ac:dyDescent="0.25">
      <c r="D107">
        <v>136</v>
      </c>
      <c r="E107">
        <v>1.0640227923700409</v>
      </c>
      <c r="I107">
        <f t="shared" si="2"/>
        <v>0.60220313608672127</v>
      </c>
      <c r="M107" s="4"/>
      <c r="N107" s="8"/>
      <c r="O107" s="12"/>
      <c r="P107" s="15"/>
      <c r="R107" s="6"/>
      <c r="S107" s="10"/>
      <c r="T107" s="17"/>
      <c r="U107" s="19">
        <v>0.60220313608672127</v>
      </c>
    </row>
    <row r="108" spans="2:21" x14ac:dyDescent="0.25">
      <c r="B108" t="s">
        <v>44</v>
      </c>
      <c r="D108">
        <v>137</v>
      </c>
      <c r="E108">
        <v>0.80496751712397019</v>
      </c>
      <c r="I108">
        <f t="shared" si="2"/>
        <v>0.4555860708399288</v>
      </c>
      <c r="M108" s="4"/>
      <c r="N108" s="8"/>
      <c r="O108" s="12"/>
      <c r="P108" s="15"/>
      <c r="R108" s="6"/>
      <c r="S108" s="10"/>
      <c r="T108" s="17">
        <v>0.4555860708399288</v>
      </c>
      <c r="U108" s="19"/>
    </row>
    <row r="109" spans="2:21" x14ac:dyDescent="0.25">
      <c r="D109">
        <v>138</v>
      </c>
      <c r="E109">
        <v>0.94399016191542973</v>
      </c>
      <c r="I109">
        <f t="shared" si="2"/>
        <v>0.53426847621773721</v>
      </c>
      <c r="M109" s="4"/>
      <c r="N109" s="8"/>
      <c r="O109" s="12"/>
      <c r="P109" s="15"/>
      <c r="R109" s="6"/>
      <c r="S109" s="10"/>
      <c r="T109" s="17">
        <v>0.53426847621773721</v>
      </c>
      <c r="U109" s="19"/>
    </row>
    <row r="110" spans="2:21" x14ac:dyDescent="0.25">
      <c r="D110">
        <v>139</v>
      </c>
      <c r="E110">
        <v>0.91527356136748383</v>
      </c>
      <c r="I110">
        <f t="shared" si="2"/>
        <v>0.51801579156499289</v>
      </c>
      <c r="M110" s="4"/>
      <c r="N110" s="8"/>
      <c r="O110" s="12"/>
      <c r="P110" s="15"/>
      <c r="R110" s="6"/>
      <c r="S110" s="10"/>
      <c r="T110" s="17">
        <v>0.51801579156499289</v>
      </c>
      <c r="U110" s="19"/>
    </row>
    <row r="111" spans="2:21" x14ac:dyDescent="0.25">
      <c r="D111">
        <v>140</v>
      </c>
      <c r="E111">
        <v>1.6753678882294947</v>
      </c>
      <c r="I111">
        <f t="shared" si="2"/>
        <v>0.94820506066745469</v>
      </c>
      <c r="M111" s="4"/>
      <c r="N111" s="8"/>
      <c r="O111" s="12"/>
      <c r="P111" s="15"/>
      <c r="R111" s="6"/>
      <c r="S111" s="10"/>
      <c r="T111" s="17">
        <v>0.94820506066745469</v>
      </c>
      <c r="U111" s="19"/>
    </row>
    <row r="112" spans="2:21" x14ac:dyDescent="0.25">
      <c r="M112" s="4"/>
      <c r="N112" s="8"/>
      <c r="O112" s="12"/>
      <c r="P112" s="15"/>
    </row>
    <row r="113" spans="1:21" x14ac:dyDescent="0.25">
      <c r="A113" s="2" t="s">
        <v>32</v>
      </c>
      <c r="M113" s="4"/>
      <c r="N113" s="8"/>
      <c r="O113" s="12"/>
      <c r="P113" s="15"/>
      <c r="R113" s="6"/>
      <c r="S113" s="10"/>
      <c r="T113" s="17"/>
      <c r="U113" s="19"/>
    </row>
    <row r="114" spans="1:21" x14ac:dyDescent="0.25">
      <c r="D114" t="s">
        <v>19</v>
      </c>
      <c r="G114" t="s">
        <v>9</v>
      </c>
      <c r="H114" t="s">
        <v>0</v>
      </c>
      <c r="M114" s="4"/>
      <c r="N114" s="8"/>
      <c r="O114" s="12"/>
      <c r="P114" s="15"/>
      <c r="R114" s="6"/>
      <c r="S114" s="10"/>
      <c r="T114" s="17"/>
      <c r="U114" s="19"/>
    </row>
    <row r="115" spans="1:21" x14ac:dyDescent="0.25">
      <c r="B115" t="s">
        <v>36</v>
      </c>
      <c r="D115">
        <v>113</v>
      </c>
      <c r="G115">
        <v>0.60487199971022132</v>
      </c>
      <c r="M115" s="4"/>
      <c r="N115" s="8"/>
      <c r="O115" s="12"/>
      <c r="P115" s="15"/>
      <c r="R115" s="6"/>
      <c r="S115" s="10"/>
      <c r="T115" s="17"/>
      <c r="U115" s="19"/>
    </row>
    <row r="116" spans="1:21" x14ac:dyDescent="0.25">
      <c r="D116">
        <v>114</v>
      </c>
      <c r="E116">
        <v>0.47931936703643302</v>
      </c>
      <c r="H116">
        <f>E116/$G$115</f>
        <v>0.79243107180703132</v>
      </c>
      <c r="M116" s="4">
        <v>0.79243107180703132</v>
      </c>
      <c r="N116" s="8"/>
      <c r="O116" s="12"/>
      <c r="P116" s="15"/>
      <c r="R116" s="6"/>
      <c r="S116" s="10"/>
      <c r="T116" s="17"/>
      <c r="U116" s="19"/>
    </row>
    <row r="117" spans="1:21" x14ac:dyDescent="0.25">
      <c r="D117">
        <v>115</v>
      </c>
      <c r="E117">
        <v>0.75257531550625512</v>
      </c>
      <c r="H117">
        <f t="shared" ref="H117:H146" si="3">E117/$G$115</f>
        <v>1.2441893753832127</v>
      </c>
      <c r="M117" s="4">
        <v>1.2441893753832127</v>
      </c>
      <c r="N117" s="8"/>
      <c r="O117" s="12"/>
      <c r="P117" s="15"/>
      <c r="R117" s="6"/>
      <c r="S117" s="10"/>
      <c r="T117" s="17"/>
      <c r="U117" s="19"/>
    </row>
    <row r="118" spans="1:21" x14ac:dyDescent="0.25">
      <c r="D118">
        <v>116</v>
      </c>
      <c r="E118">
        <v>0.58272131658797577</v>
      </c>
      <c r="H118">
        <f t="shared" si="3"/>
        <v>0.96337955280975585</v>
      </c>
      <c r="M118" s="4">
        <v>0.96337955280975585</v>
      </c>
      <c r="N118" s="8"/>
      <c r="O118" s="12"/>
      <c r="P118" s="15"/>
      <c r="R118" s="6"/>
      <c r="S118" s="10"/>
      <c r="T118" s="17"/>
      <c r="U118" s="19"/>
    </row>
    <row r="119" spans="1:21" x14ac:dyDescent="0.25">
      <c r="B119" t="s">
        <v>37</v>
      </c>
      <c r="D119">
        <v>125</v>
      </c>
      <c r="E119">
        <v>0.65186734708092064</v>
      </c>
      <c r="H119">
        <f t="shared" si="3"/>
        <v>1.0776946980405997</v>
      </c>
      <c r="M119" s="4"/>
      <c r="N119" s="8">
        <v>1.0776946980405997</v>
      </c>
      <c r="O119" s="12"/>
      <c r="P119" s="15"/>
      <c r="R119" s="6"/>
      <c r="S119" s="10"/>
      <c r="T119" s="17"/>
      <c r="U119" s="19"/>
    </row>
    <row r="120" spans="1:21" x14ac:dyDescent="0.25">
      <c r="D120">
        <v>126</v>
      </c>
      <c r="E120">
        <v>0.40085808053575112</v>
      </c>
      <c r="H120">
        <f t="shared" si="3"/>
        <v>0.66271555093935897</v>
      </c>
      <c r="M120" s="4"/>
      <c r="N120" s="8">
        <v>0.66271555093935897</v>
      </c>
      <c r="O120" s="12"/>
      <c r="P120" s="15"/>
      <c r="R120" s="6"/>
      <c r="S120" s="10"/>
      <c r="T120" s="17"/>
      <c r="U120" s="19"/>
    </row>
    <row r="121" spans="1:21" x14ac:dyDescent="0.25">
      <c r="D121">
        <v>127</v>
      </c>
      <c r="E121">
        <v>0.31394014007303556</v>
      </c>
      <c r="H121">
        <f t="shared" si="3"/>
        <v>0.51901913168973968</v>
      </c>
      <c r="M121" s="4"/>
      <c r="N121" s="8">
        <v>0.51901913168973968</v>
      </c>
      <c r="O121" s="12"/>
      <c r="P121" s="15"/>
      <c r="R121" s="6"/>
      <c r="S121" s="10"/>
      <c r="T121" s="17"/>
      <c r="U121" s="19"/>
    </row>
    <row r="122" spans="1:21" x14ac:dyDescent="0.25">
      <c r="D122">
        <v>128</v>
      </c>
      <c r="E122">
        <v>0.22782767492531314</v>
      </c>
      <c r="H122">
        <f t="shared" si="3"/>
        <v>0.37665435833442373</v>
      </c>
      <c r="M122" s="4"/>
      <c r="N122" s="8">
        <v>0.37665435833442373</v>
      </c>
      <c r="O122" s="12"/>
      <c r="P122" s="15"/>
      <c r="R122" s="6"/>
      <c r="S122" s="10"/>
      <c r="T122" s="17"/>
      <c r="U122" s="19"/>
    </row>
    <row r="123" spans="1:21" x14ac:dyDescent="0.25">
      <c r="B123" t="s">
        <v>38</v>
      </c>
      <c r="D123">
        <v>117</v>
      </c>
      <c r="E123">
        <v>0.39413121098823667</v>
      </c>
      <c r="H123">
        <f t="shared" si="3"/>
        <v>0.65159440538999136</v>
      </c>
      <c r="M123" s="4"/>
      <c r="N123" s="8"/>
      <c r="O123" s="12">
        <v>0.65159440538999136</v>
      </c>
      <c r="P123" s="15"/>
      <c r="R123" s="6"/>
      <c r="S123" s="10"/>
      <c r="T123" s="17"/>
      <c r="U123" s="19"/>
    </row>
    <row r="124" spans="1:21" x14ac:dyDescent="0.25">
      <c r="D124">
        <v>118</v>
      </c>
      <c r="E124">
        <v>0.61629789028489212</v>
      </c>
      <c r="H124">
        <f t="shared" si="3"/>
        <v>1.0188897660664482</v>
      </c>
      <c r="M124" s="4"/>
      <c r="N124" s="8"/>
      <c r="O124" s="12">
        <v>1.0188897660664482</v>
      </c>
      <c r="P124" s="15"/>
      <c r="R124" s="6"/>
      <c r="S124" s="10"/>
      <c r="T124" s="17"/>
      <c r="U124" s="19"/>
    </row>
    <row r="125" spans="1:21" x14ac:dyDescent="0.25">
      <c r="D125">
        <v>119</v>
      </c>
      <c r="E125">
        <v>0.30129950384678739</v>
      </c>
      <c r="H125">
        <f t="shared" si="3"/>
        <v>0.4981210966801774</v>
      </c>
      <c r="M125" s="4"/>
      <c r="N125" s="8"/>
      <c r="O125" s="12">
        <v>0.4981210966801774</v>
      </c>
      <c r="P125" s="15"/>
      <c r="R125" s="6"/>
      <c r="S125" s="10"/>
      <c r="T125" s="17"/>
      <c r="U125" s="19"/>
    </row>
    <row r="126" spans="1:21" x14ac:dyDescent="0.25">
      <c r="D126">
        <v>120</v>
      </c>
      <c r="E126">
        <v>0.32820986496550564</v>
      </c>
      <c r="H126">
        <f t="shared" si="3"/>
        <v>0.54261044505737177</v>
      </c>
      <c r="M126" s="4"/>
      <c r="N126" s="8"/>
      <c r="O126" s="12">
        <v>0.54261044505737177</v>
      </c>
      <c r="P126" s="15"/>
      <c r="R126" s="6"/>
      <c r="S126" s="10"/>
      <c r="T126" s="17"/>
      <c r="U126" s="19"/>
    </row>
    <row r="127" spans="1:21" x14ac:dyDescent="0.25">
      <c r="B127" t="s">
        <v>39</v>
      </c>
      <c r="D127">
        <v>121</v>
      </c>
      <c r="E127">
        <v>0.35586823684827551</v>
      </c>
      <c r="H127">
        <f t="shared" si="3"/>
        <v>0.58833643650022294</v>
      </c>
      <c r="M127" s="4"/>
      <c r="N127" s="8"/>
      <c r="O127" s="12"/>
      <c r="P127" s="15">
        <v>0.58833643650022294</v>
      </c>
      <c r="R127" s="6"/>
      <c r="S127" s="10"/>
      <c r="T127" s="17"/>
      <c r="U127" s="19"/>
    </row>
    <row r="128" spans="1:21" x14ac:dyDescent="0.25">
      <c r="D128">
        <v>122</v>
      </c>
      <c r="E128">
        <v>0.88438395730953157</v>
      </c>
      <c r="H128">
        <f t="shared" si="3"/>
        <v>1.4621010027463948</v>
      </c>
      <c r="M128" s="4"/>
      <c r="N128" s="8"/>
      <c r="O128" s="12"/>
      <c r="P128" s="15">
        <v>1.4621010027463948</v>
      </c>
      <c r="R128" s="6"/>
      <c r="S128" s="10"/>
      <c r="T128" s="17"/>
      <c r="U128" s="19"/>
    </row>
    <row r="129" spans="2:21" x14ac:dyDescent="0.25">
      <c r="D129">
        <v>123</v>
      </c>
      <c r="E129">
        <v>0.39972127748907121</v>
      </c>
      <c r="H129">
        <f t="shared" si="3"/>
        <v>0.66083614001072533</v>
      </c>
      <c r="M129" s="4"/>
      <c r="N129" s="8"/>
      <c r="O129" s="12"/>
      <c r="P129" s="15">
        <v>0.66083614001072533</v>
      </c>
      <c r="R129" s="6"/>
      <c r="S129" s="10"/>
      <c r="T129" s="17"/>
      <c r="U129" s="19"/>
    </row>
    <row r="130" spans="2:21" x14ac:dyDescent="0.25">
      <c r="D130">
        <v>124</v>
      </c>
      <c r="E130">
        <v>1.2452137877919316</v>
      </c>
      <c r="H130">
        <f t="shared" si="3"/>
        <v>2.0586401559147749</v>
      </c>
      <c r="M130" s="4"/>
      <c r="N130" s="8"/>
      <c r="O130" s="12"/>
      <c r="P130" s="15">
        <v>2.0586401559147749</v>
      </c>
      <c r="R130" s="6"/>
      <c r="S130" s="10"/>
      <c r="T130" s="17"/>
      <c r="U130" s="19"/>
    </row>
    <row r="131" spans="2:21" x14ac:dyDescent="0.25">
      <c r="B131" t="s">
        <v>40</v>
      </c>
      <c r="D131">
        <v>129</v>
      </c>
      <c r="E131">
        <v>0.55141334489006966</v>
      </c>
      <c r="H131">
        <f t="shared" si="3"/>
        <v>0.91161988842968045</v>
      </c>
      <c r="M131" s="4"/>
      <c r="N131" s="8"/>
      <c r="O131" s="12"/>
      <c r="P131" s="15"/>
      <c r="R131" s="6">
        <v>0.91161988842968045</v>
      </c>
      <c r="S131" s="10"/>
      <c r="T131" s="17"/>
      <c r="U131" s="19"/>
    </row>
    <row r="132" spans="2:21" x14ac:dyDescent="0.25">
      <c r="D132">
        <v>130</v>
      </c>
      <c r="E132">
        <v>0.26599761846015213</v>
      </c>
      <c r="H132">
        <f t="shared" si="3"/>
        <v>0.43975852508891927</v>
      </c>
      <c r="M132" s="4"/>
      <c r="N132" s="8"/>
      <c r="O132" s="12"/>
      <c r="P132" s="15"/>
      <c r="R132" s="6">
        <v>0.43975852508891927</v>
      </c>
      <c r="S132" s="10"/>
      <c r="T132" s="17"/>
      <c r="U132" s="19"/>
    </row>
    <row r="133" spans="2:21" x14ac:dyDescent="0.25">
      <c r="D133">
        <v>131</v>
      </c>
      <c r="E133">
        <v>0.54822060696932462</v>
      </c>
      <c r="H133">
        <f t="shared" si="3"/>
        <v>0.90634151891964432</v>
      </c>
      <c r="M133" s="4"/>
      <c r="N133" s="8"/>
      <c r="O133" s="12"/>
      <c r="P133" s="15"/>
      <c r="R133" s="6">
        <v>0.90634151891964432</v>
      </c>
      <c r="S133" s="10"/>
      <c r="T133" s="17"/>
      <c r="U133" s="19"/>
    </row>
    <row r="134" spans="2:21" x14ac:dyDescent="0.25">
      <c r="D134">
        <v>132</v>
      </c>
      <c r="E134">
        <v>0.64663262793111331</v>
      </c>
      <c r="H134">
        <f t="shared" si="3"/>
        <v>1.0690404387058723</v>
      </c>
      <c r="M134" s="4"/>
      <c r="N134" s="8"/>
      <c r="O134" s="12"/>
      <c r="P134" s="15"/>
      <c r="R134" s="6">
        <v>1.0690404387058723</v>
      </c>
      <c r="S134" s="10"/>
      <c r="T134" s="17"/>
      <c r="U134" s="19"/>
    </row>
    <row r="135" spans="2:21" x14ac:dyDescent="0.25">
      <c r="B135" t="s">
        <v>41</v>
      </c>
      <c r="D135">
        <v>141</v>
      </c>
      <c r="E135">
        <v>0.56430814527418627</v>
      </c>
      <c r="H135">
        <f t="shared" si="3"/>
        <v>0.93293811838625662</v>
      </c>
      <c r="M135" s="4"/>
      <c r="N135" s="8"/>
      <c r="O135" s="12"/>
      <c r="P135" s="15"/>
      <c r="R135" s="6"/>
      <c r="S135" s="10">
        <v>0.93293811838625662</v>
      </c>
      <c r="T135" s="17"/>
      <c r="U135" s="19"/>
    </row>
    <row r="136" spans="2:21" x14ac:dyDescent="0.25">
      <c r="D136">
        <v>142</v>
      </c>
      <c r="E136">
        <v>0.54184565611545243</v>
      </c>
      <c r="H136">
        <f t="shared" si="3"/>
        <v>0.89580218025472635</v>
      </c>
      <c r="M136" s="4"/>
      <c r="N136" s="8"/>
      <c r="O136" s="12"/>
      <c r="P136" s="15"/>
      <c r="R136" s="6"/>
      <c r="S136" s="10">
        <v>0.89580218025472635</v>
      </c>
      <c r="T136" s="17"/>
      <c r="U136" s="19"/>
    </row>
    <row r="137" spans="2:21" x14ac:dyDescent="0.25">
      <c r="D137">
        <v>143</v>
      </c>
      <c r="E137">
        <v>0.51859888998312831</v>
      </c>
      <c r="H137">
        <f t="shared" si="3"/>
        <v>0.85736964222443057</v>
      </c>
      <c r="M137" s="4"/>
      <c r="N137" s="8"/>
      <c r="O137" s="12"/>
      <c r="P137" s="15"/>
      <c r="R137" s="6"/>
      <c r="S137" s="10">
        <v>0.85736964222443057</v>
      </c>
      <c r="T137" s="17"/>
      <c r="U137" s="19"/>
    </row>
    <row r="138" spans="2:21" x14ac:dyDescent="0.25">
      <c r="D138">
        <v>144</v>
      </c>
      <c r="E138">
        <v>0.53699585835893204</v>
      </c>
      <c r="H138">
        <f t="shared" si="3"/>
        <v>0.88778428926482467</v>
      </c>
      <c r="M138" s="4"/>
      <c r="N138" s="8"/>
      <c r="O138" s="12"/>
      <c r="P138" s="15"/>
      <c r="R138" s="6"/>
      <c r="S138" s="10">
        <v>0.88778428926482467</v>
      </c>
      <c r="T138" s="17"/>
      <c r="U138" s="19"/>
    </row>
    <row r="139" spans="2:21" x14ac:dyDescent="0.25">
      <c r="B139" t="s">
        <v>42</v>
      </c>
      <c r="D139">
        <v>133</v>
      </c>
      <c r="E139">
        <v>0.4948511759925675</v>
      </c>
      <c r="H139">
        <f t="shared" si="3"/>
        <v>0.81810891598493241</v>
      </c>
      <c r="M139" s="4"/>
      <c r="N139" s="8"/>
      <c r="O139" s="12"/>
      <c r="P139" s="15"/>
      <c r="R139" s="6"/>
      <c r="S139" s="10"/>
      <c r="T139" s="17"/>
      <c r="U139" s="19">
        <v>0.81810891598493241</v>
      </c>
    </row>
    <row r="140" spans="2:21" x14ac:dyDescent="0.25">
      <c r="D140">
        <v>134</v>
      </c>
      <c r="E140">
        <v>0.30710199764632273</v>
      </c>
      <c r="H140">
        <f t="shared" si="3"/>
        <v>0.50771402510522468</v>
      </c>
      <c r="M140" s="4"/>
      <c r="N140" s="8"/>
      <c r="O140" s="12"/>
      <c r="P140" s="15"/>
      <c r="R140" s="6"/>
      <c r="S140" s="10"/>
      <c r="T140" s="17"/>
      <c r="U140" s="19">
        <v>0.50771402510522468</v>
      </c>
    </row>
    <row r="141" spans="2:21" x14ac:dyDescent="0.25">
      <c r="D141">
        <v>135</v>
      </c>
      <c r="M141" s="4"/>
      <c r="N141" s="8"/>
      <c r="O141" s="12"/>
      <c r="P141" s="15"/>
      <c r="R141" s="6"/>
      <c r="S141" s="10"/>
      <c r="T141" s="17"/>
      <c r="U141" s="19"/>
    </row>
    <row r="142" spans="2:21" x14ac:dyDescent="0.25">
      <c r="D142">
        <v>136</v>
      </c>
      <c r="E142">
        <v>0.5271751777409619</v>
      </c>
      <c r="H142">
        <f t="shared" si="3"/>
        <v>0.87154832426284901</v>
      </c>
      <c r="M142" s="4"/>
      <c r="N142" s="8"/>
      <c r="O142" s="12"/>
      <c r="P142" s="15"/>
      <c r="R142" s="6"/>
      <c r="S142" s="10"/>
      <c r="T142" s="17"/>
      <c r="U142" s="19">
        <v>0.87154832426284901</v>
      </c>
    </row>
    <row r="143" spans="2:21" x14ac:dyDescent="0.25">
      <c r="B143" t="s">
        <v>44</v>
      </c>
      <c r="D143">
        <v>137</v>
      </c>
      <c r="E143">
        <v>0.3519788645046717</v>
      </c>
      <c r="H143">
        <f t="shared" si="3"/>
        <v>0.58190636146704722</v>
      </c>
      <c r="M143" s="4"/>
      <c r="N143" s="8"/>
      <c r="O143" s="12"/>
      <c r="P143" s="15"/>
      <c r="R143" s="6"/>
      <c r="S143" s="10"/>
      <c r="T143" s="17">
        <v>0.58190636146704722</v>
      </c>
      <c r="U143" s="19"/>
    </row>
    <row r="144" spans="2:21" x14ac:dyDescent="0.25">
      <c r="D144">
        <v>138</v>
      </c>
      <c r="E144">
        <v>0.35218136306650855</v>
      </c>
      <c r="H144">
        <f t="shared" si="3"/>
        <v>0.58224114066319754</v>
      </c>
      <c r="M144" s="4"/>
      <c r="N144" s="8"/>
      <c r="O144" s="12"/>
      <c r="P144" s="15"/>
      <c r="R144" s="6"/>
      <c r="S144" s="10"/>
      <c r="T144" s="17">
        <v>0.58224114066319754</v>
      </c>
      <c r="U144" s="19"/>
    </row>
    <row r="145" spans="1:21" x14ac:dyDescent="0.25">
      <c r="D145">
        <v>139</v>
      </c>
      <c r="E145">
        <v>0.44066706998450994</v>
      </c>
      <c r="H145">
        <f t="shared" si="3"/>
        <v>0.72852945779540501</v>
      </c>
      <c r="M145" s="4"/>
      <c r="N145" s="8"/>
      <c r="O145" s="12"/>
      <c r="P145" s="15"/>
      <c r="R145" s="6"/>
      <c r="S145" s="10"/>
      <c r="T145" s="17">
        <v>0.72852945779540501</v>
      </c>
      <c r="U145" s="19"/>
    </row>
    <row r="146" spans="1:21" x14ac:dyDescent="0.25">
      <c r="D146">
        <v>140</v>
      </c>
      <c r="E146">
        <v>0.6874805020716549</v>
      </c>
      <c r="H146">
        <f t="shared" si="3"/>
        <v>1.1365718737204056</v>
      </c>
      <c r="M146" s="4"/>
      <c r="N146" s="8"/>
      <c r="O146" s="12"/>
      <c r="P146" s="15"/>
      <c r="R146" s="6"/>
      <c r="S146" s="10"/>
      <c r="T146" s="17">
        <v>1.1365718737204056</v>
      </c>
      <c r="U146" s="19"/>
    </row>
    <row r="147" spans="1:21" x14ac:dyDescent="0.25">
      <c r="M147" s="4"/>
      <c r="N147" s="8"/>
      <c r="O147" s="12"/>
      <c r="P147" s="15"/>
      <c r="R147" s="6"/>
      <c r="S147" s="10"/>
      <c r="T147" s="17"/>
      <c r="U147" s="19"/>
    </row>
    <row r="148" spans="1:21" x14ac:dyDescent="0.25">
      <c r="M148" s="4"/>
      <c r="N148" s="8"/>
      <c r="O148" s="12"/>
      <c r="P148" s="15"/>
      <c r="R148" s="6"/>
      <c r="S148" s="10"/>
      <c r="T148" s="17"/>
      <c r="U148" s="19"/>
    </row>
    <row r="149" spans="1:21" x14ac:dyDescent="0.25">
      <c r="A149" s="2" t="s">
        <v>33</v>
      </c>
      <c r="M149" s="4"/>
      <c r="N149" s="8"/>
      <c r="O149" s="12"/>
      <c r="P149" s="15"/>
      <c r="R149" s="6"/>
      <c r="S149" s="10"/>
      <c r="T149" s="17"/>
      <c r="U149" s="19"/>
    </row>
    <row r="150" spans="1:21" x14ac:dyDescent="0.25">
      <c r="D150" t="s">
        <v>19</v>
      </c>
      <c r="G150" t="s">
        <v>9</v>
      </c>
      <c r="H150" t="s">
        <v>0</v>
      </c>
      <c r="M150" s="4"/>
      <c r="N150" s="8"/>
      <c r="O150" s="12"/>
      <c r="P150" s="15"/>
    </row>
    <row r="151" spans="1:21" x14ac:dyDescent="0.25">
      <c r="B151" t="s">
        <v>36</v>
      </c>
      <c r="D151">
        <v>113</v>
      </c>
      <c r="G151">
        <v>1.2488066846437671</v>
      </c>
      <c r="M151" s="4"/>
      <c r="N151" s="8"/>
      <c r="O151" s="12"/>
      <c r="P151" s="15"/>
      <c r="R151" s="6"/>
      <c r="S151" s="10"/>
      <c r="T151" s="17"/>
      <c r="U151" s="19"/>
    </row>
    <row r="152" spans="1:21" x14ac:dyDescent="0.25">
      <c r="D152">
        <v>114</v>
      </c>
      <c r="E152">
        <v>0.71685321861140094</v>
      </c>
      <c r="H152">
        <f>E152/$G$151</f>
        <v>0.57403057448870842</v>
      </c>
      <c r="M152" s="4">
        <v>0.57403057448870842</v>
      </c>
      <c r="N152" s="8"/>
      <c r="O152" s="12"/>
      <c r="P152" s="15"/>
      <c r="R152" s="6"/>
      <c r="S152" s="10"/>
      <c r="T152" s="17"/>
      <c r="U152" s="19"/>
    </row>
    <row r="153" spans="1:21" x14ac:dyDescent="0.25">
      <c r="D153">
        <v>115</v>
      </c>
      <c r="M153" s="4"/>
      <c r="N153" s="8"/>
      <c r="O153" s="12"/>
      <c r="P153" s="15"/>
      <c r="R153" s="6"/>
      <c r="S153" s="10"/>
      <c r="T153" s="17"/>
      <c r="U153" s="19"/>
    </row>
    <row r="154" spans="1:21" x14ac:dyDescent="0.25">
      <c r="D154">
        <v>116</v>
      </c>
      <c r="E154">
        <v>1.780760150676133</v>
      </c>
      <c r="H154">
        <f t="shared" ref="H154:H182" si="4">E154/$G$151</f>
        <v>1.4259694255112914</v>
      </c>
      <c r="M154" s="4">
        <v>1.4259694255112914</v>
      </c>
      <c r="N154" s="8"/>
      <c r="O154" s="12"/>
      <c r="P154" s="15"/>
      <c r="R154" s="6"/>
      <c r="S154" s="10"/>
      <c r="T154" s="17"/>
      <c r="U154" s="19"/>
    </row>
    <row r="155" spans="1:21" x14ac:dyDescent="0.25">
      <c r="B155" t="s">
        <v>37</v>
      </c>
      <c r="D155">
        <v>125</v>
      </c>
      <c r="E155">
        <v>0.70364053665727455</v>
      </c>
      <c r="H155">
        <f t="shared" si="4"/>
        <v>0.56345032846936927</v>
      </c>
      <c r="M155" s="4"/>
      <c r="N155" s="8">
        <v>0.56345032846936927</v>
      </c>
      <c r="O155" s="12"/>
      <c r="P155" s="15"/>
      <c r="R155" s="6"/>
      <c r="S155" s="10"/>
      <c r="T155" s="17"/>
      <c r="U155" s="19"/>
    </row>
    <row r="156" spans="1:21" x14ac:dyDescent="0.25">
      <c r="D156">
        <v>126</v>
      </c>
      <c r="E156">
        <v>0.51638337525298639</v>
      </c>
      <c r="H156">
        <f t="shared" si="4"/>
        <v>0.4135014503067696</v>
      </c>
      <c r="M156" s="4"/>
      <c r="N156" s="8">
        <v>0.4135014503067696</v>
      </c>
      <c r="O156" s="12"/>
      <c r="P156" s="15"/>
      <c r="R156" s="6"/>
      <c r="S156" s="10"/>
      <c r="T156" s="17"/>
      <c r="U156" s="19"/>
    </row>
    <row r="157" spans="1:21" x14ac:dyDescent="0.25">
      <c r="D157">
        <v>127</v>
      </c>
      <c r="M157" s="4"/>
      <c r="N157" s="8"/>
      <c r="O157" s="12"/>
      <c r="P157" s="15"/>
      <c r="R157" s="6"/>
      <c r="S157" s="10"/>
      <c r="T157" s="17"/>
      <c r="U157" s="19"/>
    </row>
    <row r="158" spans="1:21" x14ac:dyDescent="0.25">
      <c r="D158">
        <v>128</v>
      </c>
      <c r="E158">
        <v>0.77735642313451458</v>
      </c>
      <c r="H158">
        <f t="shared" si="4"/>
        <v>0.62247938987951701</v>
      </c>
      <c r="M158" s="4"/>
      <c r="N158" s="8">
        <v>0.62247938987951701</v>
      </c>
      <c r="O158" s="12"/>
      <c r="P158" s="15"/>
      <c r="R158" s="6"/>
      <c r="S158" s="10"/>
      <c r="T158" s="17"/>
      <c r="U158" s="19"/>
    </row>
    <row r="159" spans="1:21" x14ac:dyDescent="0.25">
      <c r="B159" t="s">
        <v>38</v>
      </c>
      <c r="D159">
        <v>117</v>
      </c>
      <c r="E159">
        <v>0.68069302997256798</v>
      </c>
      <c r="H159">
        <f t="shared" si="4"/>
        <v>0.5450747808630938</v>
      </c>
      <c r="M159" s="4"/>
      <c r="N159" s="8"/>
      <c r="O159" s="12">
        <v>0.5450747808630938</v>
      </c>
      <c r="P159" s="15"/>
      <c r="R159" s="6"/>
      <c r="S159" s="10"/>
      <c r="T159" s="17"/>
      <c r="U159" s="19"/>
    </row>
    <row r="160" spans="1:21" x14ac:dyDescent="0.25">
      <c r="D160">
        <v>118</v>
      </c>
      <c r="E160">
        <v>1.1068290618249752</v>
      </c>
      <c r="H160">
        <f t="shared" si="4"/>
        <v>0.88630936672212624</v>
      </c>
      <c r="M160" s="4"/>
      <c r="N160" s="8"/>
      <c r="O160" s="12">
        <v>0.88630936672212624</v>
      </c>
      <c r="P160" s="15"/>
      <c r="R160" s="6"/>
      <c r="S160" s="10"/>
      <c r="T160" s="17"/>
      <c r="U160" s="19"/>
    </row>
    <row r="161" spans="2:21" x14ac:dyDescent="0.25">
      <c r="D161">
        <v>119</v>
      </c>
      <c r="E161">
        <v>1.4491706351023399</v>
      </c>
      <c r="H161">
        <f t="shared" si="4"/>
        <v>1.1604443289120672</v>
      </c>
      <c r="M161" s="4"/>
      <c r="N161" s="8"/>
      <c r="O161" s="12">
        <v>1.1604443289120672</v>
      </c>
      <c r="P161" s="15"/>
      <c r="R161" s="6"/>
      <c r="S161" s="10"/>
      <c r="T161" s="17"/>
      <c r="U161" s="19"/>
    </row>
    <row r="162" spans="2:21" x14ac:dyDescent="0.25">
      <c r="D162">
        <v>120</v>
      </c>
      <c r="E162">
        <v>0.5999124094124717</v>
      </c>
      <c r="H162">
        <f t="shared" si="4"/>
        <v>0.48038853153929256</v>
      </c>
      <c r="M162" s="4"/>
      <c r="N162" s="8"/>
      <c r="O162" s="12">
        <v>0.48038853153929256</v>
      </c>
      <c r="P162" s="15"/>
      <c r="R162" s="6"/>
      <c r="S162" s="10"/>
      <c r="T162" s="17"/>
      <c r="U162" s="19"/>
    </row>
    <row r="163" spans="2:21" x14ac:dyDescent="0.25">
      <c r="B163" t="s">
        <v>39</v>
      </c>
      <c r="D163">
        <v>121</v>
      </c>
      <c r="E163">
        <v>0.60514977489655486</v>
      </c>
      <c r="H163">
        <f t="shared" si="4"/>
        <v>0.48458242763905374</v>
      </c>
      <c r="M163" s="4"/>
      <c r="N163" s="8"/>
      <c r="O163" s="12"/>
      <c r="P163" s="15">
        <v>0.48458242763905374</v>
      </c>
      <c r="R163" s="6"/>
      <c r="S163" s="10"/>
      <c r="T163" s="17"/>
      <c r="U163" s="19"/>
    </row>
    <row r="164" spans="2:21" x14ac:dyDescent="0.25">
      <c r="D164">
        <v>122</v>
      </c>
      <c r="E164">
        <v>0.93941705093922556</v>
      </c>
      <c r="H164">
        <f t="shared" si="4"/>
        <v>0.75225177963169088</v>
      </c>
      <c r="M164" s="4"/>
      <c r="N164" s="8"/>
      <c r="O164" s="12"/>
      <c r="P164" s="15">
        <v>0.75225177963169088</v>
      </c>
      <c r="R164" s="6"/>
      <c r="S164" s="10"/>
      <c r="T164" s="17"/>
      <c r="U164" s="19"/>
    </row>
    <row r="165" spans="2:21" x14ac:dyDescent="0.25">
      <c r="D165">
        <v>123</v>
      </c>
      <c r="E165">
        <v>0.76338479461135123</v>
      </c>
      <c r="H165">
        <f t="shared" si="4"/>
        <v>0.61129140642701907</v>
      </c>
      <c r="M165" s="4"/>
      <c r="N165" s="8"/>
      <c r="O165" s="12"/>
      <c r="P165" s="15">
        <v>0.61129140642701907</v>
      </c>
      <c r="R165" s="6"/>
      <c r="S165" s="10"/>
      <c r="T165" s="17"/>
      <c r="U165" s="19"/>
    </row>
    <row r="166" spans="2:21" x14ac:dyDescent="0.25">
      <c r="D166">
        <v>124</v>
      </c>
      <c r="E166">
        <v>2.0092314512107277</v>
      </c>
      <c r="H166">
        <f t="shared" si="4"/>
        <v>1.6089211211932921</v>
      </c>
      <c r="M166" s="4"/>
      <c r="N166" s="8"/>
      <c r="O166" s="12"/>
      <c r="P166" s="15">
        <v>1.6089211211932921</v>
      </c>
      <c r="R166" s="6"/>
      <c r="S166" s="10"/>
      <c r="T166" s="17"/>
      <c r="U166" s="19"/>
    </row>
    <row r="167" spans="2:21" x14ac:dyDescent="0.25">
      <c r="B167" t="s">
        <v>40</v>
      </c>
      <c r="D167">
        <v>129</v>
      </c>
      <c r="E167">
        <v>0.76631037097526833</v>
      </c>
      <c r="H167">
        <f t="shared" si="4"/>
        <v>0.6136341039797244</v>
      </c>
      <c r="M167" s="4"/>
      <c r="N167" s="8"/>
      <c r="O167" s="12"/>
      <c r="P167" s="15"/>
      <c r="R167" s="6">
        <v>0.6136341039797244</v>
      </c>
      <c r="S167" s="10"/>
      <c r="T167" s="17"/>
      <c r="U167" s="19"/>
    </row>
    <row r="168" spans="2:21" x14ac:dyDescent="0.25">
      <c r="D168">
        <v>130</v>
      </c>
      <c r="E168">
        <v>0.35580149902291408</v>
      </c>
      <c r="H168">
        <f t="shared" si="4"/>
        <v>0.28491319224833389</v>
      </c>
      <c r="M168" s="4"/>
      <c r="N168" s="8"/>
      <c r="O168" s="12"/>
      <c r="P168" s="15"/>
      <c r="R168" s="6">
        <v>0.28491319224833389</v>
      </c>
      <c r="S168" s="10"/>
      <c r="T168" s="17"/>
      <c r="U168" s="19"/>
    </row>
    <row r="169" spans="2:21" x14ac:dyDescent="0.25">
      <c r="D169">
        <v>131</v>
      </c>
      <c r="E169">
        <v>0.45941418474442763</v>
      </c>
      <c r="H169">
        <f t="shared" si="4"/>
        <v>0.36788254771032036</v>
      </c>
      <c r="M169" s="4"/>
      <c r="N169" s="8"/>
      <c r="O169" s="12"/>
      <c r="P169" s="15"/>
      <c r="R169" s="6">
        <v>0.36788254771032036</v>
      </c>
      <c r="S169" s="10"/>
      <c r="T169" s="17"/>
      <c r="U169" s="19"/>
    </row>
    <row r="170" spans="2:21" x14ac:dyDescent="0.25">
      <c r="D170">
        <v>132</v>
      </c>
      <c r="E170">
        <v>0.83069028463506034</v>
      </c>
      <c r="H170">
        <f t="shared" si="4"/>
        <v>0.66518725023643022</v>
      </c>
      <c r="M170" s="4"/>
      <c r="N170" s="8"/>
      <c r="O170" s="12"/>
      <c r="P170" s="15"/>
      <c r="R170" s="6">
        <v>0.66518725023643022</v>
      </c>
      <c r="S170" s="10"/>
      <c r="T170" s="17"/>
      <c r="U170" s="19"/>
    </row>
    <row r="171" spans="2:21" x14ac:dyDescent="0.25">
      <c r="B171" t="s">
        <v>41</v>
      </c>
      <c r="D171">
        <v>141</v>
      </c>
      <c r="E171">
        <v>0.64059622318487197</v>
      </c>
      <c r="H171">
        <f t="shared" si="4"/>
        <v>0.51296668336429319</v>
      </c>
      <c r="M171" s="4"/>
      <c r="N171" s="8"/>
      <c r="O171" s="12"/>
      <c r="P171" s="15"/>
      <c r="R171" s="6"/>
      <c r="S171" s="10">
        <v>0.51296668336429319</v>
      </c>
      <c r="T171" s="17"/>
      <c r="U171" s="19"/>
    </row>
    <row r="172" spans="2:21" x14ac:dyDescent="0.25">
      <c r="D172">
        <v>142</v>
      </c>
      <c r="E172">
        <v>0.60810378502155171</v>
      </c>
      <c r="H172">
        <f t="shared" si="4"/>
        <v>0.48694789393685745</v>
      </c>
      <c r="M172" s="4"/>
      <c r="N172" s="8"/>
      <c r="O172" s="12"/>
      <c r="P172" s="15"/>
      <c r="R172" s="6"/>
      <c r="S172" s="10">
        <v>0.48694789393685745</v>
      </c>
      <c r="T172" s="17"/>
      <c r="U172" s="19"/>
    </row>
    <row r="173" spans="2:21" x14ac:dyDescent="0.25">
      <c r="D173">
        <v>143</v>
      </c>
      <c r="E173">
        <v>0.49984544300914324</v>
      </c>
      <c r="H173">
        <f t="shared" si="4"/>
        <v>0.40025846206270788</v>
      </c>
      <c r="M173" s="4"/>
      <c r="N173" s="8"/>
      <c r="O173" s="12"/>
      <c r="P173" s="15"/>
      <c r="R173" s="6"/>
      <c r="S173" s="10">
        <v>0.40025846206270788</v>
      </c>
      <c r="T173" s="17"/>
      <c r="U173" s="19"/>
    </row>
    <row r="174" spans="2:21" x14ac:dyDescent="0.25">
      <c r="D174">
        <v>144</v>
      </c>
      <c r="E174">
        <v>0.3717819866749712</v>
      </c>
      <c r="H174">
        <f t="shared" si="4"/>
        <v>0.29770979867954922</v>
      </c>
      <c r="M174" s="4"/>
      <c r="N174" s="8"/>
      <c r="O174" s="12"/>
      <c r="P174" s="15"/>
      <c r="R174" s="6"/>
      <c r="S174" s="10">
        <v>0.29770979867954922</v>
      </c>
      <c r="T174" s="17"/>
      <c r="U174" s="19"/>
    </row>
    <row r="175" spans="2:21" x14ac:dyDescent="0.25">
      <c r="B175" t="s">
        <v>42</v>
      </c>
      <c r="D175">
        <v>133</v>
      </c>
      <c r="E175">
        <v>0.52099410151792536</v>
      </c>
      <c r="H175">
        <f t="shared" si="4"/>
        <v>0.41719355599585328</v>
      </c>
      <c r="M175" s="4"/>
      <c r="N175" s="8"/>
      <c r="O175" s="12"/>
      <c r="P175" s="15"/>
      <c r="R175" s="6"/>
      <c r="S175" s="10"/>
      <c r="T175" s="17"/>
      <c r="U175" s="19">
        <v>0.41719355599585328</v>
      </c>
    </row>
    <row r="176" spans="2:21" x14ac:dyDescent="0.25">
      <c r="D176">
        <v>134</v>
      </c>
      <c r="E176">
        <v>0.30488091613843193</v>
      </c>
      <c r="H176">
        <f t="shared" si="4"/>
        <v>0.24413779961900337</v>
      </c>
      <c r="M176" s="4"/>
      <c r="N176" s="8"/>
      <c r="O176" s="12"/>
      <c r="P176" s="15"/>
      <c r="R176" s="6"/>
      <c r="S176" s="10"/>
      <c r="T176" s="17"/>
      <c r="U176" s="19">
        <v>0.24413779961900337</v>
      </c>
    </row>
    <row r="177" spans="2:21" x14ac:dyDescent="0.25">
      <c r="D177">
        <v>135</v>
      </c>
      <c r="M177" s="4"/>
      <c r="N177" s="8"/>
      <c r="O177" s="12"/>
      <c r="P177" s="15"/>
      <c r="R177" s="6"/>
      <c r="S177" s="10"/>
      <c r="T177" s="17"/>
      <c r="U177" s="19"/>
    </row>
    <row r="178" spans="2:21" x14ac:dyDescent="0.25">
      <c r="D178">
        <v>136</v>
      </c>
      <c r="E178">
        <v>0.42220538269407731</v>
      </c>
      <c r="H178">
        <f t="shared" si="4"/>
        <v>0.33808706174127745</v>
      </c>
      <c r="M178" s="4"/>
      <c r="N178" s="8"/>
      <c r="O178" s="12"/>
      <c r="P178" s="15"/>
      <c r="R178" s="6"/>
      <c r="S178" s="10"/>
      <c r="T178" s="17"/>
      <c r="U178" s="19">
        <v>0.33808706174127745</v>
      </c>
    </row>
    <row r="179" spans="2:21" x14ac:dyDescent="0.25">
      <c r="B179" t="s">
        <v>44</v>
      </c>
      <c r="D179">
        <v>137</v>
      </c>
      <c r="E179">
        <v>0.31433909776687818</v>
      </c>
      <c r="H179">
        <f t="shared" si="4"/>
        <v>0.2517115752439667</v>
      </c>
      <c r="M179" s="4"/>
      <c r="N179" s="8"/>
      <c r="O179" s="12"/>
      <c r="P179" s="15"/>
      <c r="R179" s="6"/>
      <c r="S179" s="10"/>
      <c r="T179" s="17">
        <v>0.2517115752439667</v>
      </c>
      <c r="U179" s="19"/>
    </row>
    <row r="180" spans="2:21" x14ac:dyDescent="0.25">
      <c r="D180">
        <v>138</v>
      </c>
      <c r="E180">
        <v>0.41528605815461161</v>
      </c>
      <c r="H180">
        <f t="shared" si="4"/>
        <v>0.33254631262089662</v>
      </c>
      <c r="M180" s="4"/>
      <c r="N180" s="8"/>
      <c r="O180" s="12"/>
      <c r="P180" s="15"/>
      <c r="R180" s="6"/>
      <c r="S180" s="10"/>
      <c r="T180" s="17">
        <v>0.33254631262089662</v>
      </c>
      <c r="U180" s="19"/>
    </row>
    <row r="181" spans="2:21" x14ac:dyDescent="0.25">
      <c r="D181">
        <v>139</v>
      </c>
      <c r="E181">
        <v>0.48076165263870507</v>
      </c>
      <c r="H181">
        <f t="shared" si="4"/>
        <v>0.38497684113201758</v>
      </c>
      <c r="M181" s="4"/>
      <c r="N181" s="8"/>
      <c r="O181" s="12"/>
      <c r="P181" s="15"/>
      <c r="R181" s="6"/>
      <c r="S181" s="10"/>
      <c r="T181" s="17">
        <v>0.38497684113201758</v>
      </c>
      <c r="U181" s="19"/>
    </row>
    <row r="182" spans="2:21" x14ac:dyDescent="0.25">
      <c r="D182">
        <v>140</v>
      </c>
      <c r="E182">
        <v>0.95143408212170655</v>
      </c>
      <c r="H182">
        <f t="shared" si="4"/>
        <v>0.76187459101655219</v>
      </c>
      <c r="M182" s="4"/>
      <c r="N182" s="8"/>
      <c r="O182" s="12"/>
      <c r="P182" s="15"/>
      <c r="T182" s="17">
        <v>0.76187459101655219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F225"/>
  <sheetViews>
    <sheetView topLeftCell="A109" workbookViewId="0">
      <selection activeCell="Z26" sqref="Z26:Z29"/>
    </sheetView>
  </sheetViews>
  <sheetFormatPr baseColWidth="10" defaultRowHeight="15" x14ac:dyDescent="0.25"/>
  <sheetData>
    <row r="2" spans="1:29" x14ac:dyDescent="0.25">
      <c r="A2" s="2" t="s">
        <v>27</v>
      </c>
      <c r="S2" s="27"/>
      <c r="T2" s="29" t="s">
        <v>55</v>
      </c>
      <c r="U2" s="27"/>
      <c r="V2" s="27"/>
      <c r="W2" s="27"/>
      <c r="X2" s="27"/>
      <c r="Y2" s="27"/>
      <c r="Z2" s="27"/>
      <c r="AA2" s="27"/>
      <c r="AB2" s="27"/>
      <c r="AC2" s="27"/>
    </row>
    <row r="3" spans="1:29" x14ac:dyDescent="0.25">
      <c r="D3" t="s">
        <v>19</v>
      </c>
      <c r="S3" s="27"/>
      <c r="T3" s="29" t="s">
        <v>68</v>
      </c>
      <c r="U3" s="29" t="s">
        <v>69</v>
      </c>
      <c r="V3" s="29" t="s">
        <v>70</v>
      </c>
      <c r="W3" s="29" t="s">
        <v>71</v>
      </c>
      <c r="X3" s="29"/>
      <c r="Y3" s="29" t="s">
        <v>46</v>
      </c>
      <c r="Z3" s="29" t="s">
        <v>16</v>
      </c>
      <c r="AA3" s="29" t="s">
        <v>43</v>
      </c>
      <c r="AB3" s="29" t="s">
        <v>17</v>
      </c>
      <c r="AC3" s="27"/>
    </row>
    <row r="4" spans="1:29" x14ac:dyDescent="0.25">
      <c r="I4" s="3" t="s">
        <v>68</v>
      </c>
      <c r="J4" s="7" t="s">
        <v>69</v>
      </c>
      <c r="K4" s="11" t="s">
        <v>70</v>
      </c>
      <c r="L4" s="14" t="s">
        <v>71</v>
      </c>
      <c r="M4" s="2"/>
      <c r="N4" s="5" t="s">
        <v>46</v>
      </c>
      <c r="O4" s="9" t="s">
        <v>16</v>
      </c>
      <c r="P4" s="16" t="s">
        <v>43</v>
      </c>
      <c r="Q4" s="18" t="s">
        <v>17</v>
      </c>
      <c r="S4" s="27"/>
      <c r="T4" s="27"/>
      <c r="U4" s="29"/>
      <c r="V4" s="29"/>
      <c r="W4" s="29"/>
      <c r="X4" s="29"/>
      <c r="Y4" s="29"/>
      <c r="Z4" s="29"/>
      <c r="AA4" s="29"/>
      <c r="AB4" s="29"/>
      <c r="AC4" s="27"/>
    </row>
    <row r="5" spans="1:29" x14ac:dyDescent="0.25">
      <c r="D5" t="s">
        <v>28</v>
      </c>
      <c r="F5" t="s">
        <v>9</v>
      </c>
      <c r="G5" t="s">
        <v>0</v>
      </c>
      <c r="I5" s="4"/>
      <c r="J5" s="8"/>
      <c r="K5" s="12"/>
      <c r="L5" s="15"/>
      <c r="N5" s="6"/>
      <c r="O5" s="10"/>
      <c r="P5" s="17"/>
      <c r="Q5" s="19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x14ac:dyDescent="0.25">
      <c r="B6" t="s">
        <v>72</v>
      </c>
      <c r="D6">
        <v>49</v>
      </c>
      <c r="E6">
        <v>1.0073516984958595</v>
      </c>
      <c r="F6">
        <v>0.92992086545295205</v>
      </c>
      <c r="G6">
        <f t="shared" ref="G6:G22" si="0">E6/$F$6</f>
        <v>1.0832660454448368</v>
      </c>
      <c r="I6" s="4">
        <v>1.0832660454448368</v>
      </c>
      <c r="J6" s="8"/>
      <c r="K6" s="12"/>
      <c r="L6" s="15"/>
      <c r="N6" s="6"/>
      <c r="O6" s="10"/>
      <c r="P6" s="17"/>
      <c r="Q6" s="19"/>
      <c r="S6" s="27">
        <v>49</v>
      </c>
      <c r="T6" s="27">
        <f>AVERAGE(I6,I43,I81,I120)</f>
        <v>1.1754103535197131</v>
      </c>
      <c r="U6" s="27"/>
      <c r="V6" s="27"/>
      <c r="W6" s="27"/>
      <c r="X6" s="27"/>
      <c r="Y6" s="27"/>
      <c r="Z6" s="27"/>
      <c r="AA6" s="27"/>
      <c r="AB6" s="27"/>
      <c r="AC6" s="27"/>
    </row>
    <row r="7" spans="1:29" x14ac:dyDescent="0.25">
      <c r="D7">
        <v>50</v>
      </c>
      <c r="E7">
        <v>0.70620788934730339</v>
      </c>
      <c r="G7">
        <f t="shared" si="0"/>
        <v>0.75942794229412081</v>
      </c>
      <c r="I7" s="4">
        <v>0.75942794229412081</v>
      </c>
      <c r="J7" s="8"/>
      <c r="K7" s="12"/>
      <c r="L7" s="15"/>
      <c r="N7" s="6"/>
      <c r="O7" s="10"/>
      <c r="P7" s="17"/>
      <c r="Q7" s="19"/>
      <c r="S7" s="27">
        <v>50</v>
      </c>
      <c r="T7" s="27">
        <f>AVERAGE(I7,I44,I82,I121)</f>
        <v>0.94109536688715401</v>
      </c>
      <c r="U7" s="27"/>
      <c r="V7" s="27"/>
      <c r="W7" s="27"/>
      <c r="X7" s="27"/>
      <c r="Y7" s="27"/>
      <c r="Z7" s="27"/>
      <c r="AA7" s="27"/>
      <c r="AB7" s="27"/>
      <c r="AC7" s="27"/>
    </row>
    <row r="8" spans="1:29" x14ac:dyDescent="0.25">
      <c r="D8">
        <v>51</v>
      </c>
      <c r="E8">
        <v>1.1699116862082113</v>
      </c>
      <c r="G8">
        <f t="shared" si="0"/>
        <v>1.2580766059468542</v>
      </c>
      <c r="I8" s="4">
        <v>1.2580766059468542</v>
      </c>
      <c r="J8" s="8"/>
      <c r="K8" s="12"/>
      <c r="L8" s="15"/>
      <c r="N8" s="6"/>
      <c r="O8" s="10"/>
      <c r="P8" s="17"/>
      <c r="Q8" s="19"/>
      <c r="S8" s="27">
        <v>51</v>
      </c>
      <c r="T8" s="27">
        <f>AVERAGE(I8,I45,I83)</f>
        <v>1.31400326399704</v>
      </c>
      <c r="U8" s="27"/>
      <c r="V8" s="27"/>
      <c r="W8" s="27"/>
      <c r="X8" s="27"/>
      <c r="Y8" s="27"/>
      <c r="Z8" s="27"/>
      <c r="AA8" s="27"/>
      <c r="AB8" s="27"/>
      <c r="AC8" s="27"/>
    </row>
    <row r="9" spans="1:29" x14ac:dyDescent="0.25">
      <c r="D9">
        <v>52</v>
      </c>
      <c r="E9">
        <v>0.83621218776043427</v>
      </c>
      <c r="G9">
        <f t="shared" si="0"/>
        <v>0.89922940631418835</v>
      </c>
      <c r="I9" s="4">
        <v>0.89922940631418835</v>
      </c>
      <c r="J9" s="8"/>
      <c r="K9" s="12"/>
      <c r="L9" s="15"/>
      <c r="N9" s="6"/>
      <c r="O9" s="10"/>
      <c r="P9" s="17"/>
      <c r="Q9" s="19"/>
      <c r="S9" s="27">
        <v>52</v>
      </c>
      <c r="T9" s="27">
        <f>AVERAGE(I9,I46,I84,I123)</f>
        <v>0.64799183159535267</v>
      </c>
      <c r="U9" s="27"/>
      <c r="V9" s="27"/>
      <c r="W9" s="27"/>
      <c r="X9" s="27"/>
      <c r="Y9" s="27"/>
      <c r="Z9" s="27"/>
      <c r="AA9" s="27"/>
      <c r="AB9" s="27"/>
      <c r="AC9" s="27"/>
    </row>
    <row r="10" spans="1:29" x14ac:dyDescent="0.25">
      <c r="B10" t="s">
        <v>73</v>
      </c>
      <c r="D10">
        <v>61</v>
      </c>
      <c r="E10">
        <v>0.72641333912894579</v>
      </c>
      <c r="G10">
        <f t="shared" si="0"/>
        <v>0.78115608124904212</v>
      </c>
      <c r="I10" s="4"/>
      <c r="J10" s="8">
        <v>0.78115608124904212</v>
      </c>
      <c r="K10" s="12"/>
      <c r="L10" s="15"/>
      <c r="N10" s="6"/>
      <c r="O10" s="10"/>
      <c r="P10" s="17"/>
      <c r="Q10" s="19"/>
      <c r="S10" s="27">
        <v>61</v>
      </c>
      <c r="T10" s="27"/>
      <c r="U10" s="27">
        <f>AVERAGE(J10,J47,J85,J124)</f>
        <v>0.80590243579209886</v>
      </c>
      <c r="V10" s="27"/>
      <c r="W10" s="27"/>
      <c r="X10" s="27"/>
      <c r="Y10" s="27"/>
      <c r="Z10" s="27"/>
      <c r="AA10" s="27"/>
      <c r="AB10" s="27"/>
      <c r="AC10" s="27"/>
    </row>
    <row r="11" spans="1:29" x14ac:dyDescent="0.25">
      <c r="D11">
        <v>62</v>
      </c>
      <c r="E11">
        <v>0.9989227447848561</v>
      </c>
      <c r="G11">
        <f t="shared" si="0"/>
        <v>1.0742018830799049</v>
      </c>
      <c r="I11" s="4"/>
      <c r="J11" s="8">
        <v>1.0742018830799049</v>
      </c>
      <c r="K11" s="12"/>
      <c r="L11" s="15"/>
      <c r="N11" s="6"/>
      <c r="O11" s="10"/>
      <c r="P11" s="17"/>
      <c r="Q11" s="19"/>
      <c r="S11" s="27">
        <v>62</v>
      </c>
      <c r="T11" s="27"/>
      <c r="U11" s="27">
        <f>AVERAGE(J11,J48,J86,J125)</f>
        <v>1.2846225413727219</v>
      </c>
      <c r="V11" s="27"/>
      <c r="W11" s="27"/>
      <c r="X11" s="27"/>
      <c r="Y11" s="27"/>
      <c r="Z11" s="27"/>
      <c r="AA11" s="27"/>
      <c r="AB11" s="27"/>
      <c r="AC11" s="27"/>
    </row>
    <row r="12" spans="1:29" x14ac:dyDescent="0.25">
      <c r="D12">
        <v>63</v>
      </c>
      <c r="E12">
        <v>1.2690694916454262</v>
      </c>
      <c r="G12">
        <f t="shared" si="0"/>
        <v>1.364706975391158</v>
      </c>
      <c r="I12" s="4"/>
      <c r="J12" s="8">
        <v>1.364706975391158</v>
      </c>
      <c r="K12" s="12"/>
      <c r="L12" s="15"/>
      <c r="N12" s="6"/>
      <c r="O12" s="10"/>
      <c r="P12" s="17"/>
      <c r="Q12" s="19"/>
      <c r="S12" s="27">
        <v>63</v>
      </c>
      <c r="T12" s="27"/>
      <c r="U12" s="27">
        <f>AVERAGE(J12,J49,J87,J126)</f>
        <v>1.474873886946499</v>
      </c>
      <c r="V12" s="27"/>
      <c r="W12" s="27"/>
      <c r="X12" s="27"/>
      <c r="Y12" s="27"/>
      <c r="Z12" s="27"/>
      <c r="AA12" s="27"/>
      <c r="AB12" s="27"/>
      <c r="AC12" s="27"/>
    </row>
    <row r="13" spans="1:29" x14ac:dyDescent="0.25">
      <c r="D13">
        <v>64</v>
      </c>
      <c r="E13">
        <v>0.94185201310585043</v>
      </c>
      <c r="G13">
        <f t="shared" si="0"/>
        <v>1.0128302827650684</v>
      </c>
      <c r="I13" s="4"/>
      <c r="J13" s="8">
        <v>1.0128302827650684</v>
      </c>
      <c r="K13" s="12"/>
      <c r="L13" s="15"/>
      <c r="N13" s="6"/>
      <c r="O13" s="10"/>
      <c r="P13" s="17"/>
      <c r="Q13" s="19"/>
      <c r="S13" s="27">
        <v>64</v>
      </c>
      <c r="T13" s="27"/>
      <c r="U13" s="27">
        <f>AVERAGE(J13,J50,J88,J127)</f>
        <v>0.87296652160157917</v>
      </c>
      <c r="V13" s="27"/>
      <c r="W13" s="27"/>
      <c r="X13" s="27"/>
      <c r="Y13" s="27"/>
      <c r="Z13" s="27"/>
      <c r="AA13" s="27"/>
      <c r="AB13" s="27"/>
      <c r="AC13" s="27"/>
    </row>
    <row r="14" spans="1:29" x14ac:dyDescent="0.25">
      <c r="B14" t="s">
        <v>70</v>
      </c>
      <c r="D14">
        <v>53</v>
      </c>
      <c r="E14">
        <v>0.84382684188549684</v>
      </c>
      <c r="G14">
        <f t="shared" si="0"/>
        <v>0.90741790321532367</v>
      </c>
      <c r="I14" s="4"/>
      <c r="J14" s="8"/>
      <c r="K14" s="12">
        <v>0.90741790321532367</v>
      </c>
      <c r="L14" s="15"/>
      <c r="N14" s="6"/>
      <c r="O14" s="10"/>
      <c r="P14" s="17"/>
      <c r="Q14" s="19"/>
      <c r="S14" s="27">
        <v>53</v>
      </c>
      <c r="T14" s="27"/>
      <c r="U14" s="27"/>
      <c r="V14" s="27">
        <f>AVERAGE(K14,K51,K89,K128)</f>
        <v>0.80258204937008171</v>
      </c>
      <c r="W14" s="27"/>
      <c r="X14" s="27"/>
      <c r="Y14" s="27"/>
      <c r="Z14" s="27"/>
      <c r="AA14" s="27"/>
      <c r="AB14" s="27"/>
      <c r="AC14" s="27"/>
    </row>
    <row r="15" spans="1:29" x14ac:dyDescent="0.25">
      <c r="D15">
        <v>54</v>
      </c>
      <c r="E15">
        <v>1.0662209841454129</v>
      </c>
      <c r="G15">
        <f t="shared" si="0"/>
        <v>1.1465717393340462</v>
      </c>
      <c r="I15" s="4"/>
      <c r="J15" s="8"/>
      <c r="K15" s="12">
        <v>1.1465717393340462</v>
      </c>
      <c r="L15" s="15"/>
      <c r="N15" s="6"/>
      <c r="O15" s="10"/>
      <c r="P15" s="17"/>
      <c r="Q15" s="19"/>
      <c r="S15" s="27">
        <v>54</v>
      </c>
      <c r="T15" s="27"/>
      <c r="U15" s="27"/>
      <c r="V15" s="27">
        <f>AVERAGE(K15,K52,K90,K129)</f>
        <v>1.3426574490947047</v>
      </c>
      <c r="W15" s="27"/>
      <c r="X15" s="27"/>
      <c r="Y15" s="27"/>
      <c r="Z15" s="27"/>
      <c r="AA15" s="27"/>
      <c r="AB15" s="27"/>
      <c r="AC15" s="27"/>
    </row>
    <row r="16" spans="1:29" x14ac:dyDescent="0.25">
      <c r="D16">
        <v>55</v>
      </c>
      <c r="E16">
        <v>0.6462079920266609</v>
      </c>
      <c r="G16">
        <f t="shared" si="0"/>
        <v>0.69490643347582226</v>
      </c>
      <c r="I16" s="4"/>
      <c r="J16" s="8"/>
      <c r="K16" s="12">
        <v>0.69490643347582226</v>
      </c>
      <c r="L16" s="15"/>
      <c r="N16" s="6"/>
      <c r="O16" s="10"/>
      <c r="P16" s="17"/>
      <c r="Q16" s="19"/>
      <c r="S16" s="27">
        <v>55</v>
      </c>
      <c r="T16" s="27"/>
      <c r="U16" s="27"/>
      <c r="V16" s="27">
        <f>AVERAGE(K16,K53,K91,K130)</f>
        <v>0.56137779317663461</v>
      </c>
      <c r="W16" s="27"/>
      <c r="X16" s="27"/>
      <c r="Y16" s="27"/>
      <c r="Z16" s="27"/>
      <c r="AA16" s="27"/>
      <c r="AB16" s="27"/>
      <c r="AC16" s="27"/>
    </row>
    <row r="17" spans="2:29" x14ac:dyDescent="0.25">
      <c r="D17">
        <v>56</v>
      </c>
      <c r="E17">
        <v>0.97984634191224795</v>
      </c>
      <c r="G17">
        <f t="shared" si="0"/>
        <v>1.0536878763710478</v>
      </c>
      <c r="I17" s="4"/>
      <c r="J17" s="8"/>
      <c r="K17" s="12">
        <v>1.0536878763710478</v>
      </c>
      <c r="L17" s="15"/>
      <c r="N17" s="6"/>
      <c r="O17" s="10"/>
      <c r="P17" s="17"/>
      <c r="Q17" s="19"/>
      <c r="S17" s="27">
        <v>56</v>
      </c>
      <c r="T17" s="27"/>
      <c r="U17" s="27"/>
      <c r="V17" s="27">
        <f>AVERAGE(K17,K92,K131)</f>
        <v>0.91557155743291696</v>
      </c>
      <c r="W17" s="27"/>
      <c r="X17" s="27"/>
      <c r="Y17" s="27"/>
      <c r="Z17" s="27"/>
      <c r="AA17" s="27"/>
      <c r="AB17" s="27"/>
      <c r="AC17" s="27"/>
    </row>
    <row r="18" spans="2:29" x14ac:dyDescent="0.25">
      <c r="B18" t="s">
        <v>74</v>
      </c>
      <c r="D18">
        <v>57</v>
      </c>
      <c r="E18">
        <v>1.168140159396396</v>
      </c>
      <c r="G18">
        <f t="shared" si="0"/>
        <v>1.2561715763065608</v>
      </c>
      <c r="I18" s="4"/>
      <c r="J18" s="8"/>
      <c r="K18" s="12"/>
      <c r="L18" s="15">
        <v>1.2561715763065608</v>
      </c>
      <c r="N18" s="6"/>
      <c r="O18" s="10"/>
      <c r="P18" s="17"/>
      <c r="Q18" s="19"/>
      <c r="S18" s="27">
        <v>57</v>
      </c>
      <c r="T18" s="27"/>
      <c r="U18" s="27"/>
      <c r="V18" s="27"/>
      <c r="W18" s="27">
        <f>AVERAGE(L18,L55,L93,L132)</f>
        <v>0.97480274603347217</v>
      </c>
      <c r="X18" s="27"/>
      <c r="Y18" s="27"/>
      <c r="Z18" s="27"/>
      <c r="AA18" s="27"/>
      <c r="AB18" s="27"/>
      <c r="AC18" s="27"/>
    </row>
    <row r="19" spans="2:29" x14ac:dyDescent="0.25">
      <c r="D19">
        <v>58</v>
      </c>
      <c r="E19">
        <v>2.4992767087755179</v>
      </c>
      <c r="G19">
        <f t="shared" si="0"/>
        <v>2.6876230028005161</v>
      </c>
      <c r="I19" s="4"/>
      <c r="J19" s="8"/>
      <c r="K19" s="12"/>
      <c r="L19" s="15">
        <v>2.6876230028005161</v>
      </c>
      <c r="N19" s="6"/>
      <c r="O19" s="10"/>
      <c r="P19" s="17"/>
      <c r="Q19" s="19"/>
      <c r="S19" s="27">
        <v>58</v>
      </c>
      <c r="T19" s="27"/>
      <c r="U19" s="27"/>
      <c r="V19" s="27"/>
      <c r="W19" s="27">
        <f>AVERAGE(L19,L94)</f>
        <v>1.9038261675260346</v>
      </c>
      <c r="X19" s="27"/>
      <c r="Y19" s="27"/>
      <c r="Z19" s="27"/>
      <c r="AA19" s="27"/>
      <c r="AB19" s="27"/>
      <c r="AC19" s="27"/>
    </row>
    <row r="20" spans="2:29" x14ac:dyDescent="0.25">
      <c r="D20">
        <v>59</v>
      </c>
      <c r="E20">
        <v>0.95596405437927234</v>
      </c>
      <c r="G20">
        <f t="shared" si="0"/>
        <v>1.0280058119930828</v>
      </c>
      <c r="I20" s="4"/>
      <c r="J20" s="8"/>
      <c r="K20" s="12"/>
      <c r="L20" s="15">
        <v>1.0280058119930828</v>
      </c>
      <c r="N20" s="6"/>
      <c r="O20" s="10"/>
      <c r="P20" s="17"/>
      <c r="Q20" s="19"/>
      <c r="S20" s="27">
        <v>59</v>
      </c>
      <c r="T20" s="27"/>
      <c r="U20" s="27"/>
      <c r="V20" s="27"/>
      <c r="W20" s="27">
        <f>AVERAGE(L20,L95,L134)</f>
        <v>0.83092023750949517</v>
      </c>
      <c r="X20" s="27"/>
      <c r="Y20" s="27"/>
      <c r="Z20" s="27"/>
      <c r="AA20" s="27"/>
      <c r="AB20" s="27"/>
      <c r="AC20" s="27"/>
    </row>
    <row r="21" spans="2:29" x14ac:dyDescent="0.25">
      <c r="D21">
        <v>60</v>
      </c>
      <c r="E21">
        <v>2.1169299890551767</v>
      </c>
      <c r="G21">
        <f t="shared" si="0"/>
        <v>2.2764625117042065</v>
      </c>
      <c r="I21" s="4"/>
      <c r="J21" s="8"/>
      <c r="K21" s="12"/>
      <c r="L21" s="15">
        <v>2.2764625117042065</v>
      </c>
      <c r="N21" s="6"/>
      <c r="O21" s="10"/>
      <c r="P21" s="17"/>
      <c r="Q21" s="19"/>
      <c r="S21" s="27">
        <v>60</v>
      </c>
      <c r="T21" s="27"/>
      <c r="U21" s="27"/>
      <c r="V21" s="27"/>
      <c r="W21" s="27">
        <f>AVERAGE(L21,L96)</f>
        <v>1.775543670994177</v>
      </c>
      <c r="X21" s="27"/>
      <c r="Y21" s="27"/>
      <c r="Z21" s="27"/>
      <c r="AA21" s="27"/>
      <c r="AB21" s="27"/>
      <c r="AC21" s="27"/>
    </row>
    <row r="22" spans="2:29" x14ac:dyDescent="0.25">
      <c r="B22" t="s">
        <v>75</v>
      </c>
      <c r="D22">
        <v>65</v>
      </c>
      <c r="E22">
        <v>1.1346096423915906</v>
      </c>
      <c r="G22">
        <f t="shared" si="0"/>
        <v>1.22011418879061</v>
      </c>
      <c r="I22" s="4"/>
      <c r="J22" s="8"/>
      <c r="K22" s="12"/>
      <c r="L22" s="15"/>
      <c r="N22" s="6">
        <v>1.22011418879061</v>
      </c>
      <c r="O22" s="10"/>
      <c r="P22" s="17"/>
      <c r="Q22" s="19"/>
      <c r="S22" s="27">
        <v>65</v>
      </c>
      <c r="T22" s="27"/>
      <c r="U22" s="27"/>
      <c r="V22" s="27"/>
      <c r="W22" s="27"/>
      <c r="X22" s="27"/>
      <c r="Y22" s="27">
        <f>AVERAGE(N22,N59,N97,N136)</f>
        <v>0.83630973931941155</v>
      </c>
      <c r="Z22" s="27"/>
      <c r="AA22" s="27"/>
      <c r="AB22" s="27"/>
      <c r="AC22" s="27"/>
    </row>
    <row r="23" spans="2:29" x14ac:dyDescent="0.25">
      <c r="D23">
        <v>66</v>
      </c>
      <c r="I23" s="4"/>
      <c r="J23" s="8"/>
      <c r="K23" s="12"/>
      <c r="L23" s="15"/>
      <c r="N23" s="6"/>
      <c r="O23" s="10"/>
      <c r="P23" s="17"/>
      <c r="Q23" s="19"/>
      <c r="S23" s="27">
        <v>66</v>
      </c>
      <c r="T23" s="27"/>
      <c r="U23" s="27"/>
      <c r="V23" s="27"/>
      <c r="W23" s="27"/>
      <c r="X23" s="27"/>
      <c r="Y23" s="27">
        <f>AVERAGE(N60,N98)</f>
        <v>0.9090634075544175</v>
      </c>
      <c r="Z23" s="27"/>
      <c r="AA23" s="27"/>
      <c r="AB23" s="27"/>
      <c r="AC23" s="27"/>
    </row>
    <row r="24" spans="2:29" x14ac:dyDescent="0.25">
      <c r="D24">
        <v>67</v>
      </c>
      <c r="E24">
        <v>0.75291141476462642</v>
      </c>
      <c r="G24">
        <f t="shared" ref="G24:G37" si="1">E24/$F$6</f>
        <v>0.80965106035973644</v>
      </c>
      <c r="I24" s="4"/>
      <c r="J24" s="8"/>
      <c r="K24" s="12"/>
      <c r="L24" s="15"/>
      <c r="N24" s="6">
        <v>0.80965106035973644</v>
      </c>
      <c r="O24" s="10"/>
      <c r="P24" s="17"/>
      <c r="Q24" s="19"/>
      <c r="S24" s="27">
        <v>67</v>
      </c>
      <c r="T24" s="27"/>
      <c r="U24" s="27"/>
      <c r="V24" s="27"/>
      <c r="W24" s="27"/>
      <c r="X24" s="27"/>
      <c r="Y24" s="27">
        <f>AVERAGE(N24,N61,N99)</f>
        <v>0.68394953736218744</v>
      </c>
      <c r="Z24" s="27"/>
      <c r="AA24" s="27"/>
      <c r="AB24" s="27"/>
      <c r="AC24" s="27"/>
    </row>
    <row r="25" spans="2:29" x14ac:dyDescent="0.25">
      <c r="D25">
        <v>68</v>
      </c>
      <c r="E25">
        <v>0.5694820701908565</v>
      </c>
      <c r="G25">
        <f t="shared" si="1"/>
        <v>0.61239842157264579</v>
      </c>
      <c r="I25" s="4"/>
      <c r="J25" s="8"/>
      <c r="K25" s="12"/>
      <c r="L25" s="15"/>
      <c r="N25" s="6">
        <v>0.61239842157264579</v>
      </c>
      <c r="O25" s="10"/>
      <c r="P25" s="17"/>
      <c r="Q25" s="19"/>
      <c r="S25" s="27">
        <v>68</v>
      </c>
      <c r="T25" s="27"/>
      <c r="U25" s="27"/>
      <c r="V25" s="27"/>
      <c r="W25" s="27"/>
      <c r="X25" s="27"/>
      <c r="Y25" s="27">
        <f>AVERAGE(N25,N62,N100,N139)</f>
        <v>0.4531469939550542</v>
      </c>
      <c r="Z25" s="27"/>
      <c r="AA25" s="27"/>
      <c r="AB25" s="27"/>
      <c r="AC25" s="27"/>
    </row>
    <row r="26" spans="2:29" x14ac:dyDescent="0.25">
      <c r="B26" t="s">
        <v>76</v>
      </c>
      <c r="D26">
        <v>77</v>
      </c>
      <c r="E26">
        <v>0.79437230511626677</v>
      </c>
      <c r="G26">
        <f t="shared" si="1"/>
        <v>0.85423645670036519</v>
      </c>
      <c r="I26" s="4"/>
      <c r="J26" s="8"/>
      <c r="K26" s="12"/>
      <c r="L26" s="15"/>
      <c r="N26" s="6"/>
      <c r="O26" s="10">
        <v>0.85423645670036519</v>
      </c>
      <c r="P26" s="17"/>
      <c r="Q26" s="19"/>
      <c r="S26" s="27">
        <v>77</v>
      </c>
      <c r="T26" s="27"/>
      <c r="U26" s="27"/>
      <c r="V26" s="27"/>
      <c r="W26" s="27"/>
      <c r="X26" s="27"/>
      <c r="Y26" s="27"/>
      <c r="Z26" s="27">
        <f>AVERAGE(O26,O63,O101,O140)</f>
        <v>0.59514699395240267</v>
      </c>
      <c r="AA26" s="27"/>
      <c r="AB26" s="27"/>
      <c r="AC26" s="27"/>
    </row>
    <row r="27" spans="2:29" x14ac:dyDescent="0.25">
      <c r="D27">
        <v>78</v>
      </c>
      <c r="E27">
        <v>0.82189563903766683</v>
      </c>
      <c r="G27">
        <f t="shared" si="1"/>
        <v>0.88383395788988173</v>
      </c>
      <c r="I27" s="4"/>
      <c r="J27" s="8"/>
      <c r="K27" s="12"/>
      <c r="L27" s="15"/>
      <c r="N27" s="6"/>
      <c r="O27" s="10">
        <v>0.88383395788988173</v>
      </c>
      <c r="P27" s="17"/>
      <c r="Q27" s="19"/>
      <c r="S27" s="27">
        <v>78</v>
      </c>
      <c r="T27" s="27"/>
      <c r="U27" s="27"/>
      <c r="V27" s="27"/>
      <c r="W27" s="27"/>
      <c r="X27" s="27"/>
      <c r="Y27" s="27"/>
      <c r="Z27" s="27">
        <f>AVERAGE(O27,O64,O102,O141)</f>
        <v>0.51694562791647392</v>
      </c>
      <c r="AA27" s="27"/>
      <c r="AB27" s="27"/>
      <c r="AC27" s="27"/>
    </row>
    <row r="28" spans="2:29" x14ac:dyDescent="0.25">
      <c r="D28">
        <v>79</v>
      </c>
      <c r="E28">
        <v>0.3956638339156438</v>
      </c>
      <c r="G28">
        <f t="shared" si="1"/>
        <v>0.42548118728674966</v>
      </c>
      <c r="I28" s="4"/>
      <c r="J28" s="8"/>
      <c r="K28" s="12"/>
      <c r="L28" s="15"/>
      <c r="N28" s="6"/>
      <c r="O28" s="10">
        <v>0.42548118728674966</v>
      </c>
      <c r="P28" s="17"/>
      <c r="Q28" s="19"/>
      <c r="S28" s="27">
        <v>79</v>
      </c>
      <c r="T28" s="27"/>
      <c r="U28" s="27"/>
      <c r="V28" s="27"/>
      <c r="W28" s="27"/>
      <c r="X28" s="27"/>
      <c r="Y28" s="27"/>
      <c r="Z28" s="27">
        <f>AVERAGE(O28,O65,O103,O142)</f>
        <v>0.30867034049273806</v>
      </c>
      <c r="AA28" s="27"/>
      <c r="AB28" s="27"/>
      <c r="AC28" s="27"/>
    </row>
    <row r="29" spans="2:29" x14ac:dyDescent="0.25">
      <c r="D29">
        <v>80</v>
      </c>
      <c r="E29">
        <v>0.42040560770662333</v>
      </c>
      <c r="G29">
        <f t="shared" si="1"/>
        <v>0.45208750908266732</v>
      </c>
      <c r="I29" s="4"/>
      <c r="J29" s="8"/>
      <c r="K29" s="12"/>
      <c r="L29" s="15"/>
      <c r="N29" s="6"/>
      <c r="O29" s="10">
        <v>0.45208750908266732</v>
      </c>
      <c r="P29" s="17"/>
      <c r="Q29" s="19"/>
      <c r="S29" s="27">
        <v>80</v>
      </c>
      <c r="T29" s="27"/>
      <c r="U29" s="27"/>
      <c r="V29" s="27"/>
      <c r="W29" s="27"/>
      <c r="X29" s="27"/>
      <c r="Y29" s="27"/>
      <c r="Z29" s="27">
        <f>AVERAGE(O29,O66,O104,O143)</f>
        <v>0.35042500295497925</v>
      </c>
      <c r="AA29" s="27"/>
      <c r="AB29" s="27"/>
      <c r="AC29" s="27"/>
    </row>
    <row r="30" spans="2:29" x14ac:dyDescent="0.25">
      <c r="B30" t="s">
        <v>77</v>
      </c>
      <c r="D30">
        <v>69</v>
      </c>
      <c r="E30">
        <v>0.82116163251543428</v>
      </c>
      <c r="G30">
        <f t="shared" si="1"/>
        <v>0.8830446364008161</v>
      </c>
      <c r="I30" s="4"/>
      <c r="J30" s="8"/>
      <c r="K30" s="12"/>
      <c r="L30" s="15"/>
      <c r="N30" s="6"/>
      <c r="O30" s="10"/>
      <c r="P30" s="17"/>
      <c r="Q30" s="19">
        <v>0.8830446364008161</v>
      </c>
      <c r="S30" s="27">
        <v>69</v>
      </c>
      <c r="T30" s="27"/>
      <c r="U30" s="27"/>
      <c r="V30" s="27"/>
      <c r="W30" s="27"/>
      <c r="X30" s="27"/>
      <c r="Y30" s="27"/>
      <c r="Z30" s="27"/>
      <c r="AA30" s="27"/>
      <c r="AB30" s="27">
        <f>AVERAGE(Q30,Q67,Q104,Q144)</f>
        <v>0.56943672469453543</v>
      </c>
      <c r="AC30" s="27"/>
    </row>
    <row r="31" spans="2:29" x14ac:dyDescent="0.25">
      <c r="D31">
        <v>70</v>
      </c>
      <c r="E31">
        <v>1.0794853866878817</v>
      </c>
      <c r="G31">
        <f t="shared" si="1"/>
        <v>1.1608357515045957</v>
      </c>
      <c r="I31" s="4"/>
      <c r="J31" s="8"/>
      <c r="K31" s="12"/>
      <c r="L31" s="15"/>
      <c r="N31" s="6"/>
      <c r="O31" s="10"/>
      <c r="P31" s="17"/>
      <c r="Q31" s="19">
        <v>1.1608357515045957</v>
      </c>
      <c r="S31" s="27">
        <v>70</v>
      </c>
      <c r="T31" s="27"/>
      <c r="U31" s="27"/>
      <c r="V31" s="27"/>
      <c r="W31" s="27"/>
      <c r="X31" s="27"/>
      <c r="Y31" s="27"/>
      <c r="Z31" s="27"/>
      <c r="AA31" s="27"/>
      <c r="AB31" s="27">
        <f>AVERAGE(Q31,Q68)</f>
        <v>0.97064974604053078</v>
      </c>
      <c r="AC31" s="27"/>
    </row>
    <row r="32" spans="2:29" x14ac:dyDescent="0.25">
      <c r="D32">
        <v>71</v>
      </c>
      <c r="E32">
        <v>0.4558410771856628</v>
      </c>
      <c r="G32">
        <f t="shared" si="1"/>
        <v>0.49019340690202567</v>
      </c>
      <c r="I32" s="4"/>
      <c r="J32" s="8"/>
      <c r="K32" s="12"/>
      <c r="L32" s="15"/>
      <c r="N32" s="6"/>
      <c r="O32" s="10"/>
      <c r="P32" s="17"/>
      <c r="Q32" s="19">
        <v>0.49019340690202567</v>
      </c>
      <c r="S32" s="27">
        <v>71</v>
      </c>
      <c r="T32" s="27"/>
      <c r="U32" s="27"/>
      <c r="V32" s="27"/>
      <c r="W32" s="27"/>
      <c r="X32" s="27"/>
      <c r="Y32" s="27"/>
      <c r="Z32" s="27"/>
      <c r="AA32" s="27"/>
      <c r="AB32" s="27">
        <f>AVERAGE(Q32,Q69,Q106,Q146)</f>
        <v>0.34307521939755947</v>
      </c>
      <c r="AC32" s="27"/>
    </row>
    <row r="33" spans="1:29" x14ac:dyDescent="0.25">
      <c r="D33">
        <v>72</v>
      </c>
      <c r="E33">
        <v>0.5717263958534603</v>
      </c>
      <c r="G33">
        <f t="shared" si="1"/>
        <v>0.61481188033669942</v>
      </c>
      <c r="I33" s="4"/>
      <c r="J33" s="8"/>
      <c r="K33" s="12"/>
      <c r="L33" s="15"/>
      <c r="N33" s="6"/>
      <c r="O33" s="10"/>
      <c r="P33" s="17"/>
      <c r="Q33" s="19">
        <v>0.61481188033669942</v>
      </c>
      <c r="S33" s="27">
        <v>72</v>
      </c>
      <c r="T33" s="27"/>
      <c r="U33" s="27"/>
      <c r="V33" s="27"/>
      <c r="W33" s="27"/>
      <c r="X33" s="27"/>
      <c r="Y33" s="27"/>
      <c r="Z33" s="27"/>
      <c r="AA33" s="27"/>
      <c r="AB33" s="27">
        <f>AVERAGE(Q33,Q70,Q107,Q147)</f>
        <v>0.51855590882255465</v>
      </c>
      <c r="AC33" s="27"/>
    </row>
    <row r="34" spans="1:29" x14ac:dyDescent="0.25">
      <c r="B34" t="s">
        <v>78</v>
      </c>
      <c r="D34">
        <v>73</v>
      </c>
      <c r="E34">
        <v>1.1624207810425591</v>
      </c>
      <c r="G34">
        <f t="shared" si="1"/>
        <v>1.2500211837663837</v>
      </c>
      <c r="I34" s="4"/>
      <c r="J34" s="8"/>
      <c r="K34" s="12"/>
      <c r="L34" s="15"/>
      <c r="N34" s="6"/>
      <c r="O34" s="10"/>
      <c r="P34" s="17">
        <v>1.2500211837663837</v>
      </c>
      <c r="Q34" s="19"/>
      <c r="S34" s="27">
        <v>73</v>
      </c>
      <c r="T34" s="27"/>
      <c r="U34" s="27"/>
      <c r="V34" s="27"/>
      <c r="W34" s="27"/>
      <c r="X34" s="27"/>
      <c r="Y34" s="27"/>
      <c r="Z34" s="27"/>
      <c r="AA34" s="27">
        <f>AVERAGE(P34,P71,P109)</f>
        <v>0.80252771934554079</v>
      </c>
      <c r="AB34" s="27"/>
      <c r="AC34" s="27"/>
    </row>
    <row r="35" spans="1:29" x14ac:dyDescent="0.25">
      <c r="D35">
        <v>74</v>
      </c>
      <c r="E35">
        <v>1.0156380999120709</v>
      </c>
      <c r="G35">
        <f t="shared" si="1"/>
        <v>1.0921769127283396</v>
      </c>
      <c r="I35" s="4"/>
      <c r="J35" s="8"/>
      <c r="K35" s="12"/>
      <c r="L35" s="15"/>
      <c r="N35" s="6"/>
      <c r="O35" s="10"/>
      <c r="P35" s="17">
        <v>1.0921769127283396</v>
      </c>
      <c r="Q35" s="19"/>
      <c r="S35" s="27">
        <v>74</v>
      </c>
      <c r="T35" s="27"/>
      <c r="U35" s="27"/>
      <c r="V35" s="27"/>
      <c r="W35" s="27"/>
      <c r="X35" s="27"/>
      <c r="Y35" s="27"/>
      <c r="Z35" s="27"/>
      <c r="AA35" s="27">
        <f>AVERAGE(P35,P72,P110,P149)</f>
        <v>0.64118171163709314</v>
      </c>
      <c r="AB35" s="27"/>
      <c r="AC35" s="27"/>
    </row>
    <row r="36" spans="1:29" x14ac:dyDescent="0.25">
      <c r="D36">
        <v>75</v>
      </c>
      <c r="E36">
        <v>0.58403215715455636</v>
      </c>
      <c r="G36">
        <f t="shared" si="1"/>
        <v>0.62804500775459216</v>
      </c>
      <c r="I36" s="4"/>
      <c r="J36" s="8"/>
      <c r="K36" s="12"/>
      <c r="L36" s="15"/>
      <c r="N36" s="6"/>
      <c r="O36" s="10"/>
      <c r="P36" s="17">
        <v>0.62804500775459216</v>
      </c>
      <c r="Q36" s="19"/>
      <c r="S36" s="27">
        <v>75</v>
      </c>
      <c r="T36" s="27"/>
      <c r="U36" s="27"/>
      <c r="V36" s="27"/>
      <c r="W36" s="27"/>
      <c r="X36" s="27"/>
      <c r="Y36" s="27"/>
      <c r="Z36" s="27"/>
      <c r="AA36" s="27">
        <f>AVERAGE(P36,P73,P111,P150)</f>
        <v>0.52748596321155472</v>
      </c>
      <c r="AB36" s="27"/>
      <c r="AC36" s="27"/>
    </row>
    <row r="37" spans="1:29" x14ac:dyDescent="0.25">
      <c r="D37">
        <v>76</v>
      </c>
      <c r="E37">
        <v>0.54596167308365418</v>
      </c>
      <c r="G37">
        <f t="shared" si="1"/>
        <v>0.58710551979895997</v>
      </c>
      <c r="I37" s="4"/>
      <c r="J37" s="8"/>
      <c r="K37" s="12"/>
      <c r="L37" s="15"/>
      <c r="N37" s="6"/>
      <c r="O37" s="10"/>
      <c r="P37" s="17">
        <v>0.58710551979895997</v>
      </c>
      <c r="Q37" s="19"/>
      <c r="S37" s="27">
        <v>76</v>
      </c>
      <c r="T37" s="27"/>
      <c r="U37" s="27"/>
      <c r="V37" s="27"/>
      <c r="W37" s="27"/>
      <c r="X37" s="27"/>
      <c r="Y37" s="27"/>
      <c r="Z37" s="27"/>
      <c r="AA37" s="27">
        <f>AVERAGE(P37,P74,P112)</f>
        <v>0.40437436313544373</v>
      </c>
      <c r="AB37" s="27"/>
      <c r="AC37" s="27"/>
    </row>
    <row r="38" spans="1:29" x14ac:dyDescent="0.25">
      <c r="I38" s="4"/>
      <c r="J38" s="8"/>
      <c r="K38" s="12"/>
      <c r="L38" s="15"/>
      <c r="N38" s="6"/>
      <c r="O38" s="10"/>
      <c r="P38" s="17"/>
      <c r="Q38" s="19"/>
    </row>
    <row r="39" spans="1:29" x14ac:dyDescent="0.25">
      <c r="A39" s="2" t="s">
        <v>30</v>
      </c>
      <c r="I39" s="4"/>
      <c r="J39" s="8"/>
      <c r="K39" s="12"/>
      <c r="L39" s="15"/>
      <c r="N39" s="6"/>
      <c r="O39" s="10"/>
      <c r="P39" s="17"/>
      <c r="Q39" s="19"/>
      <c r="S39" s="2" t="s">
        <v>59</v>
      </c>
      <c r="T39" s="4" t="s">
        <v>66</v>
      </c>
      <c r="U39" s="4">
        <f>TTEST(T6:T9,U10:U13,2,2)</f>
        <v>0.69347114579538993</v>
      </c>
      <c r="V39" s="4">
        <f>TTEST(T6:T9,V14:V17,2,2)</f>
        <v>0.62105951072646115</v>
      </c>
      <c r="W39" s="4">
        <f>TTEST(T6:T9,W18:W21,2,2)</f>
        <v>0.29958663851556833</v>
      </c>
      <c r="X39" s="4"/>
      <c r="Y39" s="4">
        <f>TTEST(T6:T9,Y22:Y25,2,2)</f>
        <v>0.14257899464926285</v>
      </c>
    </row>
    <row r="40" spans="1:29" x14ac:dyDescent="0.25">
      <c r="I40" s="4"/>
      <c r="J40" s="8"/>
      <c r="K40" s="12"/>
      <c r="L40" s="15"/>
      <c r="N40" s="6"/>
      <c r="O40" s="10"/>
      <c r="P40" s="17"/>
      <c r="Q40" s="19"/>
      <c r="T40" s="4"/>
      <c r="U40" s="4"/>
      <c r="V40" s="4"/>
      <c r="W40" s="4"/>
      <c r="X40" s="4"/>
      <c r="Y40" s="42" t="s">
        <v>60</v>
      </c>
    </row>
    <row r="41" spans="1:29" x14ac:dyDescent="0.25">
      <c r="D41" t="s">
        <v>45</v>
      </c>
      <c r="F41" t="s">
        <v>9</v>
      </c>
      <c r="G41" t="s">
        <v>0</v>
      </c>
      <c r="I41" s="4"/>
      <c r="J41" s="8"/>
      <c r="K41" s="12"/>
      <c r="L41" s="15"/>
      <c r="N41" s="6"/>
      <c r="O41" s="10"/>
      <c r="P41" s="17"/>
      <c r="Q41" s="19"/>
      <c r="Z41" s="8">
        <f>TTEST(Y22:Y25,Z26:Z29,2,2)</f>
        <v>6.2160625253175485E-2</v>
      </c>
      <c r="AA41" s="8">
        <f>TTEST(Y22:Y25,AA34:AA37,2,2)</f>
        <v>0.37281156559393586</v>
      </c>
      <c r="AB41" s="8">
        <f>TTEST(Y22:Y25,AB30:AB33,2,2)</f>
        <v>0.49758642525644226</v>
      </c>
    </row>
    <row r="42" spans="1:29" x14ac:dyDescent="0.25">
      <c r="I42" s="4"/>
      <c r="J42" s="8"/>
      <c r="K42" s="12"/>
      <c r="L42" s="15"/>
      <c r="N42" s="6"/>
      <c r="O42" s="10"/>
      <c r="P42" s="17"/>
      <c r="Q42" s="19"/>
      <c r="Z42" s="8" t="s">
        <v>60</v>
      </c>
      <c r="AA42" s="8"/>
      <c r="AB42" s="8" t="s">
        <v>60</v>
      </c>
    </row>
    <row r="43" spans="1:29" x14ac:dyDescent="0.25">
      <c r="B43" t="s">
        <v>72</v>
      </c>
      <c r="D43">
        <v>49</v>
      </c>
      <c r="E43">
        <v>1.0697573764516823</v>
      </c>
      <c r="F43">
        <v>1.1526982137337487</v>
      </c>
      <c r="G43">
        <v>0.92804635567759797</v>
      </c>
      <c r="I43" s="4">
        <v>0.92804635567759797</v>
      </c>
      <c r="J43" s="8"/>
      <c r="K43" s="12"/>
      <c r="L43" s="15"/>
      <c r="N43" s="6"/>
      <c r="O43" s="10"/>
      <c r="P43" s="17"/>
      <c r="Q43" s="19"/>
      <c r="Z43" s="8" t="s">
        <v>81</v>
      </c>
      <c r="AA43" s="8" t="s">
        <v>81</v>
      </c>
      <c r="AB43" s="8" t="s">
        <v>81</v>
      </c>
    </row>
    <row r="44" spans="1:29" x14ac:dyDescent="0.25">
      <c r="D44">
        <v>50</v>
      </c>
      <c r="E44">
        <v>1.0037975965433432</v>
      </c>
      <c r="G44">
        <v>0.87082428391374367</v>
      </c>
      <c r="I44" s="4">
        <v>0.87082428391374367</v>
      </c>
      <c r="J44" s="8"/>
      <c r="K44" s="12"/>
      <c r="L44" s="15"/>
      <c r="N44" s="6"/>
      <c r="O44" s="10"/>
      <c r="P44" s="17"/>
      <c r="Q44" s="19"/>
    </row>
    <row r="45" spans="1:29" x14ac:dyDescent="0.25">
      <c r="D45">
        <v>51</v>
      </c>
      <c r="E45">
        <v>1.698135172389418</v>
      </c>
      <c r="G45">
        <v>1.4731827916076348</v>
      </c>
      <c r="I45" s="4">
        <v>1.4731827916076348</v>
      </c>
      <c r="J45" s="8"/>
      <c r="K45" s="12"/>
      <c r="L45" s="15"/>
      <c r="N45" s="6"/>
      <c r="O45" s="10"/>
      <c r="P45" s="17"/>
      <c r="Q45" s="19"/>
      <c r="Z45">
        <f>TTEST(U10:U13,Z26:Z29,2,2)</f>
        <v>8.8618470983119289E-3</v>
      </c>
      <c r="AA45">
        <f>TTEST(W18:W21,AA34:AA37,2,2)</f>
        <v>3.4777998598793242E-2</v>
      </c>
      <c r="AB45">
        <f>TTEST(V14:V17,AB30:AB33,2,2)</f>
        <v>0.19717974099840505</v>
      </c>
    </row>
    <row r="46" spans="1:29" x14ac:dyDescent="0.25">
      <c r="D46">
        <v>52</v>
      </c>
      <c r="E46">
        <v>0.83910270955055122</v>
      </c>
      <c r="G46">
        <v>0.72794656880102349</v>
      </c>
      <c r="I46" s="4">
        <v>0.72794656880102349</v>
      </c>
      <c r="J46" s="8"/>
      <c r="K46" s="12"/>
      <c r="L46" s="15"/>
      <c r="N46" s="6"/>
      <c r="O46" s="10"/>
      <c r="P46" s="17"/>
      <c r="Q46" s="19"/>
      <c r="Z46" t="s">
        <v>57</v>
      </c>
      <c r="AA46" t="s">
        <v>58</v>
      </c>
    </row>
    <row r="47" spans="1:29" x14ac:dyDescent="0.25">
      <c r="B47" t="s">
        <v>73</v>
      </c>
      <c r="D47">
        <v>61</v>
      </c>
      <c r="E47">
        <v>0.89385769085649602</v>
      </c>
      <c r="G47">
        <v>0.77544814436830567</v>
      </c>
      <c r="I47" s="4"/>
      <c r="J47" s="8">
        <v>0.77544814436830567</v>
      </c>
      <c r="K47" s="12"/>
      <c r="L47" s="15"/>
      <c r="N47" s="6"/>
      <c r="O47" s="10"/>
      <c r="P47" s="17"/>
      <c r="Q47" s="19"/>
      <c r="Z47" t="s">
        <v>80</v>
      </c>
      <c r="AA47" t="s">
        <v>79</v>
      </c>
      <c r="AB47" t="s">
        <v>65</v>
      </c>
    </row>
    <row r="48" spans="1:29" x14ac:dyDescent="0.25">
      <c r="D48">
        <v>62</v>
      </c>
      <c r="E48">
        <v>1.8123429110539622</v>
      </c>
      <c r="G48">
        <v>1.572261403254485</v>
      </c>
      <c r="I48" s="4"/>
      <c r="J48" s="8">
        <v>1.572261403254485</v>
      </c>
      <c r="K48" s="12"/>
      <c r="L48" s="15"/>
      <c r="N48" s="6"/>
      <c r="O48" s="10"/>
      <c r="P48" s="17"/>
      <c r="Q48" s="19"/>
    </row>
    <row r="49" spans="2:17" x14ac:dyDescent="0.25">
      <c r="D49">
        <v>63</v>
      </c>
      <c r="E49">
        <v>2.6127073047771363</v>
      </c>
      <c r="G49">
        <v>2.2666013303813637</v>
      </c>
      <c r="I49" s="4"/>
      <c r="J49" s="8">
        <v>2.2666013303813637</v>
      </c>
      <c r="K49" s="12"/>
      <c r="L49" s="15"/>
      <c r="N49" s="6"/>
      <c r="O49" s="10"/>
      <c r="P49" s="17"/>
      <c r="Q49" s="19"/>
    </row>
    <row r="50" spans="2:17" x14ac:dyDescent="0.25">
      <c r="D50">
        <v>64</v>
      </c>
      <c r="E50">
        <v>1.2548217268970367</v>
      </c>
      <c r="G50">
        <v>1.0885951864473666</v>
      </c>
      <c r="I50" s="4"/>
      <c r="J50" s="8">
        <v>1.0885951864473666</v>
      </c>
      <c r="K50" s="12"/>
      <c r="L50" s="15"/>
      <c r="N50" s="6"/>
      <c r="O50" s="10"/>
      <c r="P50" s="17"/>
      <c r="Q50" s="19"/>
    </row>
    <row r="51" spans="2:17" x14ac:dyDescent="0.25">
      <c r="B51" t="s">
        <v>70</v>
      </c>
      <c r="D51">
        <v>53</v>
      </c>
      <c r="E51">
        <v>0.80962032381963522</v>
      </c>
      <c r="G51">
        <v>0.70236972190419489</v>
      </c>
      <c r="I51" s="4"/>
      <c r="J51" s="8"/>
      <c r="K51" s="12">
        <v>0.70236972190419489</v>
      </c>
      <c r="L51" s="15"/>
      <c r="N51" s="6"/>
      <c r="O51" s="10"/>
      <c r="P51" s="17"/>
      <c r="Q51" s="19"/>
    </row>
    <row r="52" spans="2:17" x14ac:dyDescent="0.25">
      <c r="D52">
        <v>54</v>
      </c>
      <c r="E52">
        <v>2.0419923721402911</v>
      </c>
      <c r="G52">
        <v>1.7714891441759033</v>
      </c>
      <c r="I52" s="4"/>
      <c r="J52" s="8"/>
      <c r="K52" s="12">
        <v>1.7714891441759033</v>
      </c>
      <c r="L52" s="15"/>
      <c r="N52" s="6"/>
      <c r="O52" s="10"/>
      <c r="P52" s="17"/>
      <c r="Q52" s="19"/>
    </row>
    <row r="53" spans="2:17" x14ac:dyDescent="0.25">
      <c r="D53">
        <v>55</v>
      </c>
      <c r="E53">
        <v>0.69439779753872177</v>
      </c>
      <c r="G53">
        <v>0.60241075180421366</v>
      </c>
      <c r="I53" s="4"/>
      <c r="J53" s="8"/>
      <c r="K53" s="12">
        <v>0.60241075180421366</v>
      </c>
      <c r="L53" s="15"/>
      <c r="N53" s="6"/>
      <c r="O53" s="10"/>
      <c r="P53" s="17"/>
      <c r="Q53" s="19"/>
    </row>
    <row r="54" spans="2:17" x14ac:dyDescent="0.25">
      <c r="D54">
        <v>56</v>
      </c>
      <c r="I54" s="4"/>
      <c r="J54" s="8"/>
      <c r="K54" s="12"/>
      <c r="L54" s="15"/>
      <c r="N54" s="6"/>
      <c r="O54" s="10"/>
      <c r="P54" s="17"/>
      <c r="Q54" s="19"/>
    </row>
    <row r="55" spans="2:17" x14ac:dyDescent="0.25">
      <c r="B55" t="s">
        <v>74</v>
      </c>
      <c r="D55">
        <v>57</v>
      </c>
      <c r="E55">
        <v>1.2658201616758393</v>
      </c>
      <c r="G55">
        <v>1.0981366558864294</v>
      </c>
      <c r="I55" s="4"/>
      <c r="J55" s="8"/>
      <c r="K55" s="12"/>
      <c r="L55" s="15">
        <v>1.0981366558864294</v>
      </c>
      <c r="N55" s="6"/>
      <c r="O55" s="10"/>
      <c r="P55" s="17"/>
      <c r="Q55" s="19"/>
    </row>
    <row r="56" spans="2:17" x14ac:dyDescent="0.25">
      <c r="D56">
        <v>58</v>
      </c>
      <c r="I56" s="4"/>
      <c r="J56" s="8"/>
      <c r="K56" s="12"/>
      <c r="L56" s="15"/>
      <c r="N56" s="6"/>
      <c r="O56" s="10"/>
      <c r="P56" s="17"/>
      <c r="Q56" s="19"/>
    </row>
    <row r="57" spans="2:17" x14ac:dyDescent="0.25">
      <c r="D57">
        <v>59</v>
      </c>
      <c r="I57" s="4"/>
      <c r="J57" s="8"/>
      <c r="K57" s="12"/>
      <c r="L57" s="15"/>
      <c r="N57" s="6"/>
      <c r="O57" s="10"/>
      <c r="P57" s="17"/>
      <c r="Q57" s="19"/>
    </row>
    <row r="58" spans="2:17" x14ac:dyDescent="0.25">
      <c r="D58">
        <v>60</v>
      </c>
      <c r="I58" s="4"/>
      <c r="J58" s="8"/>
      <c r="K58" s="12"/>
      <c r="L58" s="15"/>
      <c r="N58" s="6"/>
      <c r="O58" s="10"/>
      <c r="P58" s="17"/>
      <c r="Q58" s="19"/>
    </row>
    <row r="59" spans="2:17" x14ac:dyDescent="0.25">
      <c r="B59" t="s">
        <v>75</v>
      </c>
      <c r="D59">
        <v>65</v>
      </c>
      <c r="E59">
        <v>0.88296945282250916</v>
      </c>
      <c r="G59">
        <f t="shared" ref="G59:G74" si="2">E59/$F$43</f>
        <v>0.76600227388437536</v>
      </c>
      <c r="I59" s="4"/>
      <c r="J59" s="8"/>
      <c r="K59" s="12"/>
      <c r="L59" s="15"/>
      <c r="N59" s="6">
        <v>0.76600227388437536</v>
      </c>
      <c r="O59" s="10"/>
      <c r="P59" s="17"/>
      <c r="Q59" s="19"/>
    </row>
    <row r="60" spans="2:17" x14ac:dyDescent="0.25">
      <c r="D60">
        <v>66</v>
      </c>
      <c r="E60">
        <v>1.1206473722960417</v>
      </c>
      <c r="G60">
        <f t="shared" si="2"/>
        <v>0.97219494135078954</v>
      </c>
      <c r="I60" s="4"/>
      <c r="J60" s="8"/>
      <c r="K60" s="12"/>
      <c r="L60" s="15"/>
      <c r="N60" s="6">
        <v>0.97219494135078954</v>
      </c>
      <c r="O60" s="10"/>
      <c r="P60" s="17"/>
      <c r="Q60" s="19"/>
    </row>
    <row r="61" spans="2:17" x14ac:dyDescent="0.25">
      <c r="D61">
        <v>67</v>
      </c>
      <c r="E61">
        <v>1.1375559388402015</v>
      </c>
      <c r="G61">
        <f t="shared" si="2"/>
        <v>0.98686362595765698</v>
      </c>
      <c r="I61" s="4"/>
      <c r="J61" s="8"/>
      <c r="K61" s="12"/>
      <c r="L61" s="15"/>
      <c r="N61" s="6">
        <v>0.98686362595765698</v>
      </c>
      <c r="O61" s="10"/>
      <c r="P61" s="17"/>
      <c r="Q61" s="19"/>
    </row>
    <row r="62" spans="2:17" x14ac:dyDescent="0.25">
      <c r="D62">
        <v>68</v>
      </c>
      <c r="E62">
        <v>0.7338670518328313</v>
      </c>
      <c r="G62">
        <f t="shared" si="2"/>
        <v>0.63665150434798934</v>
      </c>
      <c r="I62" s="4"/>
      <c r="J62" s="8"/>
      <c r="K62" s="12"/>
      <c r="L62" s="15"/>
      <c r="N62" s="6">
        <v>0.63665150434798934</v>
      </c>
      <c r="O62" s="10"/>
      <c r="P62" s="17"/>
      <c r="Q62" s="19"/>
    </row>
    <row r="63" spans="2:17" x14ac:dyDescent="0.25">
      <c r="B63" t="s">
        <v>76</v>
      </c>
      <c r="D63">
        <v>77</v>
      </c>
      <c r="E63">
        <v>0.55849643606263522</v>
      </c>
      <c r="G63">
        <f t="shared" si="2"/>
        <v>0.484512276854831</v>
      </c>
      <c r="I63" s="4"/>
      <c r="J63" s="8"/>
      <c r="K63" s="12"/>
      <c r="L63" s="15"/>
      <c r="N63" s="6"/>
      <c r="O63" s="10">
        <v>0.484512276854831</v>
      </c>
      <c r="P63" s="17"/>
      <c r="Q63" s="19"/>
    </row>
    <row r="64" spans="2:17" x14ac:dyDescent="0.25">
      <c r="D64">
        <v>78</v>
      </c>
      <c r="E64">
        <v>0.5140265402391957</v>
      </c>
      <c r="G64">
        <f t="shared" si="2"/>
        <v>0.44593331898571503</v>
      </c>
      <c r="I64" s="4"/>
      <c r="J64" s="8"/>
      <c r="K64" s="12"/>
      <c r="L64" s="15"/>
      <c r="N64" s="6"/>
      <c r="O64" s="10">
        <v>0.44593331898571503</v>
      </c>
      <c r="P64" s="17"/>
      <c r="Q64" s="19"/>
    </row>
    <row r="65" spans="1:17" x14ac:dyDescent="0.25">
      <c r="D65">
        <v>79</v>
      </c>
      <c r="E65">
        <v>0.54262098020483573</v>
      </c>
      <c r="G65">
        <f t="shared" si="2"/>
        <v>0.47073984650953127</v>
      </c>
      <c r="I65" s="4"/>
      <c r="J65" s="8"/>
      <c r="K65" s="12"/>
      <c r="L65" s="15"/>
      <c r="N65" s="6"/>
      <c r="O65" s="10">
        <v>0.47073984650953127</v>
      </c>
      <c r="P65" s="17"/>
      <c r="Q65" s="19"/>
    </row>
    <row r="66" spans="1:17" x14ac:dyDescent="0.25">
      <c r="D66">
        <v>80</v>
      </c>
      <c r="E66">
        <v>0.56766666148802958</v>
      </c>
      <c r="G66">
        <f t="shared" si="2"/>
        <v>0.49246772027977631</v>
      </c>
      <c r="I66" s="4"/>
      <c r="J66" s="8"/>
      <c r="K66" s="12"/>
      <c r="L66" s="15"/>
      <c r="N66" s="6"/>
      <c r="O66" s="10">
        <v>0.49246772027977631</v>
      </c>
      <c r="P66" s="17"/>
      <c r="Q66" s="19"/>
    </row>
    <row r="67" spans="1:17" x14ac:dyDescent="0.25">
      <c r="B67" t="s">
        <v>77</v>
      </c>
      <c r="D67">
        <v>69</v>
      </c>
      <c r="E67">
        <v>0.84687232972347293</v>
      </c>
      <c r="G67">
        <f t="shared" si="2"/>
        <v>0.73468694549316294</v>
      </c>
      <c r="I67" s="4"/>
      <c r="J67" s="8"/>
      <c r="K67" s="12"/>
      <c r="L67" s="15"/>
      <c r="N67" s="6"/>
      <c r="O67" s="10"/>
      <c r="P67" s="17"/>
      <c r="Q67" s="19">
        <v>0.73468694549316294</v>
      </c>
    </row>
    <row r="68" spans="1:17" x14ac:dyDescent="0.25">
      <c r="D68">
        <v>70</v>
      </c>
      <c r="E68">
        <v>0.89963915964645214</v>
      </c>
      <c r="G68">
        <f t="shared" si="2"/>
        <v>0.78046374057646595</v>
      </c>
      <c r="I68" s="4"/>
      <c r="J68" s="8"/>
      <c r="K68" s="12"/>
      <c r="L68" s="15"/>
      <c r="N68" s="6"/>
      <c r="O68" s="10"/>
      <c r="P68" s="17"/>
      <c r="Q68" s="19">
        <v>0.78046374057646595</v>
      </c>
    </row>
    <row r="69" spans="1:17" x14ac:dyDescent="0.25">
      <c r="D69">
        <v>71</v>
      </c>
      <c r="E69">
        <v>0.55724615724298632</v>
      </c>
      <c r="G69">
        <f t="shared" si="2"/>
        <v>0.48342762277559975</v>
      </c>
      <c r="I69" s="4"/>
      <c r="J69" s="8"/>
      <c r="K69" s="12"/>
      <c r="L69" s="15"/>
      <c r="N69" s="6"/>
      <c r="O69" s="10"/>
      <c r="P69" s="17"/>
      <c r="Q69" s="19">
        <v>0.48342762277559975</v>
      </c>
    </row>
    <row r="70" spans="1:17" x14ac:dyDescent="0.25">
      <c r="D70">
        <v>72</v>
      </c>
      <c r="E70">
        <v>1.0517965383772732</v>
      </c>
      <c r="G70">
        <f t="shared" si="2"/>
        <v>0.91246479420694071</v>
      </c>
      <c r="I70" s="4"/>
      <c r="J70" s="8"/>
      <c r="K70" s="12"/>
      <c r="L70" s="15"/>
      <c r="N70" s="6"/>
      <c r="O70" s="10"/>
      <c r="P70" s="17"/>
      <c r="Q70" s="19">
        <v>0.91246479420694071</v>
      </c>
    </row>
    <row r="71" spans="1:17" x14ac:dyDescent="0.25">
      <c r="B71" t="s">
        <v>78</v>
      </c>
      <c r="D71">
        <v>73</v>
      </c>
      <c r="E71">
        <v>0.9430814048625884</v>
      </c>
      <c r="G71">
        <f t="shared" si="2"/>
        <v>0.81815118096506589</v>
      </c>
      <c r="I71" s="4"/>
      <c r="J71" s="8"/>
      <c r="K71" s="12"/>
      <c r="L71" s="15"/>
      <c r="N71" s="6"/>
      <c r="O71" s="10"/>
      <c r="P71" s="17">
        <v>0.81815118096506589</v>
      </c>
      <c r="Q71" s="19"/>
    </row>
    <row r="72" spans="1:17" x14ac:dyDescent="0.25">
      <c r="D72">
        <v>74</v>
      </c>
      <c r="E72">
        <v>0.61279797489164545</v>
      </c>
      <c r="G72">
        <f t="shared" si="2"/>
        <v>0.53162047758077824</v>
      </c>
      <c r="I72" s="4"/>
      <c r="J72" s="8"/>
      <c r="K72" s="12"/>
      <c r="L72" s="15"/>
      <c r="N72" s="6"/>
      <c r="O72" s="10"/>
      <c r="P72" s="17">
        <v>0.53162047758077824</v>
      </c>
      <c r="Q72" s="19"/>
    </row>
    <row r="73" spans="1:17" x14ac:dyDescent="0.25">
      <c r="D73">
        <v>75</v>
      </c>
      <c r="E73">
        <v>0.9208635835423522</v>
      </c>
      <c r="G73">
        <f t="shared" si="2"/>
        <v>0.79887655985823725</v>
      </c>
      <c r="I73" s="4"/>
      <c r="J73" s="8"/>
      <c r="K73" s="12"/>
      <c r="L73" s="15"/>
      <c r="N73" s="6"/>
      <c r="O73" s="10"/>
      <c r="P73" s="17">
        <v>0.79887655985823725</v>
      </c>
      <c r="Q73" s="19"/>
    </row>
    <row r="74" spans="1:17" x14ac:dyDescent="0.25">
      <c r="D74">
        <v>76</v>
      </c>
      <c r="E74">
        <v>0.54369069085478028</v>
      </c>
      <c r="G74">
        <f t="shared" si="2"/>
        <v>0.47166785232857356</v>
      </c>
      <c r="I74" s="4"/>
      <c r="J74" s="8"/>
      <c r="K74" s="12"/>
      <c r="L74" s="15"/>
      <c r="N74" s="6"/>
      <c r="O74" s="10"/>
      <c r="P74" s="17">
        <v>0.47166785232857356</v>
      </c>
      <c r="Q74" s="19"/>
    </row>
    <row r="75" spans="1:17" x14ac:dyDescent="0.25">
      <c r="I75" s="4"/>
      <c r="J75" s="8"/>
      <c r="K75" s="12"/>
      <c r="L75" s="15"/>
      <c r="N75" s="6"/>
      <c r="O75" s="10"/>
      <c r="P75" s="17"/>
      <c r="Q75" s="19"/>
    </row>
    <row r="76" spans="1:17" x14ac:dyDescent="0.25">
      <c r="A76" s="2"/>
      <c r="B76" s="2"/>
      <c r="I76" s="4"/>
      <c r="J76" s="8"/>
      <c r="K76" s="12"/>
      <c r="L76" s="15"/>
      <c r="N76" s="6"/>
      <c r="O76" s="10"/>
      <c r="P76" s="17"/>
      <c r="Q76" s="19"/>
    </row>
    <row r="77" spans="1:17" x14ac:dyDescent="0.25">
      <c r="A77" s="2" t="s">
        <v>31</v>
      </c>
      <c r="I77" s="4"/>
      <c r="J77" s="8"/>
      <c r="K77" s="12"/>
      <c r="L77" s="15"/>
      <c r="N77" s="6"/>
      <c r="O77" s="10"/>
      <c r="P77" s="17"/>
      <c r="Q77" s="19"/>
    </row>
    <row r="78" spans="1:17" x14ac:dyDescent="0.25">
      <c r="I78" s="4"/>
      <c r="J78" s="8"/>
      <c r="K78" s="12"/>
      <c r="L78" s="15"/>
      <c r="N78" s="6"/>
      <c r="O78" s="10"/>
      <c r="P78" s="17"/>
      <c r="Q78" s="19"/>
    </row>
    <row r="79" spans="1:17" x14ac:dyDescent="0.25">
      <c r="F79" t="s">
        <v>9</v>
      </c>
      <c r="G79" t="s">
        <v>0</v>
      </c>
      <c r="I79" s="4"/>
      <c r="J79" s="8"/>
      <c r="K79" s="12"/>
      <c r="L79" s="15"/>
      <c r="N79" s="6"/>
      <c r="O79" s="10"/>
      <c r="P79" s="17"/>
      <c r="Q79" s="19"/>
    </row>
    <row r="80" spans="1:17" x14ac:dyDescent="0.25">
      <c r="I80" s="4"/>
      <c r="J80" s="8"/>
      <c r="K80" s="12"/>
      <c r="L80" s="15"/>
      <c r="N80" s="6"/>
      <c r="O80" s="10"/>
      <c r="P80" s="17"/>
      <c r="Q80" s="19"/>
    </row>
    <row r="81" spans="2:17" x14ac:dyDescent="0.25">
      <c r="B81" t="s">
        <v>72</v>
      </c>
      <c r="D81">
        <v>49</v>
      </c>
      <c r="E81">
        <v>3.2727069744104367</v>
      </c>
      <c r="F81">
        <v>2.6346038683975923</v>
      </c>
      <c r="G81">
        <f t="shared" ref="G81:G105" si="3">E81/$F$81</f>
        <v>1.2422007777590294</v>
      </c>
      <c r="I81" s="4">
        <v>1.2422007777590294</v>
      </c>
      <c r="J81" s="8"/>
      <c r="K81" s="12"/>
      <c r="L81" s="15"/>
      <c r="N81" s="6"/>
      <c r="O81" s="10"/>
      <c r="P81" s="17"/>
      <c r="Q81" s="19"/>
    </row>
    <row r="82" spans="2:17" x14ac:dyDescent="0.25">
      <c r="D82">
        <v>50</v>
      </c>
      <c r="E82">
        <v>2.926295323265363</v>
      </c>
      <c r="G82">
        <f t="shared" si="3"/>
        <v>1.1107154887179234</v>
      </c>
      <c r="I82" s="4">
        <v>1.1107154887179234</v>
      </c>
      <c r="J82" s="8"/>
      <c r="K82" s="12"/>
      <c r="L82" s="15"/>
      <c r="N82" s="6"/>
      <c r="O82" s="10"/>
      <c r="P82" s="17"/>
      <c r="Q82" s="19"/>
    </row>
    <row r="83" spans="2:17" x14ac:dyDescent="0.25">
      <c r="D83">
        <v>51</v>
      </c>
      <c r="E83">
        <v>3.1898476728466592</v>
      </c>
      <c r="G83">
        <f t="shared" si="3"/>
        <v>1.2107503944366311</v>
      </c>
      <c r="I83" s="4">
        <v>1.2107503944366311</v>
      </c>
      <c r="J83" s="8"/>
      <c r="K83" s="12"/>
      <c r="L83" s="15"/>
      <c r="N83" s="6"/>
      <c r="O83" s="10"/>
      <c r="P83" s="17"/>
      <c r="Q83" s="19"/>
    </row>
    <row r="84" spans="2:17" x14ac:dyDescent="0.25">
      <c r="D84">
        <v>52</v>
      </c>
      <c r="E84">
        <v>1.1495655030679091</v>
      </c>
      <c r="G84">
        <f t="shared" si="3"/>
        <v>0.43633333908641564</v>
      </c>
      <c r="I84" s="4">
        <v>0.43633333908641564</v>
      </c>
      <c r="J84" s="8"/>
      <c r="K84" s="12"/>
      <c r="L84" s="15"/>
      <c r="N84" s="6"/>
      <c r="O84" s="10"/>
      <c r="P84" s="17"/>
      <c r="Q84" s="19"/>
    </row>
    <row r="85" spans="2:17" x14ac:dyDescent="0.25">
      <c r="B85" t="s">
        <v>73</v>
      </c>
      <c r="D85">
        <v>61</v>
      </c>
      <c r="E85">
        <v>1.4844951100736508</v>
      </c>
      <c r="G85">
        <f t="shared" si="3"/>
        <v>0.56346046093697721</v>
      </c>
      <c r="I85" s="4"/>
      <c r="J85" s="8">
        <v>0.56346046093697721</v>
      </c>
      <c r="K85" s="12"/>
      <c r="L85" s="15"/>
      <c r="N85" s="6"/>
      <c r="O85" s="10"/>
      <c r="P85" s="17"/>
      <c r="Q85" s="19"/>
    </row>
    <row r="86" spans="2:17" x14ac:dyDescent="0.25">
      <c r="D86">
        <v>62</v>
      </c>
      <c r="E86">
        <v>2.2361469472078879</v>
      </c>
      <c r="G86">
        <f t="shared" si="3"/>
        <v>0.84876021554160541</v>
      </c>
      <c r="I86" s="4"/>
      <c r="J86" s="8">
        <v>0.84876021554160541</v>
      </c>
      <c r="K86" s="12"/>
      <c r="L86" s="15"/>
      <c r="N86" s="6"/>
      <c r="O86" s="10"/>
      <c r="P86" s="17"/>
      <c r="Q86" s="19"/>
    </row>
    <row r="87" spans="2:17" x14ac:dyDescent="0.25">
      <c r="D87">
        <v>63</v>
      </c>
      <c r="E87">
        <v>2.0507641182903593</v>
      </c>
      <c r="G87">
        <f t="shared" si="3"/>
        <v>0.77839562254103367</v>
      </c>
      <c r="I87" s="4"/>
      <c r="J87" s="8">
        <v>0.77839562254103367</v>
      </c>
      <c r="K87" s="12"/>
      <c r="L87" s="15"/>
      <c r="N87" s="6"/>
      <c r="O87" s="10"/>
      <c r="P87" s="17"/>
      <c r="Q87" s="19"/>
    </row>
    <row r="88" spans="2:17" x14ac:dyDescent="0.25">
      <c r="D88">
        <v>64</v>
      </c>
      <c r="E88">
        <v>1.2734598285169896</v>
      </c>
      <c r="G88">
        <f t="shared" si="3"/>
        <v>0.48335912802387554</v>
      </c>
      <c r="I88" s="4"/>
      <c r="J88" s="8">
        <v>0.48335912802387554</v>
      </c>
      <c r="K88" s="12"/>
      <c r="L88" s="15"/>
      <c r="N88" s="6"/>
      <c r="O88" s="10"/>
      <c r="P88" s="17"/>
      <c r="Q88" s="19"/>
    </row>
    <row r="89" spans="2:17" x14ac:dyDescent="0.25">
      <c r="B89" t="s">
        <v>70</v>
      </c>
      <c r="D89">
        <v>53</v>
      </c>
      <c r="E89">
        <v>1.6407351768961922</v>
      </c>
      <c r="G89">
        <f t="shared" si="3"/>
        <v>0.62276351924363993</v>
      </c>
      <c r="I89" s="4"/>
      <c r="J89" s="8"/>
      <c r="K89" s="12">
        <v>0.62276351924363993</v>
      </c>
      <c r="L89" s="15"/>
      <c r="N89" s="6"/>
      <c r="O89" s="10"/>
      <c r="P89" s="17"/>
      <c r="Q89" s="19"/>
    </row>
    <row r="90" spans="2:17" x14ac:dyDescent="0.25">
      <c r="D90">
        <v>54</v>
      </c>
      <c r="E90">
        <v>3.3922724750277471</v>
      </c>
      <c r="G90">
        <f t="shared" si="3"/>
        <v>1.2875835019140773</v>
      </c>
      <c r="I90" s="4"/>
      <c r="J90" s="8"/>
      <c r="K90" s="12">
        <v>1.2875835019140773</v>
      </c>
      <c r="L90" s="15"/>
      <c r="N90" s="6"/>
      <c r="O90" s="10"/>
      <c r="P90" s="17"/>
      <c r="Q90" s="19"/>
    </row>
    <row r="91" spans="2:17" x14ac:dyDescent="0.25">
      <c r="D91">
        <v>55</v>
      </c>
      <c r="E91">
        <v>0.91772724575768361</v>
      </c>
      <c r="G91">
        <f t="shared" si="3"/>
        <v>0.34833595166466519</v>
      </c>
      <c r="I91" s="4"/>
      <c r="J91" s="8"/>
      <c r="K91" s="12">
        <v>0.34833595166466519</v>
      </c>
      <c r="L91" s="15"/>
      <c r="N91" s="6"/>
      <c r="O91" s="10"/>
      <c r="P91" s="17"/>
      <c r="Q91" s="19"/>
    </row>
    <row r="92" spans="2:17" x14ac:dyDescent="0.25">
      <c r="D92">
        <v>56</v>
      </c>
      <c r="E92">
        <v>1.297992535625424</v>
      </c>
      <c r="G92">
        <f t="shared" si="3"/>
        <v>0.49267085317645254</v>
      </c>
      <c r="I92" s="4"/>
      <c r="J92" s="8"/>
      <c r="K92" s="12">
        <v>0.49267085317645254</v>
      </c>
      <c r="L92" s="15"/>
      <c r="N92" s="6"/>
      <c r="O92" s="10"/>
      <c r="P92" s="17"/>
      <c r="Q92" s="19"/>
    </row>
    <row r="93" spans="2:17" x14ac:dyDescent="0.25">
      <c r="B93" t="s">
        <v>74</v>
      </c>
      <c r="D93">
        <v>57</v>
      </c>
      <c r="E93">
        <v>2.1548451393694039</v>
      </c>
      <c r="G93">
        <f t="shared" si="3"/>
        <v>0.81790100030484458</v>
      </c>
      <c r="I93" s="4"/>
      <c r="J93" s="8"/>
      <c r="K93" s="12"/>
      <c r="L93" s="15">
        <v>0.81790100030484458</v>
      </c>
      <c r="N93" s="6"/>
      <c r="O93" s="10"/>
      <c r="P93" s="17"/>
      <c r="Q93" s="19"/>
    </row>
    <row r="94" spans="2:17" x14ac:dyDescent="0.25">
      <c r="D94">
        <v>58</v>
      </c>
      <c r="E94">
        <v>2.9508336114687137</v>
      </c>
      <c r="G94">
        <f t="shared" si="3"/>
        <v>1.1200293322515531</v>
      </c>
      <c r="I94" s="4"/>
      <c r="J94" s="8"/>
      <c r="K94" s="12"/>
      <c r="L94" s="15">
        <v>1.1200293322515531</v>
      </c>
      <c r="N94" s="6"/>
      <c r="O94" s="10"/>
      <c r="P94" s="17"/>
      <c r="Q94" s="19"/>
    </row>
    <row r="95" spans="2:17" x14ac:dyDescent="0.25">
      <c r="D95">
        <v>59</v>
      </c>
      <c r="E95">
        <v>1.534522231086441</v>
      </c>
      <c r="G95">
        <f t="shared" si="3"/>
        <v>0.5824489402347085</v>
      </c>
      <c r="I95" s="4"/>
      <c r="J95" s="8"/>
      <c r="K95" s="12"/>
      <c r="L95" s="15">
        <v>0.5824489402347085</v>
      </c>
      <c r="N95" s="6"/>
      <c r="O95" s="10"/>
      <c r="P95" s="17"/>
      <c r="Q95" s="19"/>
    </row>
    <row r="96" spans="2:17" x14ac:dyDescent="0.25">
      <c r="D96">
        <v>60</v>
      </c>
      <c r="E96">
        <v>3.3581315086222392</v>
      </c>
      <c r="G96">
        <f t="shared" si="3"/>
        <v>1.2746248302841474</v>
      </c>
      <c r="I96" s="4"/>
      <c r="J96" s="8"/>
      <c r="K96" s="12"/>
      <c r="L96" s="15">
        <v>1.2746248302841474</v>
      </c>
      <c r="N96" s="6"/>
      <c r="O96" s="10"/>
      <c r="P96" s="17"/>
      <c r="Q96" s="19"/>
    </row>
    <row r="97" spans="2:17" x14ac:dyDescent="0.25">
      <c r="B97" t="s">
        <v>75</v>
      </c>
      <c r="D97">
        <v>65</v>
      </c>
      <c r="E97">
        <v>1.255010162701413</v>
      </c>
      <c r="G97">
        <f t="shared" si="3"/>
        <v>0.47635630454939321</v>
      </c>
      <c r="I97" s="4"/>
      <c r="J97" s="8"/>
      <c r="K97" s="12"/>
      <c r="L97" s="15"/>
      <c r="N97" s="6">
        <v>0.47635630454939321</v>
      </c>
      <c r="O97" s="10"/>
      <c r="P97" s="17"/>
      <c r="Q97" s="19"/>
    </row>
    <row r="98" spans="2:17" x14ac:dyDescent="0.25">
      <c r="D98">
        <v>66</v>
      </c>
      <c r="E98">
        <v>2.2286953870037705</v>
      </c>
      <c r="G98">
        <f t="shared" si="3"/>
        <v>0.84593187375804557</v>
      </c>
      <c r="I98" s="4"/>
      <c r="J98" s="8"/>
      <c r="K98" s="12"/>
      <c r="L98" s="15"/>
      <c r="N98" s="6">
        <v>0.84593187375804557</v>
      </c>
      <c r="O98" s="10"/>
      <c r="P98" s="17"/>
      <c r="Q98" s="19"/>
    </row>
    <row r="99" spans="2:17" x14ac:dyDescent="0.25">
      <c r="D99">
        <v>67</v>
      </c>
      <c r="E99">
        <v>0.67270374856459703</v>
      </c>
      <c r="G99">
        <f t="shared" si="3"/>
        <v>0.25533392576916925</v>
      </c>
      <c r="I99" s="4"/>
      <c r="J99" s="8"/>
      <c r="K99" s="12"/>
      <c r="L99" s="15"/>
      <c r="N99" s="6">
        <v>0.25533392576916925</v>
      </c>
      <c r="O99" s="10"/>
      <c r="P99" s="17"/>
      <c r="Q99" s="19"/>
    </row>
    <row r="100" spans="2:17" x14ac:dyDescent="0.25">
      <c r="D100">
        <v>68</v>
      </c>
      <c r="E100">
        <v>0.45399040062986401</v>
      </c>
      <c r="G100">
        <f t="shared" si="3"/>
        <v>0.17231827755038867</v>
      </c>
      <c r="I100" s="4"/>
      <c r="J100" s="8"/>
      <c r="K100" s="12"/>
      <c r="L100" s="15"/>
      <c r="N100" s="6">
        <v>0.17231827755038867</v>
      </c>
      <c r="O100" s="10"/>
      <c r="P100" s="17"/>
      <c r="Q100" s="19"/>
    </row>
    <row r="101" spans="2:17" x14ac:dyDescent="0.25">
      <c r="B101" t="s">
        <v>76</v>
      </c>
      <c r="D101">
        <v>77</v>
      </c>
      <c r="E101">
        <v>1.6335126479607323</v>
      </c>
      <c r="G101">
        <f t="shared" si="3"/>
        <v>0.62002210941649472</v>
      </c>
      <c r="I101" s="4"/>
      <c r="J101" s="8"/>
      <c r="K101" s="12"/>
      <c r="L101" s="15"/>
      <c r="N101" s="6"/>
      <c r="O101" s="10">
        <v>0.62002210941649472</v>
      </c>
      <c r="P101" s="17"/>
      <c r="Q101" s="19"/>
    </row>
    <row r="102" spans="2:17" x14ac:dyDescent="0.25">
      <c r="D102">
        <v>78</v>
      </c>
      <c r="E102">
        <v>0.77126857737376497</v>
      </c>
      <c r="G102">
        <f t="shared" si="3"/>
        <v>0.29274555716904138</v>
      </c>
      <c r="I102" s="4"/>
      <c r="J102" s="8"/>
      <c r="K102" s="12"/>
      <c r="L102" s="15"/>
      <c r="N102" s="6"/>
      <c r="O102" s="10">
        <v>0.29274555716904138</v>
      </c>
      <c r="P102" s="17"/>
      <c r="Q102" s="19"/>
    </row>
    <row r="103" spans="2:17" x14ac:dyDescent="0.25">
      <c r="D103">
        <v>79</v>
      </c>
      <c r="E103">
        <v>0.39725466755250377</v>
      </c>
      <c r="G103">
        <f t="shared" si="3"/>
        <v>0.15078345261601711</v>
      </c>
      <c r="I103" s="4"/>
      <c r="J103" s="8"/>
      <c r="K103" s="12"/>
      <c r="L103" s="15"/>
      <c r="N103" s="6"/>
      <c r="O103" s="10">
        <v>0.15078345261601711</v>
      </c>
      <c r="P103" s="17"/>
      <c r="Q103" s="19"/>
    </row>
    <row r="104" spans="2:17" x14ac:dyDescent="0.25">
      <c r="D104">
        <v>80</v>
      </c>
      <c r="E104">
        <v>0.4712671120209091</v>
      </c>
      <c r="G104">
        <f t="shared" si="3"/>
        <v>0.17887589010014671</v>
      </c>
      <c r="I104" s="4"/>
      <c r="J104" s="8"/>
      <c r="K104" s="12"/>
      <c r="L104" s="15"/>
      <c r="N104" s="6"/>
      <c r="O104" s="10">
        <v>0.17887589010014671</v>
      </c>
      <c r="P104" s="17"/>
      <c r="Q104" s="19">
        <v>0.30699231028990381</v>
      </c>
    </row>
    <row r="105" spans="2:17" x14ac:dyDescent="0.25">
      <c r="B105" t="s">
        <v>77</v>
      </c>
      <c r="D105">
        <v>69</v>
      </c>
      <c r="E105">
        <v>0.80880312825809464</v>
      </c>
      <c r="G105">
        <f t="shared" si="3"/>
        <v>0.30699231028990381</v>
      </c>
      <c r="I105" s="4"/>
      <c r="J105" s="8"/>
      <c r="K105" s="12"/>
      <c r="L105" s="15"/>
      <c r="N105" s="6"/>
      <c r="O105" s="10"/>
      <c r="P105" s="17"/>
      <c r="Q105" s="19"/>
    </row>
    <row r="106" spans="2:17" x14ac:dyDescent="0.25">
      <c r="D106">
        <v>70</v>
      </c>
      <c r="I106" s="4"/>
      <c r="J106" s="8"/>
      <c r="K106" s="12"/>
      <c r="L106" s="15"/>
      <c r="N106" s="6"/>
      <c r="O106" s="10"/>
      <c r="P106" s="17"/>
      <c r="Q106" s="19">
        <v>0.17190194304836154</v>
      </c>
    </row>
    <row r="107" spans="2:17" x14ac:dyDescent="0.25">
      <c r="D107">
        <v>71</v>
      </c>
      <c r="E107">
        <v>0.45289352414027589</v>
      </c>
      <c r="G107">
        <f t="shared" ref="G107:G112" si="4">E107/$F$81</f>
        <v>0.17190194304836154</v>
      </c>
      <c r="I107" s="4"/>
      <c r="J107" s="8"/>
      <c r="K107" s="12"/>
      <c r="L107" s="15"/>
      <c r="N107" s="6"/>
      <c r="O107" s="10"/>
      <c r="P107" s="17"/>
      <c r="Q107" s="19">
        <v>0.25571777054505185</v>
      </c>
    </row>
    <row r="108" spans="2:17" x14ac:dyDescent="0.25">
      <c r="D108">
        <v>72</v>
      </c>
      <c r="E108">
        <v>0.67371502749600154</v>
      </c>
      <c r="G108">
        <f t="shared" si="4"/>
        <v>0.25571777054505185</v>
      </c>
      <c r="I108" s="4"/>
      <c r="J108" s="8"/>
      <c r="K108" s="12"/>
      <c r="L108" s="15"/>
      <c r="N108" s="6"/>
      <c r="O108" s="10"/>
      <c r="P108" s="17"/>
      <c r="Q108" s="19"/>
    </row>
    <row r="109" spans="2:17" x14ac:dyDescent="0.25">
      <c r="B109" t="s">
        <v>78</v>
      </c>
      <c r="D109">
        <v>73</v>
      </c>
      <c r="E109">
        <v>0.89421298901770352</v>
      </c>
      <c r="G109">
        <f t="shared" si="4"/>
        <v>0.33941079330517265</v>
      </c>
      <c r="I109" s="4"/>
      <c r="J109" s="8"/>
      <c r="K109" s="12"/>
      <c r="L109" s="15"/>
      <c r="N109" s="6"/>
      <c r="O109" s="10"/>
      <c r="P109" s="17">
        <v>0.33941079330517265</v>
      </c>
      <c r="Q109" s="19"/>
    </row>
    <row r="110" spans="2:17" x14ac:dyDescent="0.25">
      <c r="D110">
        <v>74</v>
      </c>
      <c r="E110">
        <v>0.76924610157804385</v>
      </c>
      <c r="G110">
        <f t="shared" si="4"/>
        <v>0.29197789876696395</v>
      </c>
      <c r="I110" s="4"/>
      <c r="J110" s="8"/>
      <c r="K110" s="12"/>
      <c r="L110" s="15"/>
      <c r="N110" s="6"/>
      <c r="O110" s="10"/>
      <c r="P110" s="17">
        <v>0.29197789876696395</v>
      </c>
      <c r="Q110" s="19"/>
    </row>
    <row r="111" spans="2:17" x14ac:dyDescent="0.25">
      <c r="D111">
        <v>75</v>
      </c>
      <c r="E111">
        <v>1.0476782640210203</v>
      </c>
      <c r="G111">
        <f t="shared" si="4"/>
        <v>0.3976606413541155</v>
      </c>
      <c r="I111" s="4"/>
      <c r="J111" s="8"/>
      <c r="K111" s="12"/>
      <c r="L111" s="15"/>
      <c r="N111" s="6"/>
      <c r="O111" s="10"/>
      <c r="P111" s="17">
        <v>0.3976606413541155</v>
      </c>
      <c r="Q111" s="19"/>
    </row>
    <row r="112" spans="2:17" x14ac:dyDescent="0.25">
      <c r="D112">
        <v>76</v>
      </c>
      <c r="E112">
        <v>0.40665036222879442</v>
      </c>
      <c r="G112">
        <f t="shared" si="4"/>
        <v>0.15434971727879743</v>
      </c>
      <c r="I112" s="4"/>
      <c r="J112" s="8"/>
      <c r="K112" s="12"/>
      <c r="L112" s="15"/>
      <c r="N112" s="6"/>
      <c r="O112" s="10"/>
      <c r="P112" s="17">
        <v>0.15434971727879743</v>
      </c>
      <c r="Q112" s="19"/>
    </row>
    <row r="113" spans="1:17" x14ac:dyDescent="0.25">
      <c r="I113" s="4"/>
      <c r="J113" s="8"/>
      <c r="K113" s="12"/>
      <c r="L113" s="15"/>
      <c r="N113" s="6"/>
      <c r="O113" s="10"/>
      <c r="P113" s="17"/>
      <c r="Q113" s="19"/>
    </row>
    <row r="114" spans="1:17" x14ac:dyDescent="0.25">
      <c r="I114" s="4"/>
      <c r="J114" s="8"/>
      <c r="K114" s="12"/>
      <c r="L114" s="15"/>
      <c r="N114" s="6"/>
      <c r="O114" s="10"/>
      <c r="P114" s="17"/>
      <c r="Q114" s="19"/>
    </row>
    <row r="115" spans="1:17" x14ac:dyDescent="0.25">
      <c r="A115" s="2" t="s">
        <v>32</v>
      </c>
      <c r="I115" s="4"/>
      <c r="J115" s="8"/>
      <c r="K115" s="12"/>
      <c r="L115" s="15"/>
      <c r="N115" s="6"/>
      <c r="O115" s="10"/>
      <c r="P115" s="17"/>
      <c r="Q115" s="19"/>
    </row>
    <row r="116" spans="1:17" x14ac:dyDescent="0.25">
      <c r="I116" s="4"/>
      <c r="J116" s="8"/>
      <c r="K116" s="12"/>
      <c r="L116" s="15"/>
      <c r="N116" s="6"/>
      <c r="O116" s="10"/>
      <c r="P116" s="17"/>
      <c r="Q116" s="19"/>
    </row>
    <row r="117" spans="1:17" x14ac:dyDescent="0.25">
      <c r="A117" t="s">
        <v>19</v>
      </c>
      <c r="G117" s="13"/>
      <c r="I117" s="4"/>
      <c r="J117" s="8"/>
      <c r="K117" s="12"/>
      <c r="L117" s="15"/>
      <c r="N117" s="6"/>
      <c r="O117" s="10"/>
      <c r="P117" s="17"/>
      <c r="Q117" s="19"/>
    </row>
    <row r="118" spans="1:17" x14ac:dyDescent="0.25">
      <c r="F118" t="s">
        <v>9</v>
      </c>
      <c r="G118" s="13" t="s">
        <v>0</v>
      </c>
      <c r="I118" s="4"/>
      <c r="J118" s="8"/>
      <c r="K118" s="12"/>
      <c r="L118" s="15"/>
      <c r="N118" s="6"/>
      <c r="O118" s="10"/>
      <c r="P118" s="17"/>
      <c r="Q118" s="19"/>
    </row>
    <row r="119" spans="1:17" x14ac:dyDescent="0.25">
      <c r="G119" s="13"/>
      <c r="I119" s="4"/>
      <c r="J119" s="8"/>
      <c r="K119" s="12"/>
      <c r="L119" s="15"/>
      <c r="N119" s="6"/>
      <c r="O119" s="10"/>
      <c r="P119" s="17"/>
      <c r="Q119" s="19"/>
    </row>
    <row r="120" spans="1:17" x14ac:dyDescent="0.25">
      <c r="B120" t="s">
        <v>72</v>
      </c>
      <c r="D120">
        <v>49</v>
      </c>
      <c r="E120">
        <v>2.8194929331606509</v>
      </c>
      <c r="F120">
        <v>1.9469912019057745</v>
      </c>
      <c r="G120" s="13">
        <f>E120/$F$120</f>
        <v>1.4481282351973881</v>
      </c>
      <c r="I120" s="4">
        <v>1.4481282351973881</v>
      </c>
      <c r="J120" s="8"/>
      <c r="K120" s="12"/>
      <c r="L120" s="15"/>
      <c r="N120" s="6"/>
      <c r="O120" s="10"/>
      <c r="P120" s="17"/>
      <c r="Q120" s="19"/>
    </row>
    <row r="121" spans="1:17" x14ac:dyDescent="0.25">
      <c r="D121">
        <v>50</v>
      </c>
      <c r="E121">
        <v>1.9925775722660197</v>
      </c>
      <c r="G121" s="13">
        <f>E121/$F$120</f>
        <v>1.0234137526228284</v>
      </c>
      <c r="I121" s="4">
        <v>1.0234137526228284</v>
      </c>
      <c r="J121" s="8"/>
      <c r="K121" s="12"/>
      <c r="L121" s="15"/>
      <c r="N121" s="6"/>
      <c r="O121" s="10"/>
      <c r="P121" s="17"/>
      <c r="Q121" s="19"/>
    </row>
    <row r="122" spans="1:17" x14ac:dyDescent="0.25">
      <c r="D122">
        <v>51</v>
      </c>
      <c r="G122" s="13"/>
      <c r="I122" s="4"/>
      <c r="J122" s="8"/>
      <c r="K122" s="12"/>
      <c r="L122" s="15"/>
      <c r="N122" s="6"/>
      <c r="O122" s="10"/>
      <c r="P122" s="17"/>
      <c r="Q122" s="19"/>
    </row>
    <row r="123" spans="1:17" x14ac:dyDescent="0.25">
      <c r="D123">
        <v>52</v>
      </c>
      <c r="E123">
        <v>1.0289031002906524</v>
      </c>
      <c r="G123" s="13">
        <f t="shared" ref="G123:G132" si="5">E123/$F$120</f>
        <v>0.52845801217978317</v>
      </c>
      <c r="I123" s="4">
        <v>0.52845801217978317</v>
      </c>
      <c r="J123" s="8"/>
      <c r="K123" s="12"/>
      <c r="L123" s="15"/>
      <c r="N123" s="6"/>
      <c r="O123" s="10"/>
      <c r="P123" s="17"/>
      <c r="Q123" s="19"/>
    </row>
    <row r="124" spans="1:17" x14ac:dyDescent="0.25">
      <c r="B124" t="s">
        <v>73</v>
      </c>
      <c r="D124">
        <v>61</v>
      </c>
      <c r="E124">
        <v>2.1485925161342045</v>
      </c>
      <c r="G124" s="13">
        <f t="shared" si="5"/>
        <v>1.1035450566140703</v>
      </c>
      <c r="I124" s="4"/>
      <c r="J124" s="8">
        <v>1.1035450566140703</v>
      </c>
      <c r="K124" s="12"/>
      <c r="L124" s="15"/>
      <c r="N124" s="6"/>
      <c r="O124" s="10"/>
      <c r="P124" s="17"/>
      <c r="Q124" s="19"/>
    </row>
    <row r="125" spans="1:17" x14ac:dyDescent="0.25">
      <c r="D125">
        <v>62</v>
      </c>
      <c r="E125">
        <v>3.1994257364432519</v>
      </c>
      <c r="G125" s="13">
        <f t="shared" si="5"/>
        <v>1.6432666636148927</v>
      </c>
      <c r="I125" s="4"/>
      <c r="J125" s="8">
        <v>1.6432666636148927</v>
      </c>
      <c r="K125" s="12"/>
      <c r="L125" s="15"/>
      <c r="N125" s="6"/>
      <c r="O125" s="10"/>
      <c r="P125" s="17"/>
      <c r="Q125" s="19"/>
    </row>
    <row r="126" spans="1:17" x14ac:dyDescent="0.25">
      <c r="D126">
        <v>63</v>
      </c>
      <c r="E126">
        <v>2.9006111757857975</v>
      </c>
      <c r="G126" s="13">
        <f t="shared" si="5"/>
        <v>1.4897916194724408</v>
      </c>
      <c r="I126" s="4"/>
      <c r="J126" s="8">
        <v>1.4897916194724408</v>
      </c>
      <c r="K126" s="12"/>
      <c r="L126" s="15"/>
      <c r="N126" s="6"/>
      <c r="O126" s="10"/>
      <c r="P126" s="17"/>
      <c r="Q126" s="19"/>
    </row>
    <row r="127" spans="1:17" x14ac:dyDescent="0.25">
      <c r="D127">
        <v>64</v>
      </c>
      <c r="E127">
        <v>1.7660796788255897</v>
      </c>
      <c r="G127" s="13">
        <f t="shared" si="5"/>
        <v>0.90708148917000597</v>
      </c>
      <c r="I127" s="4"/>
      <c r="J127" s="8">
        <v>0.90708148917000597</v>
      </c>
      <c r="K127" s="12"/>
      <c r="L127" s="15"/>
      <c r="N127" s="6"/>
      <c r="O127" s="10"/>
      <c r="P127" s="17"/>
      <c r="Q127" s="19"/>
    </row>
    <row r="128" spans="1:17" x14ac:dyDescent="0.25">
      <c r="B128" t="s">
        <v>70</v>
      </c>
      <c r="D128">
        <v>53</v>
      </c>
      <c r="E128">
        <v>1.9037233198444814</v>
      </c>
      <c r="G128" s="13">
        <f t="shared" si="5"/>
        <v>0.97777705311716812</v>
      </c>
      <c r="I128" s="4"/>
      <c r="J128" s="8"/>
      <c r="K128" s="12">
        <v>0.97777705311716812</v>
      </c>
      <c r="L128" s="15"/>
      <c r="N128" s="6"/>
      <c r="O128" s="10"/>
      <c r="P128" s="17"/>
      <c r="Q128" s="19"/>
    </row>
    <row r="129" spans="2:17" x14ac:dyDescent="0.25">
      <c r="D129">
        <v>54</v>
      </c>
      <c r="E129">
        <v>2.2682163454775637</v>
      </c>
      <c r="G129" s="13">
        <f t="shared" si="5"/>
        <v>1.1649854109547924</v>
      </c>
      <c r="I129" s="4"/>
      <c r="J129" s="8"/>
      <c r="K129" s="12">
        <v>1.1649854109547924</v>
      </c>
      <c r="L129" s="15"/>
      <c r="N129" s="6"/>
      <c r="O129" s="10"/>
      <c r="P129" s="17"/>
      <c r="Q129" s="19"/>
    </row>
    <row r="130" spans="2:17" x14ac:dyDescent="0.25">
      <c r="D130">
        <v>55</v>
      </c>
      <c r="E130">
        <v>1.1679183180207771</v>
      </c>
      <c r="G130" s="13">
        <f t="shared" si="5"/>
        <v>0.59985803576183749</v>
      </c>
      <c r="I130" s="4"/>
      <c r="J130" s="8"/>
      <c r="K130" s="12">
        <v>0.59985803576183749</v>
      </c>
      <c r="L130" s="15"/>
      <c r="N130" s="6"/>
      <c r="O130" s="10"/>
      <c r="P130" s="17"/>
      <c r="Q130" s="19"/>
    </row>
    <row r="131" spans="2:17" x14ac:dyDescent="0.25">
      <c r="D131">
        <v>56</v>
      </c>
      <c r="E131">
        <v>2.3370824596919961</v>
      </c>
      <c r="G131" s="13">
        <f t="shared" si="5"/>
        <v>1.2003559427512505</v>
      </c>
      <c r="I131" s="4"/>
      <c r="J131" s="8"/>
      <c r="K131" s="12">
        <v>1.2003559427512505</v>
      </c>
      <c r="L131" s="15"/>
      <c r="N131" s="6"/>
      <c r="O131" s="10"/>
      <c r="P131" s="17"/>
      <c r="Q131" s="19"/>
    </row>
    <row r="132" spans="2:17" x14ac:dyDescent="0.25">
      <c r="B132" t="s">
        <v>74</v>
      </c>
      <c r="D132">
        <v>57</v>
      </c>
      <c r="E132">
        <v>1.415466014205484</v>
      </c>
      <c r="G132" s="13">
        <f t="shared" si="5"/>
        <v>0.72700175163605396</v>
      </c>
      <c r="I132" s="4"/>
      <c r="J132" s="8"/>
      <c r="K132" s="12"/>
      <c r="L132" s="15">
        <v>0.72700175163605396</v>
      </c>
      <c r="N132" s="6"/>
      <c r="O132" s="10"/>
      <c r="P132" s="17"/>
      <c r="Q132" s="19"/>
    </row>
    <row r="133" spans="2:17" x14ac:dyDescent="0.25">
      <c r="D133">
        <v>58</v>
      </c>
      <c r="G133" s="13"/>
      <c r="I133" s="4"/>
      <c r="J133" s="8"/>
      <c r="K133" s="12"/>
      <c r="L133" s="15"/>
      <c r="N133" s="6"/>
      <c r="O133" s="10"/>
      <c r="P133" s="17"/>
      <c r="Q133" s="19"/>
    </row>
    <row r="134" spans="2:17" x14ac:dyDescent="0.25">
      <c r="D134">
        <v>59</v>
      </c>
      <c r="E134">
        <v>1.7178419420944775</v>
      </c>
      <c r="G134" s="13">
        <f>E134/$F$120</f>
        <v>0.88230596030069441</v>
      </c>
      <c r="I134" s="4"/>
      <c r="J134" s="8"/>
      <c r="K134" s="12"/>
      <c r="L134" s="15">
        <v>0.88230596030069441</v>
      </c>
      <c r="N134" s="6"/>
      <c r="O134" s="10"/>
      <c r="P134" s="17"/>
      <c r="Q134" s="19"/>
    </row>
    <row r="135" spans="2:17" x14ac:dyDescent="0.25">
      <c r="D135">
        <v>60</v>
      </c>
      <c r="G135" s="13"/>
      <c r="I135" s="4"/>
      <c r="J135" s="8"/>
      <c r="K135" s="12"/>
      <c r="L135" s="15"/>
      <c r="N135" s="6"/>
      <c r="O135" s="10"/>
      <c r="P135" s="17"/>
      <c r="Q135" s="19"/>
    </row>
    <row r="136" spans="2:17" x14ac:dyDescent="0.25">
      <c r="B136" t="s">
        <v>75</v>
      </c>
      <c r="D136">
        <v>65</v>
      </c>
      <c r="E136">
        <v>1.7187380053735926</v>
      </c>
      <c r="G136" s="13">
        <f>E136/$F$120</f>
        <v>0.88276619005326751</v>
      </c>
      <c r="I136" s="4"/>
      <c r="J136" s="8"/>
      <c r="K136" s="12"/>
      <c r="L136" s="15"/>
      <c r="N136" s="6">
        <v>0.88276619005326751</v>
      </c>
      <c r="O136" s="10"/>
      <c r="P136" s="17"/>
      <c r="Q136" s="19"/>
    </row>
    <row r="137" spans="2:17" x14ac:dyDescent="0.25">
      <c r="D137">
        <v>66</v>
      </c>
      <c r="G137" s="13"/>
      <c r="I137" s="4"/>
      <c r="J137" s="8"/>
      <c r="K137" s="12"/>
      <c r="L137" s="15"/>
      <c r="N137" s="6"/>
      <c r="O137" s="10"/>
      <c r="P137" s="17"/>
      <c r="Q137" s="19"/>
    </row>
    <row r="138" spans="2:17" x14ac:dyDescent="0.25">
      <c r="D138">
        <v>67</v>
      </c>
      <c r="G138" s="13"/>
      <c r="I138" s="4"/>
      <c r="J138" s="8"/>
      <c r="K138" s="12"/>
      <c r="L138" s="15"/>
      <c r="N138" s="6"/>
      <c r="O138" s="10"/>
      <c r="P138" s="17"/>
      <c r="Q138" s="19"/>
    </row>
    <row r="139" spans="2:17" x14ac:dyDescent="0.25">
      <c r="D139">
        <v>68</v>
      </c>
      <c r="E139">
        <v>0.76170145477545859</v>
      </c>
      <c r="G139" s="13">
        <f t="shared" ref="G139:G144" si="6">E139/$F$120</f>
        <v>0.39121977234919292</v>
      </c>
      <c r="I139" s="4"/>
      <c r="J139" s="8"/>
      <c r="K139" s="12"/>
      <c r="L139" s="15"/>
      <c r="N139" s="6">
        <v>0.39121977234919292</v>
      </c>
      <c r="O139" s="10"/>
      <c r="P139" s="17"/>
      <c r="Q139" s="19"/>
    </row>
    <row r="140" spans="2:17" x14ac:dyDescent="0.25">
      <c r="B140" t="s">
        <v>76</v>
      </c>
      <c r="D140">
        <v>77</v>
      </c>
      <c r="E140">
        <v>0.82127424644854918</v>
      </c>
      <c r="G140" s="13">
        <f t="shared" si="6"/>
        <v>0.42181713283791977</v>
      </c>
      <c r="I140" s="4"/>
      <c r="J140" s="8"/>
      <c r="K140" s="12"/>
      <c r="L140" s="15"/>
      <c r="N140" s="6"/>
      <c r="O140" s="10">
        <v>0.42181713283791977</v>
      </c>
      <c r="P140" s="17"/>
      <c r="Q140" s="19"/>
    </row>
    <row r="141" spans="2:17" x14ac:dyDescent="0.25">
      <c r="D141">
        <v>78</v>
      </c>
      <c r="E141">
        <v>0.86693614480400882</v>
      </c>
      <c r="G141" s="13">
        <f t="shared" si="6"/>
        <v>0.44526967762125746</v>
      </c>
      <c r="I141" s="4"/>
      <c r="J141" s="8"/>
      <c r="K141" s="12"/>
      <c r="L141" s="15"/>
      <c r="N141" s="6"/>
      <c r="O141" s="10">
        <v>0.44526967762125746</v>
      </c>
      <c r="P141" s="17"/>
      <c r="Q141" s="19"/>
    </row>
    <row r="142" spans="2:17" x14ac:dyDescent="0.25">
      <c r="D142">
        <v>79</v>
      </c>
      <c r="E142">
        <v>0.36540522551386478</v>
      </c>
      <c r="G142" s="13">
        <f t="shared" si="6"/>
        <v>0.18767687555865428</v>
      </c>
      <c r="I142" s="4"/>
      <c r="J142" s="8"/>
      <c r="K142" s="12"/>
      <c r="L142" s="15"/>
      <c r="N142" s="6"/>
      <c r="O142" s="10">
        <v>0.18767687555865428</v>
      </c>
      <c r="P142" s="17"/>
      <c r="Q142" s="19"/>
    </row>
    <row r="143" spans="2:17" x14ac:dyDescent="0.25">
      <c r="D143">
        <v>80</v>
      </c>
      <c r="E143">
        <v>0.54178708518378005</v>
      </c>
      <c r="G143" s="13">
        <f t="shared" si="6"/>
        <v>0.27826889235732666</v>
      </c>
      <c r="I143" s="4"/>
      <c r="J143" s="8"/>
      <c r="K143" s="12"/>
      <c r="L143" s="15"/>
      <c r="N143" s="6"/>
      <c r="O143" s="10">
        <v>0.27826889235732666</v>
      </c>
      <c r="P143" s="17"/>
      <c r="Q143" s="19"/>
    </row>
    <row r="144" spans="2:17" x14ac:dyDescent="0.25">
      <c r="B144" t="s">
        <v>77</v>
      </c>
      <c r="D144">
        <v>69</v>
      </c>
      <c r="E144">
        <v>0.6873326879093461</v>
      </c>
      <c r="G144" s="13">
        <f t="shared" si="6"/>
        <v>0.35302300659425878</v>
      </c>
      <c r="I144" s="4"/>
      <c r="J144" s="8"/>
      <c r="K144" s="12"/>
      <c r="L144" s="15"/>
      <c r="N144" s="6"/>
      <c r="O144" s="10"/>
      <c r="P144" s="17"/>
      <c r="Q144" s="19">
        <v>0.35302300659425878</v>
      </c>
    </row>
    <row r="145" spans="2:18" x14ac:dyDescent="0.25">
      <c r="D145">
        <v>70</v>
      </c>
      <c r="G145" s="13"/>
      <c r="I145" s="4"/>
      <c r="J145" s="8"/>
      <c r="K145" s="12"/>
      <c r="L145" s="15"/>
      <c r="N145" s="6"/>
      <c r="O145" s="10"/>
      <c r="P145" s="17"/>
      <c r="Q145" s="19"/>
    </row>
    <row r="146" spans="2:18" x14ac:dyDescent="0.25">
      <c r="D146">
        <v>71</v>
      </c>
      <c r="E146">
        <v>0.44153458555732117</v>
      </c>
      <c r="G146" s="13">
        <f>E146/$F$120</f>
        <v>0.22677790486425087</v>
      </c>
      <c r="I146" s="4"/>
      <c r="J146" s="8"/>
      <c r="K146" s="12"/>
      <c r="L146" s="15"/>
      <c r="N146" s="6"/>
      <c r="O146" s="10"/>
      <c r="P146" s="17"/>
      <c r="Q146" s="19">
        <v>0.22677790486425087</v>
      </c>
    </row>
    <row r="147" spans="2:18" x14ac:dyDescent="0.25">
      <c r="D147">
        <v>72</v>
      </c>
      <c r="E147">
        <v>0.56702067106051524</v>
      </c>
      <c r="G147" s="13">
        <f>E147/$F$120</f>
        <v>0.29122919020152638</v>
      </c>
      <c r="I147" s="4"/>
      <c r="J147" s="8"/>
      <c r="K147" s="12"/>
      <c r="L147" s="15"/>
      <c r="N147" s="6"/>
      <c r="O147" s="10"/>
      <c r="P147" s="17"/>
      <c r="Q147" s="19">
        <v>0.29122919020152638</v>
      </c>
    </row>
    <row r="148" spans="2:18" x14ac:dyDescent="0.25">
      <c r="B148" t="s">
        <v>78</v>
      </c>
      <c r="D148">
        <v>73</v>
      </c>
      <c r="G148" s="13"/>
      <c r="I148" s="4"/>
      <c r="J148" s="8"/>
      <c r="K148" s="12"/>
      <c r="L148" s="15"/>
      <c r="N148" s="6"/>
      <c r="O148" s="10"/>
      <c r="P148" s="17"/>
      <c r="Q148" s="19"/>
    </row>
    <row r="149" spans="2:18" x14ac:dyDescent="0.25">
      <c r="D149">
        <v>74</v>
      </c>
      <c r="E149">
        <v>1.2635029728616001</v>
      </c>
      <c r="G149" s="13">
        <f>E149/$F$120</f>
        <v>0.64895155747229094</v>
      </c>
      <c r="I149" s="4"/>
      <c r="J149" s="8"/>
      <c r="K149" s="12"/>
      <c r="L149" s="15"/>
      <c r="N149" s="6"/>
      <c r="O149" s="10"/>
      <c r="P149" s="17">
        <v>0.64895155747229094</v>
      </c>
      <c r="Q149" s="19"/>
    </row>
    <row r="150" spans="2:18" x14ac:dyDescent="0.25">
      <c r="D150">
        <v>75</v>
      </c>
      <c r="E150">
        <v>0.55559660999431559</v>
      </c>
      <c r="G150" s="13">
        <f>E150/$F$120</f>
        <v>0.28536164387927415</v>
      </c>
      <c r="I150" s="4"/>
      <c r="J150" s="8"/>
      <c r="K150" s="12"/>
      <c r="L150" s="15"/>
      <c r="N150" s="6"/>
      <c r="O150" s="10"/>
      <c r="P150" s="17">
        <v>0.28536164387927415</v>
      </c>
      <c r="Q150" s="19"/>
    </row>
    <row r="151" spans="2:18" x14ac:dyDescent="0.25">
      <c r="D151">
        <v>76</v>
      </c>
      <c r="G151" s="13"/>
      <c r="I151" s="4"/>
      <c r="J151" s="8"/>
      <c r="K151" s="12"/>
      <c r="L151" s="15"/>
      <c r="N151" s="6"/>
      <c r="O151" s="10"/>
      <c r="P151" s="17"/>
      <c r="Q151" s="19"/>
    </row>
    <row r="153" spans="2:18" x14ac:dyDescent="0.25"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2:18" x14ac:dyDescent="0.25">
      <c r="I154" s="22"/>
      <c r="J154" s="22"/>
      <c r="K154" s="22"/>
      <c r="L154" s="22"/>
      <c r="M154" s="22"/>
      <c r="N154" s="22"/>
      <c r="O154" s="22"/>
      <c r="P154" s="22"/>
      <c r="Q154" s="22"/>
      <c r="R154" s="13"/>
    </row>
    <row r="155" spans="2:18" x14ac:dyDescent="0.25"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64" spans="29:32" x14ac:dyDescent="0.25">
      <c r="AC164">
        <v>0.47635630454939321</v>
      </c>
    </row>
    <row r="165" spans="29:32" x14ac:dyDescent="0.25">
      <c r="AC165">
        <v>0.84593187375804557</v>
      </c>
    </row>
    <row r="166" spans="29:32" x14ac:dyDescent="0.25">
      <c r="AC166">
        <v>0.25533392576916925</v>
      </c>
    </row>
    <row r="167" spans="29:32" x14ac:dyDescent="0.25">
      <c r="AC167">
        <v>0.17231827755038867</v>
      </c>
    </row>
    <row r="168" spans="29:32" x14ac:dyDescent="0.25">
      <c r="AD168">
        <v>0.62002210941649472</v>
      </c>
    </row>
    <row r="169" spans="29:32" x14ac:dyDescent="0.25">
      <c r="AD169">
        <v>0.29274555716904138</v>
      </c>
    </row>
    <row r="170" spans="29:32" x14ac:dyDescent="0.25">
      <c r="AD170">
        <v>0.15078345261601711</v>
      </c>
    </row>
    <row r="171" spans="29:32" x14ac:dyDescent="0.25">
      <c r="AD171">
        <v>0.17887589010014671</v>
      </c>
    </row>
    <row r="172" spans="29:32" x14ac:dyDescent="0.25">
      <c r="AF172">
        <v>0.30699231028990381</v>
      </c>
    </row>
    <row r="174" spans="29:32" x14ac:dyDescent="0.25">
      <c r="AF174">
        <v>0.17190194304836154</v>
      </c>
    </row>
    <row r="175" spans="29:32" x14ac:dyDescent="0.25">
      <c r="AF175">
        <v>0.25571777054505185</v>
      </c>
    </row>
    <row r="176" spans="29:32" x14ac:dyDescent="0.25">
      <c r="AE176">
        <v>0.33941079330517265</v>
      </c>
    </row>
    <row r="177" spans="31:31" x14ac:dyDescent="0.25">
      <c r="AE177">
        <v>0.29197789876696395</v>
      </c>
    </row>
    <row r="178" spans="31:31" x14ac:dyDescent="0.25">
      <c r="AE178">
        <v>0.3976606413541155</v>
      </c>
    </row>
    <row r="179" spans="31:31" x14ac:dyDescent="0.25">
      <c r="AE179">
        <v>0.15434971727879743</v>
      </c>
    </row>
    <row r="202" spans="29:30" x14ac:dyDescent="0.25">
      <c r="AC202">
        <v>0.88276619005326751</v>
      </c>
    </row>
    <row r="206" spans="29:30" x14ac:dyDescent="0.25">
      <c r="AC206">
        <v>0.39121977234919292</v>
      </c>
    </row>
    <row r="207" spans="29:30" x14ac:dyDescent="0.25">
      <c r="AD207">
        <v>0.42181713283791977</v>
      </c>
    </row>
    <row r="208" spans="29:30" x14ac:dyDescent="0.25">
      <c r="AD208">
        <v>0.44526967762125746</v>
      </c>
    </row>
    <row r="209" spans="13:32" x14ac:dyDescent="0.25">
      <c r="AD209">
        <v>0.18767687555865428</v>
      </c>
    </row>
    <row r="210" spans="13:32" x14ac:dyDescent="0.25">
      <c r="AD210">
        <v>0.27826889235732666</v>
      </c>
    </row>
    <row r="211" spans="13:32" x14ac:dyDescent="0.25">
      <c r="AF211">
        <v>0.35302300659425878</v>
      </c>
    </row>
    <row r="213" spans="13:32" x14ac:dyDescent="0.25">
      <c r="AF213">
        <v>0.22677790486425087</v>
      </c>
    </row>
    <row r="214" spans="13:32" x14ac:dyDescent="0.25">
      <c r="AF214">
        <v>0.29122919020152638</v>
      </c>
    </row>
    <row r="215" spans="13:32" x14ac:dyDescent="0.25">
      <c r="AE215">
        <v>0.64895155747229094</v>
      </c>
    </row>
    <row r="216" spans="13:32" x14ac:dyDescent="0.25">
      <c r="AE216">
        <v>0.28536164387927415</v>
      </c>
    </row>
    <row r="218" spans="13:32" x14ac:dyDescent="0.25">
      <c r="M218" t="s">
        <v>47</v>
      </c>
      <c r="P218">
        <v>0.99999999999999989</v>
      </c>
      <c r="Q218">
        <v>1.1118760878262162</v>
      </c>
      <c r="R218">
        <v>0.91061906847906537</v>
      </c>
      <c r="S218">
        <v>1.246507442908275</v>
      </c>
    </row>
    <row r="219" spans="13:32" x14ac:dyDescent="0.25">
      <c r="M219" t="s">
        <v>48</v>
      </c>
      <c r="P219">
        <v>0.28582810452411739</v>
      </c>
      <c r="Q219">
        <v>0.43900221369701081</v>
      </c>
    </row>
    <row r="221" spans="13:32" x14ac:dyDescent="0.25">
      <c r="M221" t="s">
        <v>20</v>
      </c>
    </row>
    <row r="224" spans="13:32" x14ac:dyDescent="0.25">
      <c r="M224" t="s">
        <v>49</v>
      </c>
      <c r="Q224">
        <v>0.21296116908291063</v>
      </c>
      <c r="R224">
        <v>0.24079091407735143</v>
      </c>
      <c r="S224">
        <v>0.10324759928939907</v>
      </c>
      <c r="AC224">
        <v>6.6035826458408211E-3</v>
      </c>
      <c r="AD224">
        <v>6.3117012122305927E-7</v>
      </c>
      <c r="AE224">
        <v>4.7887344659211913E-4</v>
      </c>
      <c r="AF224">
        <v>1.8207114300455773E-4</v>
      </c>
    </row>
    <row r="225" spans="30:32" x14ac:dyDescent="0.25">
      <c r="AD225" t="s">
        <v>21</v>
      </c>
      <c r="AE225" t="s">
        <v>21</v>
      </c>
      <c r="AF225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106"/>
  <sheetViews>
    <sheetView topLeftCell="I1" workbookViewId="0">
      <selection activeCell="C93" sqref="C93"/>
    </sheetView>
  </sheetViews>
  <sheetFormatPr baseColWidth="10" defaultRowHeight="15" x14ac:dyDescent="0.25"/>
  <sheetData>
    <row r="2" spans="1:27" x14ac:dyDescent="0.25">
      <c r="A2" s="2" t="s">
        <v>27</v>
      </c>
      <c r="R2" s="27"/>
      <c r="S2" s="29" t="s">
        <v>55</v>
      </c>
      <c r="T2" s="27"/>
      <c r="U2" s="27"/>
      <c r="V2" s="27"/>
      <c r="W2" s="27"/>
      <c r="X2" s="27"/>
      <c r="Y2" s="27"/>
      <c r="Z2" s="27"/>
      <c r="AA2" s="27"/>
    </row>
    <row r="3" spans="1:27" x14ac:dyDescent="0.25">
      <c r="D3" t="s">
        <v>50</v>
      </c>
      <c r="K3" s="2" t="s">
        <v>23</v>
      </c>
      <c r="R3" s="27"/>
      <c r="S3" s="29" t="s">
        <v>12</v>
      </c>
      <c r="T3" s="29" t="s">
        <v>13</v>
      </c>
      <c r="U3" s="29" t="s">
        <v>14</v>
      </c>
      <c r="V3" s="29" t="s">
        <v>51</v>
      </c>
      <c r="W3" s="29"/>
      <c r="X3" s="29" t="s">
        <v>15</v>
      </c>
      <c r="Y3" s="29" t="s">
        <v>16</v>
      </c>
      <c r="Z3" s="29" t="s">
        <v>17</v>
      </c>
      <c r="AA3" s="29" t="s">
        <v>52</v>
      </c>
    </row>
    <row r="4" spans="1:27" x14ac:dyDescent="0.25">
      <c r="R4" s="27"/>
      <c r="S4" s="27"/>
      <c r="T4" s="29"/>
      <c r="U4" s="29"/>
      <c r="V4" s="29"/>
      <c r="W4" s="29"/>
      <c r="X4" s="29"/>
      <c r="Y4" s="29"/>
      <c r="Z4" s="29"/>
      <c r="AA4" s="29"/>
    </row>
    <row r="5" spans="1:27" x14ac:dyDescent="0.25">
      <c r="D5" t="s">
        <v>28</v>
      </c>
      <c r="F5" t="s">
        <v>9</v>
      </c>
      <c r="G5" t="s">
        <v>0</v>
      </c>
      <c r="I5" s="3" t="s">
        <v>12</v>
      </c>
      <c r="J5" s="7" t="s">
        <v>13</v>
      </c>
      <c r="K5" s="11" t="s">
        <v>14</v>
      </c>
      <c r="L5" s="14" t="s">
        <v>51</v>
      </c>
      <c r="M5" s="2"/>
      <c r="N5" s="5" t="s">
        <v>15</v>
      </c>
      <c r="O5" s="9" t="s">
        <v>16</v>
      </c>
      <c r="P5" s="16" t="s">
        <v>17</v>
      </c>
      <c r="Q5" s="18" t="s">
        <v>52</v>
      </c>
      <c r="R5" s="29">
        <v>81</v>
      </c>
      <c r="S5" s="27">
        <f>AVERAGE(I6,I43,I79,I85,I93)</f>
        <v>1.0998987305814614</v>
      </c>
      <c r="T5" s="27"/>
      <c r="U5" s="27"/>
      <c r="V5" s="27"/>
      <c r="W5" s="27"/>
      <c r="X5" s="27"/>
      <c r="Y5" s="27"/>
      <c r="Z5" s="27"/>
      <c r="AA5" s="27"/>
    </row>
    <row r="6" spans="1:27" x14ac:dyDescent="0.25">
      <c r="B6" t="s">
        <v>12</v>
      </c>
      <c r="D6">
        <v>81</v>
      </c>
      <c r="E6">
        <v>1.5628217149703194</v>
      </c>
      <c r="F6">
        <v>1.3456756054276227</v>
      </c>
      <c r="G6">
        <f>E6/$F$6</f>
        <v>1.1613658660875352</v>
      </c>
      <c r="I6" s="4">
        <v>1.1613658660875352</v>
      </c>
      <c r="J6" s="8"/>
      <c r="K6" s="12"/>
      <c r="L6" s="15"/>
      <c r="N6" s="6"/>
      <c r="O6" s="10"/>
      <c r="P6" s="17"/>
      <c r="Q6" s="19"/>
      <c r="R6" s="29">
        <v>82</v>
      </c>
      <c r="S6" s="27">
        <f>AVERAGE(I7,I44,I80,I86,I94)</f>
        <v>1.1117933766056558</v>
      </c>
      <c r="T6" s="27"/>
      <c r="U6" s="27"/>
      <c r="V6" s="27"/>
      <c r="W6" s="27"/>
      <c r="X6" s="27"/>
      <c r="Y6" s="27"/>
      <c r="Z6" s="27"/>
      <c r="AA6" s="27"/>
    </row>
    <row r="7" spans="1:27" x14ac:dyDescent="0.25">
      <c r="D7">
        <v>82</v>
      </c>
      <c r="E7">
        <v>1.1285294958849259</v>
      </c>
      <c r="G7">
        <f t="shared" ref="G7:G37" si="0">E7/$F$6</f>
        <v>0.83863413391246466</v>
      </c>
      <c r="I7" s="4">
        <v>0.83863413391246466</v>
      </c>
      <c r="J7" s="8"/>
      <c r="K7" s="12"/>
      <c r="L7" s="15"/>
      <c r="N7" s="6"/>
      <c r="O7" s="10"/>
      <c r="P7" s="17"/>
      <c r="Q7" s="19"/>
      <c r="R7" s="29">
        <v>83</v>
      </c>
      <c r="S7" s="27">
        <f>AVERAGE(I45,I81,I87,I95)</f>
        <v>0.76142428051392774</v>
      </c>
      <c r="T7" s="27"/>
      <c r="U7" s="27"/>
      <c r="V7" s="27"/>
      <c r="W7" s="27"/>
      <c r="X7" s="27"/>
      <c r="Y7" s="27"/>
      <c r="Z7" s="27"/>
      <c r="AA7" s="27"/>
    </row>
    <row r="8" spans="1:27" x14ac:dyDescent="0.25">
      <c r="D8">
        <v>83</v>
      </c>
      <c r="I8" s="4"/>
      <c r="J8" s="8"/>
      <c r="K8" s="12"/>
      <c r="L8" s="15"/>
      <c r="N8" s="6"/>
      <c r="O8" s="10"/>
      <c r="P8" s="17"/>
      <c r="Q8" s="19"/>
      <c r="R8" s="29">
        <v>84</v>
      </c>
      <c r="S8" s="27">
        <f>AVERAGE(I46,I82,I88,I96)</f>
        <v>0.9739605855021759</v>
      </c>
      <c r="T8" s="27"/>
      <c r="U8" s="27"/>
      <c r="V8" s="27"/>
      <c r="W8" s="27"/>
      <c r="X8" s="27"/>
      <c r="Y8" s="27"/>
      <c r="Z8" s="27"/>
      <c r="AA8" s="27"/>
    </row>
    <row r="9" spans="1:27" x14ac:dyDescent="0.25">
      <c r="D9">
        <v>84</v>
      </c>
      <c r="I9" s="4"/>
      <c r="J9" s="8"/>
      <c r="K9" s="12"/>
      <c r="L9" s="15"/>
      <c r="N9" s="6"/>
      <c r="O9" s="10"/>
      <c r="P9" s="17"/>
      <c r="Q9" s="19"/>
      <c r="R9" s="29">
        <v>93</v>
      </c>
      <c r="S9" s="27"/>
      <c r="T9" s="27">
        <f>AVERAGE(J10,J47)</f>
        <v>0.49359508815911912</v>
      </c>
      <c r="U9" s="27"/>
      <c r="V9" s="27"/>
      <c r="W9" s="27"/>
      <c r="X9" s="27"/>
      <c r="Y9" s="27"/>
      <c r="Z9" s="27"/>
      <c r="AA9" s="27"/>
    </row>
    <row r="10" spans="1:27" x14ac:dyDescent="0.25">
      <c r="B10" t="s">
        <v>13</v>
      </c>
      <c r="D10">
        <v>93</v>
      </c>
      <c r="E10">
        <v>0.71334766858947951</v>
      </c>
      <c r="G10">
        <f t="shared" si="0"/>
        <v>0.53010373801254662</v>
      </c>
      <c r="I10" s="4"/>
      <c r="J10" s="8">
        <v>0.53010373801254662</v>
      </c>
      <c r="K10" s="12"/>
      <c r="L10" s="15"/>
      <c r="N10" s="6"/>
      <c r="O10" s="10"/>
      <c r="P10" s="17"/>
      <c r="Q10" s="19"/>
      <c r="R10" s="29">
        <v>94</v>
      </c>
      <c r="S10" s="27"/>
      <c r="T10" s="27">
        <f>AVERAGE(J11,J48)</f>
        <v>0.36586239303980733</v>
      </c>
      <c r="U10" s="27"/>
      <c r="V10" s="27"/>
      <c r="W10" s="27"/>
      <c r="X10" s="27"/>
      <c r="Y10" s="27"/>
      <c r="Z10" s="27"/>
      <c r="AA10" s="27"/>
    </row>
    <row r="11" spans="1:27" x14ac:dyDescent="0.25">
      <c r="D11">
        <v>94</v>
      </c>
      <c r="E11">
        <v>0.43412739517402982</v>
      </c>
      <c r="G11">
        <f t="shared" si="0"/>
        <v>0.32260924804093094</v>
      </c>
      <c r="I11" s="4"/>
      <c r="J11" s="8">
        <v>0.32260924804093094</v>
      </c>
      <c r="K11" s="12"/>
      <c r="L11" s="15"/>
      <c r="N11" s="6"/>
      <c r="O11" s="10"/>
      <c r="P11" s="17"/>
      <c r="Q11" s="19"/>
      <c r="R11" s="29">
        <v>95</v>
      </c>
      <c r="S11" s="27"/>
      <c r="T11" s="27">
        <f>AVERAGE(J49)</f>
        <v>0.37919499550723101</v>
      </c>
      <c r="U11" s="27"/>
      <c r="V11" s="27"/>
      <c r="W11" s="27"/>
      <c r="X11" s="27"/>
      <c r="Y11" s="27"/>
      <c r="Z11" s="27"/>
      <c r="AA11" s="27"/>
    </row>
    <row r="12" spans="1:27" x14ac:dyDescent="0.25">
      <c r="D12">
        <v>95</v>
      </c>
      <c r="I12" s="4"/>
      <c r="J12" s="8"/>
      <c r="K12" s="12"/>
      <c r="L12" s="15"/>
      <c r="N12" s="6"/>
      <c r="O12" s="10"/>
      <c r="P12" s="17"/>
      <c r="Q12" s="19"/>
      <c r="R12" s="29">
        <v>96</v>
      </c>
      <c r="S12" s="27"/>
      <c r="T12" s="27">
        <f>AVERAGE(J13,J50)</f>
        <v>0.64905754952775108</v>
      </c>
      <c r="U12" s="27"/>
      <c r="V12" s="27"/>
      <c r="W12" s="27"/>
      <c r="X12" s="27"/>
      <c r="Y12" s="27"/>
      <c r="Z12" s="27"/>
      <c r="AA12" s="27"/>
    </row>
    <row r="13" spans="1:27" x14ac:dyDescent="0.25">
      <c r="D13">
        <v>96</v>
      </c>
      <c r="E13">
        <v>0.90058242117677412</v>
      </c>
      <c r="G13">
        <f t="shared" si="0"/>
        <v>0.66924184219761573</v>
      </c>
      <c r="I13" s="4"/>
      <c r="J13" s="8">
        <v>0.66924184219761573</v>
      </c>
      <c r="K13" s="12"/>
      <c r="L13" s="15"/>
      <c r="N13" s="6"/>
      <c r="O13" s="10"/>
      <c r="P13" s="17"/>
      <c r="Q13" s="19"/>
      <c r="R13" s="29">
        <v>85</v>
      </c>
      <c r="S13" s="27"/>
      <c r="T13" s="27"/>
      <c r="U13" s="27">
        <f>AVERAGE(K14,K51)</f>
        <v>0.60512495027057955</v>
      </c>
      <c r="V13" s="27"/>
      <c r="W13" s="27"/>
      <c r="X13" s="27"/>
      <c r="Y13" s="27"/>
      <c r="Z13" s="27"/>
      <c r="AA13" s="27"/>
    </row>
    <row r="14" spans="1:27" x14ac:dyDescent="0.25">
      <c r="B14" t="s">
        <v>14</v>
      </c>
      <c r="D14">
        <v>85</v>
      </c>
      <c r="E14">
        <v>0.93005369200655541</v>
      </c>
      <c r="G14">
        <f t="shared" si="0"/>
        <v>0.691142566793434</v>
      </c>
      <c r="I14" s="4"/>
      <c r="J14" s="8"/>
      <c r="K14" s="12">
        <v>0.691142566793434</v>
      </c>
      <c r="L14" s="15"/>
      <c r="N14" s="6"/>
      <c r="O14" s="10"/>
      <c r="P14" s="17"/>
      <c r="Q14" s="19"/>
      <c r="R14" s="29">
        <v>86</v>
      </c>
      <c r="S14" s="27"/>
      <c r="T14" s="27"/>
      <c r="U14" s="27">
        <f>AVERAGE(K15,K52)</f>
        <v>0.5859538164031175</v>
      </c>
      <c r="V14" s="27"/>
      <c r="W14" s="27"/>
      <c r="X14" s="27"/>
      <c r="Y14" s="27"/>
      <c r="Z14" s="27"/>
      <c r="AA14" s="27"/>
    </row>
    <row r="15" spans="1:27" x14ac:dyDescent="0.25">
      <c r="D15">
        <v>86</v>
      </c>
      <c r="E15">
        <v>0.9586177899244277</v>
      </c>
      <c r="G15">
        <f t="shared" si="0"/>
        <v>0.7123691520140194</v>
      </c>
      <c r="I15" s="4"/>
      <c r="J15" s="8"/>
      <c r="K15" s="12">
        <v>0.7123691520140194</v>
      </c>
      <c r="L15" s="15"/>
      <c r="N15" s="6"/>
      <c r="O15" s="10"/>
      <c r="P15" s="17"/>
      <c r="Q15" s="19"/>
      <c r="R15" s="29">
        <v>87</v>
      </c>
      <c r="S15" s="27"/>
      <c r="T15" s="27"/>
      <c r="U15" s="27">
        <f>AVERAGE(K16,K53)</f>
        <v>0.64414919816928284</v>
      </c>
      <c r="V15" s="27"/>
      <c r="W15" s="27"/>
      <c r="X15" s="27"/>
      <c r="Y15" s="27"/>
      <c r="Z15" s="27"/>
      <c r="AA15" s="27"/>
    </row>
    <row r="16" spans="1:27" x14ac:dyDescent="0.25">
      <c r="D16">
        <v>87</v>
      </c>
      <c r="E16">
        <v>0.89200034894879177</v>
      </c>
      <c r="G16">
        <f t="shared" si="0"/>
        <v>0.66286432283606411</v>
      </c>
      <c r="I16" s="4"/>
      <c r="J16" s="8"/>
      <c r="K16" s="12">
        <v>0.66286432283606411</v>
      </c>
      <c r="L16" s="15"/>
      <c r="N16" s="6"/>
      <c r="O16" s="10"/>
      <c r="P16" s="17"/>
      <c r="Q16" s="19"/>
      <c r="R16" s="29">
        <v>88</v>
      </c>
      <c r="S16" s="27"/>
      <c r="T16" s="27"/>
      <c r="U16" s="27">
        <f>AVERAGE(K17,K54)</f>
        <v>0.60880159058589711</v>
      </c>
      <c r="V16" s="27"/>
      <c r="W16" s="27"/>
      <c r="X16" s="27"/>
      <c r="Y16" s="27"/>
      <c r="Z16" s="27"/>
      <c r="AA16" s="27"/>
    </row>
    <row r="17" spans="2:27" x14ac:dyDescent="0.25">
      <c r="D17">
        <v>88</v>
      </c>
      <c r="E17">
        <v>0.75892038980912946</v>
      </c>
      <c r="G17">
        <f t="shared" si="0"/>
        <v>0.56396979089768307</v>
      </c>
      <c r="I17" s="4"/>
      <c r="J17" s="8"/>
      <c r="K17" s="12">
        <v>0.56396979089768307</v>
      </c>
      <c r="L17" s="15"/>
      <c r="N17" s="6"/>
      <c r="O17" s="10"/>
      <c r="P17" s="17"/>
      <c r="Q17" s="19"/>
      <c r="R17" s="29">
        <v>89</v>
      </c>
      <c r="S17" s="27"/>
      <c r="T17" s="27"/>
      <c r="U17" s="27"/>
      <c r="V17" s="27">
        <f>AVERAGE(L18,L55)</f>
        <v>0.60505706114832303</v>
      </c>
      <c r="W17" s="27"/>
      <c r="X17" s="27"/>
      <c r="Y17" s="27"/>
      <c r="Z17" s="27"/>
      <c r="AA17" s="27"/>
    </row>
    <row r="18" spans="2:27" x14ac:dyDescent="0.25">
      <c r="B18" t="s">
        <v>51</v>
      </c>
      <c r="D18">
        <v>89</v>
      </c>
      <c r="E18">
        <v>0.80600727967270525</v>
      </c>
      <c r="G18">
        <f t="shared" si="0"/>
        <v>0.59896105452292558</v>
      </c>
      <c r="I18" s="4"/>
      <c r="J18" s="8"/>
      <c r="K18" s="12"/>
      <c r="L18" s="15">
        <v>0.59896105452292558</v>
      </c>
      <c r="N18" s="6"/>
      <c r="O18" s="10"/>
      <c r="P18" s="17"/>
      <c r="Q18" s="19"/>
      <c r="R18" s="29">
        <v>90</v>
      </c>
      <c r="S18" s="27"/>
      <c r="T18" s="27"/>
      <c r="U18" s="27"/>
      <c r="V18" s="27">
        <f>AVERAGE(L19,L56)</f>
        <v>0.60663187200491653</v>
      </c>
      <c r="W18" s="27"/>
      <c r="X18" s="27"/>
      <c r="Y18" s="27"/>
      <c r="Z18" s="27"/>
      <c r="AA18" s="27"/>
    </row>
    <row r="19" spans="2:27" x14ac:dyDescent="0.25">
      <c r="D19">
        <v>90</v>
      </c>
      <c r="E19">
        <v>0.83017069625251683</v>
      </c>
      <c r="G19">
        <f t="shared" si="0"/>
        <v>0.61691740037801235</v>
      </c>
      <c r="I19" s="4"/>
      <c r="J19" s="8"/>
      <c r="K19" s="12"/>
      <c r="L19" s="15">
        <v>0.61691740037801235</v>
      </c>
      <c r="N19" s="6"/>
      <c r="O19" s="10"/>
      <c r="P19" s="17"/>
      <c r="Q19" s="19"/>
      <c r="R19" s="29">
        <v>91</v>
      </c>
      <c r="S19" s="27"/>
      <c r="T19" s="27"/>
      <c r="U19" s="27"/>
      <c r="V19" s="27">
        <f>AVERAGE(L20,L58)</f>
        <v>0.62554016153766379</v>
      </c>
      <c r="W19" s="27"/>
      <c r="X19" s="27"/>
      <c r="Y19" s="27"/>
      <c r="Z19" s="27"/>
      <c r="AA19" s="27"/>
    </row>
    <row r="20" spans="2:27" x14ac:dyDescent="0.25">
      <c r="D20">
        <v>91</v>
      </c>
      <c r="E20">
        <v>0.5482950313341437</v>
      </c>
      <c r="G20">
        <f t="shared" si="0"/>
        <v>0.40744963282581687</v>
      </c>
      <c r="I20" s="4"/>
      <c r="J20" s="8"/>
      <c r="K20" s="12"/>
      <c r="L20" s="15">
        <v>0.40744963282581687</v>
      </c>
      <c r="N20" s="6"/>
      <c r="O20" s="10"/>
      <c r="P20" s="17"/>
      <c r="Q20" s="19"/>
      <c r="R20" s="29">
        <v>92</v>
      </c>
      <c r="S20" s="27"/>
      <c r="T20" s="27"/>
      <c r="U20" s="27"/>
      <c r="V20" s="27">
        <f>AVERAGE(L58)</f>
        <v>0.84363069024951076</v>
      </c>
      <c r="W20" s="27"/>
      <c r="X20" s="27"/>
      <c r="Y20" s="27"/>
      <c r="Z20" s="27"/>
      <c r="AA20" s="27"/>
    </row>
    <row r="21" spans="2:27" x14ac:dyDescent="0.25">
      <c r="D21">
        <v>92</v>
      </c>
      <c r="I21" s="4"/>
      <c r="J21" s="8"/>
      <c r="K21" s="12"/>
      <c r="L21" s="15"/>
      <c r="N21" s="6"/>
      <c r="O21" s="10"/>
      <c r="P21" s="17"/>
      <c r="Q21" s="19"/>
      <c r="R21" s="29">
        <v>97</v>
      </c>
      <c r="S21" s="27"/>
      <c r="T21" s="27"/>
      <c r="U21" s="27"/>
      <c r="V21" s="27"/>
      <c r="W21" s="27"/>
      <c r="X21" s="27">
        <f>AVERAGE(N79,N85,N93)</f>
        <v>1.0355449704024933</v>
      </c>
      <c r="Y21" s="27"/>
      <c r="Z21" s="27"/>
      <c r="AA21" s="27"/>
    </row>
    <row r="22" spans="2:27" x14ac:dyDescent="0.25">
      <c r="B22" t="s">
        <v>15</v>
      </c>
      <c r="D22">
        <v>97</v>
      </c>
      <c r="I22" s="4"/>
      <c r="J22" s="8"/>
      <c r="K22" s="12"/>
      <c r="L22" s="15"/>
      <c r="N22" s="6"/>
      <c r="O22" s="10"/>
      <c r="P22" s="17"/>
      <c r="Q22" s="19"/>
      <c r="R22" s="29">
        <v>98</v>
      </c>
      <c r="S22" s="27"/>
      <c r="T22" s="27"/>
      <c r="U22" s="27"/>
      <c r="V22" s="27"/>
      <c r="W22" s="27"/>
      <c r="X22" s="27">
        <f>AVERAGE(N23,N80,N86,N94)</f>
        <v>1.1233278082835936</v>
      </c>
      <c r="Y22" s="27"/>
      <c r="Z22" s="27"/>
      <c r="AA22" s="27"/>
    </row>
    <row r="23" spans="2:27" x14ac:dyDescent="0.25">
      <c r="D23">
        <v>98</v>
      </c>
      <c r="E23">
        <v>0.86778924019584924</v>
      </c>
      <c r="G23">
        <f t="shared" si="0"/>
        <v>0.64487253591855609</v>
      </c>
      <c r="I23" s="4"/>
      <c r="J23" s="8"/>
      <c r="K23" s="12"/>
      <c r="L23" s="15"/>
      <c r="N23" s="6">
        <v>0.64487253591855609</v>
      </c>
      <c r="O23" s="10"/>
      <c r="P23" s="17"/>
      <c r="Q23" s="19"/>
      <c r="R23" s="29">
        <v>99</v>
      </c>
      <c r="S23" s="27"/>
      <c r="T23" s="27"/>
      <c r="U23" s="27"/>
      <c r="V23" s="27"/>
      <c r="W23" s="27"/>
      <c r="X23" s="27">
        <f>AVERAGE(N24,N61,N81,N87,N95)</f>
        <v>1.4031645988264674</v>
      </c>
      <c r="Y23" s="27"/>
      <c r="Z23" s="27"/>
      <c r="AA23" s="27"/>
    </row>
    <row r="24" spans="2:27" x14ac:dyDescent="0.25">
      <c r="D24">
        <v>99</v>
      </c>
      <c r="E24">
        <v>2.9546818399092372</v>
      </c>
      <c r="G24">
        <f t="shared" si="0"/>
        <v>2.1956865592211665</v>
      </c>
      <c r="I24" s="4"/>
      <c r="J24" s="8"/>
      <c r="K24" s="12"/>
      <c r="L24" s="15"/>
      <c r="N24" s="6">
        <v>2.1956865592211665</v>
      </c>
      <c r="O24" s="10"/>
      <c r="P24" s="17"/>
      <c r="Q24" s="19"/>
      <c r="R24" s="29">
        <v>100</v>
      </c>
      <c r="S24" s="27"/>
      <c r="T24" s="27"/>
      <c r="U24" s="27"/>
      <c r="V24" s="27"/>
      <c r="W24" s="27"/>
      <c r="X24" s="27">
        <f>AVERAGE(N25,N62,N82,N88,N96)</f>
        <v>1.2878783381561907</v>
      </c>
      <c r="Y24" s="27"/>
      <c r="Z24" s="27"/>
      <c r="AA24" s="27"/>
    </row>
    <row r="25" spans="2:27" x14ac:dyDescent="0.25">
      <c r="D25">
        <v>100</v>
      </c>
      <c r="E25">
        <v>2.0341738966832419</v>
      </c>
      <c r="G25">
        <f t="shared" si="0"/>
        <v>1.511637640214806</v>
      </c>
      <c r="I25" s="4"/>
      <c r="J25" s="8"/>
      <c r="K25" s="12"/>
      <c r="L25" s="15"/>
      <c r="N25" s="6">
        <v>1.511637640214806</v>
      </c>
      <c r="O25" s="10"/>
      <c r="P25" s="17"/>
      <c r="Q25" s="19"/>
      <c r="R25" s="29">
        <v>109</v>
      </c>
      <c r="S25" s="27"/>
      <c r="T25" s="27"/>
      <c r="U25" s="27"/>
      <c r="V25" s="27"/>
      <c r="W25" s="27"/>
      <c r="X25" s="27"/>
      <c r="Y25" s="27">
        <f>AVERAGE(O26)</f>
        <v>0.58886447054836333</v>
      </c>
      <c r="Z25" s="27"/>
      <c r="AA25" s="27"/>
    </row>
    <row r="26" spans="2:27" x14ac:dyDescent="0.25">
      <c r="B26" t="s">
        <v>16</v>
      </c>
      <c r="D26">
        <v>109</v>
      </c>
      <c r="E26">
        <v>0.79242055291998537</v>
      </c>
      <c r="G26">
        <f t="shared" si="0"/>
        <v>0.58886447054836333</v>
      </c>
      <c r="I26" s="4"/>
      <c r="J26" s="8"/>
      <c r="K26" s="12"/>
      <c r="L26" s="15"/>
      <c r="N26" s="6"/>
      <c r="O26" s="10">
        <v>0.58886447054836333</v>
      </c>
      <c r="P26" s="17"/>
      <c r="Q26" s="19"/>
      <c r="R26" s="29">
        <v>110</v>
      </c>
      <c r="S26" s="27"/>
      <c r="T26" s="27"/>
      <c r="U26" s="27"/>
      <c r="V26" s="27"/>
      <c r="W26" s="27"/>
      <c r="X26" s="27"/>
      <c r="Y26" s="27">
        <f>AVERAGE(O27,O64)</f>
        <v>1.1151381129745692</v>
      </c>
      <c r="Z26" s="27"/>
      <c r="AA26" s="27"/>
    </row>
    <row r="27" spans="2:27" x14ac:dyDescent="0.25">
      <c r="D27">
        <v>110</v>
      </c>
      <c r="E27">
        <v>1.0497183661603313</v>
      </c>
      <c r="G27">
        <f t="shared" si="0"/>
        <v>0.78006791675974285</v>
      </c>
      <c r="I27" s="4"/>
      <c r="J27" s="8"/>
      <c r="K27" s="12"/>
      <c r="L27" s="15"/>
      <c r="N27" s="6"/>
      <c r="O27" s="10">
        <v>0.78006791675974285</v>
      </c>
      <c r="P27" s="17"/>
      <c r="Q27" s="19"/>
      <c r="R27" s="29">
        <v>111</v>
      </c>
      <c r="S27" s="27"/>
      <c r="T27" s="27"/>
      <c r="U27" s="27"/>
      <c r="V27" s="27"/>
      <c r="W27" s="27"/>
      <c r="X27" s="27"/>
      <c r="Y27" s="27">
        <f>AVERAGE(O28,O65)</f>
        <v>1.4452667369960326</v>
      </c>
      <c r="Z27" s="27"/>
      <c r="AA27" s="27"/>
    </row>
    <row r="28" spans="2:27" x14ac:dyDescent="0.25">
      <c r="D28">
        <v>111</v>
      </c>
      <c r="E28">
        <v>2.8204472242583232</v>
      </c>
      <c r="G28">
        <f t="shared" si="0"/>
        <v>2.0959339776112342</v>
      </c>
      <c r="I28" s="4"/>
      <c r="J28" s="8"/>
      <c r="K28" s="12"/>
      <c r="L28" s="15"/>
      <c r="N28" s="6"/>
      <c r="O28" s="10">
        <v>2.0959339776112342</v>
      </c>
      <c r="P28" s="17"/>
      <c r="Q28" s="19"/>
      <c r="R28" s="29">
        <v>112</v>
      </c>
      <c r="S28" s="27"/>
      <c r="T28" s="27"/>
      <c r="U28" s="27"/>
      <c r="V28" s="27"/>
      <c r="W28" s="27"/>
      <c r="X28" s="27"/>
      <c r="Y28" s="27">
        <f>AVERAGE(O29,O66)</f>
        <v>1.4830001928914163</v>
      </c>
      <c r="Z28" s="27"/>
      <c r="AA28" s="27"/>
    </row>
    <row r="29" spans="2:27" x14ac:dyDescent="0.25">
      <c r="D29">
        <v>112</v>
      </c>
      <c r="E29">
        <v>2.955630193545026</v>
      </c>
      <c r="G29">
        <f t="shared" si="0"/>
        <v>2.1963913008631817</v>
      </c>
      <c r="I29" s="4"/>
      <c r="J29" s="8"/>
      <c r="K29" s="12"/>
      <c r="L29" s="15"/>
      <c r="N29" s="6"/>
      <c r="O29" s="10">
        <v>2.1963913008631817</v>
      </c>
      <c r="P29" s="17"/>
      <c r="Q29" s="19"/>
      <c r="R29" s="29">
        <v>101</v>
      </c>
      <c r="S29" s="27"/>
      <c r="T29" s="27"/>
      <c r="U29" s="27"/>
      <c r="V29" s="27"/>
      <c r="W29" s="27"/>
      <c r="X29" s="27"/>
      <c r="Y29" s="27"/>
      <c r="Z29" s="27">
        <f>AVERAGE(P30,P67)</f>
        <v>0.91657951804231264</v>
      </c>
      <c r="AA29" s="27"/>
    </row>
    <row r="30" spans="2:27" x14ac:dyDescent="0.25">
      <c r="B30" t="s">
        <v>17</v>
      </c>
      <c r="D30">
        <v>101</v>
      </c>
      <c r="E30">
        <v>0.63571551918810854</v>
      </c>
      <c r="G30">
        <f t="shared" si="0"/>
        <v>0.4724136460704389</v>
      </c>
      <c r="I30" s="4"/>
      <c r="J30" s="8"/>
      <c r="K30" s="12"/>
      <c r="L30" s="15"/>
      <c r="N30" s="6"/>
      <c r="O30" s="10"/>
      <c r="P30" s="17">
        <v>0.4724136460704389</v>
      </c>
      <c r="Q30" s="19"/>
      <c r="R30" s="29">
        <v>102</v>
      </c>
      <c r="S30" s="27"/>
      <c r="T30" s="27"/>
      <c r="U30" s="27"/>
      <c r="V30" s="27"/>
      <c r="W30" s="27"/>
      <c r="X30" s="27"/>
      <c r="Y30" s="27"/>
      <c r="Z30" s="27">
        <f>AVERAGE(P31,P68)</f>
        <v>1.0285283938160827</v>
      </c>
      <c r="AA30" s="27"/>
    </row>
    <row r="31" spans="2:27" x14ac:dyDescent="0.25">
      <c r="D31">
        <v>102</v>
      </c>
      <c r="E31">
        <v>1.0605324292848302</v>
      </c>
      <c r="G31">
        <f t="shared" si="0"/>
        <v>0.78810407575741037</v>
      </c>
      <c r="I31" s="4"/>
      <c r="J31" s="8"/>
      <c r="K31" s="12"/>
      <c r="L31" s="15"/>
      <c r="N31" s="6"/>
      <c r="O31" s="10"/>
      <c r="P31" s="17">
        <v>0.78810407575741037</v>
      </c>
      <c r="Q31" s="19"/>
      <c r="R31" s="29">
        <v>103</v>
      </c>
      <c r="S31" s="27"/>
      <c r="T31" s="27"/>
      <c r="U31" s="27"/>
      <c r="V31" s="27"/>
      <c r="W31" s="27"/>
      <c r="X31" s="27"/>
      <c r="Y31" s="27"/>
      <c r="Z31" s="27">
        <f>AVERAGE(P32,P69)</f>
        <v>0.95334067778282106</v>
      </c>
      <c r="AA31" s="27"/>
    </row>
    <row r="32" spans="2:27" x14ac:dyDescent="0.25">
      <c r="D32">
        <v>103</v>
      </c>
      <c r="E32">
        <v>1.5959345754224774</v>
      </c>
      <c r="G32">
        <f t="shared" si="0"/>
        <v>1.1859727329420737</v>
      </c>
      <c r="I32" s="4"/>
      <c r="J32" s="8"/>
      <c r="K32" s="12"/>
      <c r="L32" s="15"/>
      <c r="N32" s="6"/>
      <c r="O32" s="10"/>
      <c r="P32" s="17">
        <v>1.1859727329420737</v>
      </c>
      <c r="Q32" s="19"/>
      <c r="R32" s="29">
        <v>104</v>
      </c>
      <c r="S32" s="27"/>
      <c r="T32" s="27"/>
      <c r="U32" s="27"/>
      <c r="V32" s="27"/>
      <c r="W32" s="27"/>
      <c r="X32" s="27"/>
      <c r="Y32" s="27"/>
      <c r="Z32" s="27">
        <f>AVERAGE(P33,P70)</f>
        <v>1.228023626583022</v>
      </c>
      <c r="AA32" s="27"/>
    </row>
    <row r="33" spans="1:27" x14ac:dyDescent="0.25">
      <c r="D33">
        <v>104</v>
      </c>
      <c r="E33">
        <v>2.2236351257109188</v>
      </c>
      <c r="G33">
        <f t="shared" si="0"/>
        <v>1.652430286127021</v>
      </c>
      <c r="I33" s="4"/>
      <c r="J33" s="8"/>
      <c r="K33" s="12"/>
      <c r="L33" s="15"/>
      <c r="N33" s="6"/>
      <c r="O33" s="10"/>
      <c r="P33" s="17">
        <v>1.652430286127021</v>
      </c>
      <c r="Q33" s="19"/>
      <c r="R33" s="29">
        <v>105</v>
      </c>
      <c r="S33" s="27"/>
      <c r="T33" s="27"/>
      <c r="U33" s="27"/>
      <c r="V33" s="27"/>
      <c r="W33" s="27"/>
      <c r="X33" s="27"/>
      <c r="Y33" s="27"/>
      <c r="Z33" s="27"/>
      <c r="AA33" s="27">
        <f>AVERAGE(Q34,Q71)</f>
        <v>1.2444441945716496</v>
      </c>
    </row>
    <row r="34" spans="1:27" x14ac:dyDescent="0.25">
      <c r="B34" t="s">
        <v>52</v>
      </c>
      <c r="D34">
        <v>105</v>
      </c>
      <c r="E34">
        <v>1.1697801368372915</v>
      </c>
      <c r="G34">
        <f t="shared" si="0"/>
        <v>0.86928835755000855</v>
      </c>
      <c r="I34" s="4"/>
      <c r="J34" s="8"/>
      <c r="K34" s="12"/>
      <c r="L34" s="15"/>
      <c r="N34" s="6"/>
      <c r="O34" s="10"/>
      <c r="P34" s="17"/>
      <c r="Q34" s="19">
        <v>0.86928835755000855</v>
      </c>
      <c r="R34" s="29">
        <v>106</v>
      </c>
      <c r="S34" s="27"/>
      <c r="T34" s="27"/>
      <c r="U34" s="27"/>
      <c r="V34" s="27"/>
      <c r="W34" s="27"/>
      <c r="X34" s="27"/>
      <c r="Y34" s="27"/>
      <c r="Z34" s="27"/>
      <c r="AA34" s="27">
        <f>AVERAGE(Q35,Q72)</f>
        <v>1.5123245968837207</v>
      </c>
    </row>
    <row r="35" spans="1:27" x14ac:dyDescent="0.25">
      <c r="D35">
        <v>106</v>
      </c>
      <c r="E35">
        <v>1.2524700195540979</v>
      </c>
      <c r="G35">
        <f t="shared" si="0"/>
        <v>0.93073695807697554</v>
      </c>
      <c r="I35" s="4"/>
      <c r="J35" s="8"/>
      <c r="K35" s="12"/>
      <c r="L35" s="15"/>
      <c r="N35" s="6"/>
      <c r="O35" s="10"/>
      <c r="P35" s="17"/>
      <c r="Q35" s="19">
        <v>0.93073695807697554</v>
      </c>
      <c r="R35" s="29">
        <v>107</v>
      </c>
      <c r="S35" s="27"/>
      <c r="T35" s="27"/>
      <c r="U35" s="27"/>
      <c r="V35" s="27"/>
      <c r="W35" s="27"/>
      <c r="X35" s="27"/>
      <c r="Y35" s="27"/>
      <c r="Z35" s="27"/>
      <c r="AA35" s="27">
        <f>AVERAGE(Q36,Q73)</f>
        <v>1.3193903109977749</v>
      </c>
    </row>
    <row r="36" spans="1:27" x14ac:dyDescent="0.25">
      <c r="D36">
        <v>107</v>
      </c>
      <c r="E36">
        <v>1.6134191899226746</v>
      </c>
      <c r="G36">
        <f t="shared" si="0"/>
        <v>1.1989659197321703</v>
      </c>
      <c r="I36" s="4"/>
      <c r="J36" s="8"/>
      <c r="K36" s="12"/>
      <c r="L36" s="15"/>
      <c r="N36" s="6"/>
      <c r="O36" s="10"/>
      <c r="P36" s="17"/>
      <c r="Q36" s="19">
        <v>1.1989659197321703</v>
      </c>
      <c r="R36" s="29">
        <v>108</v>
      </c>
      <c r="S36" s="27"/>
      <c r="T36" s="27"/>
      <c r="U36" s="27"/>
      <c r="V36" s="27"/>
      <c r="W36" s="27"/>
      <c r="X36" s="27"/>
      <c r="Y36" s="27"/>
      <c r="Z36" s="27"/>
      <c r="AA36" s="27">
        <f>AVERAGE(Q37,Q74)</f>
        <v>1.1207963767492639</v>
      </c>
    </row>
    <row r="37" spans="1:27" x14ac:dyDescent="0.25">
      <c r="D37">
        <v>108</v>
      </c>
      <c r="E37">
        <v>1.0246040569730579</v>
      </c>
      <c r="G37">
        <f t="shared" si="0"/>
        <v>0.76140494249909796</v>
      </c>
      <c r="I37" s="4"/>
      <c r="J37" s="8"/>
      <c r="K37" s="12"/>
      <c r="L37" s="15"/>
      <c r="N37" s="6"/>
      <c r="O37" s="10"/>
      <c r="P37" s="17"/>
      <c r="Q37" s="19">
        <v>0.76140494249909796</v>
      </c>
    </row>
    <row r="38" spans="1:27" x14ac:dyDescent="0.25">
      <c r="I38" s="4"/>
      <c r="J38" s="8"/>
      <c r="K38" s="12"/>
      <c r="L38" s="15"/>
      <c r="N38" s="6"/>
      <c r="O38" s="10"/>
      <c r="P38" s="17"/>
      <c r="Q38" s="19"/>
      <c r="R38" s="2" t="s">
        <v>56</v>
      </c>
      <c r="S38" s="8" t="s">
        <v>66</v>
      </c>
      <c r="T38" s="8">
        <f>TTEST(S5:S8,T9:T12,2,2)</f>
        <v>2.6401315748475142E-3</v>
      </c>
      <c r="U38" s="8">
        <f>TTEST(S5:S8,U13:U16,2,2)</f>
        <v>3.8116826401247989E-3</v>
      </c>
      <c r="V38" s="8">
        <f>TTEST(S5:S8,V17:V20,2,2)</f>
        <v>1.934084091829642E-2</v>
      </c>
      <c r="W38" s="8"/>
      <c r="X38" s="8">
        <f>TTEST(S5:S8,X21:X24,2,2)</f>
        <v>9.8976202249645331E-2</v>
      </c>
    </row>
    <row r="39" spans="1:27" x14ac:dyDescent="0.25">
      <c r="I39" s="4"/>
      <c r="J39" s="8"/>
      <c r="K39" s="12"/>
      <c r="L39" s="15"/>
      <c r="N39" s="6"/>
      <c r="O39" s="10"/>
      <c r="P39" s="17"/>
      <c r="Q39" s="19"/>
      <c r="S39" s="8"/>
      <c r="T39" s="8" t="s">
        <v>57</v>
      </c>
      <c r="U39" s="8" t="s">
        <v>57</v>
      </c>
      <c r="V39" s="8" t="s">
        <v>58</v>
      </c>
      <c r="W39" s="8"/>
      <c r="X39" s="8"/>
    </row>
    <row r="40" spans="1:27" x14ac:dyDescent="0.25">
      <c r="A40" s="2" t="s">
        <v>30</v>
      </c>
      <c r="I40" s="4"/>
      <c r="J40" s="8"/>
      <c r="K40" s="12"/>
      <c r="L40" s="15"/>
      <c r="N40" s="6"/>
      <c r="O40" s="10"/>
      <c r="P40" s="17"/>
      <c r="Q40" s="19"/>
      <c r="X40" s="12" t="s">
        <v>67</v>
      </c>
      <c r="Y40" s="12">
        <f>TTEST(X21:X24,Y25:Y28,2,2)</f>
        <v>0.81512691043065888</v>
      </c>
      <c r="Z40" s="12">
        <f>TTEST(X21:X24,Z29:Z32,2,2)</f>
        <v>0.14416179389248623</v>
      </c>
      <c r="AA40" s="12">
        <f>TTEST(X21:X24,AA33:AA36,2,2)</f>
        <v>0.48340261839578491</v>
      </c>
    </row>
    <row r="41" spans="1:27" x14ac:dyDescent="0.25">
      <c r="D41" t="s">
        <v>53</v>
      </c>
      <c r="I41" s="4"/>
      <c r="J41" s="8"/>
      <c r="K41" s="12"/>
      <c r="L41" s="15"/>
      <c r="N41" s="6"/>
      <c r="O41" s="10"/>
      <c r="P41" s="17"/>
      <c r="Q41" s="19"/>
    </row>
    <row r="42" spans="1:27" x14ac:dyDescent="0.25">
      <c r="F42" t="s">
        <v>9</v>
      </c>
      <c r="G42" t="s">
        <v>0</v>
      </c>
      <c r="I42" s="4"/>
      <c r="J42" s="8"/>
      <c r="K42" s="12"/>
      <c r="L42" s="15"/>
      <c r="N42" s="6"/>
      <c r="O42" s="10"/>
      <c r="P42" s="17"/>
      <c r="Q42" s="19"/>
    </row>
    <row r="43" spans="1:27" x14ac:dyDescent="0.25">
      <c r="B43" t="s">
        <v>12</v>
      </c>
      <c r="D43">
        <v>81</v>
      </c>
      <c r="E43">
        <v>1.0272817781563559</v>
      </c>
      <c r="F43">
        <v>0.95380030138268834</v>
      </c>
      <c r="G43">
        <f>E43/$F$43</f>
        <v>1.07704073553672</v>
      </c>
      <c r="I43" s="4">
        <v>1.07704073553672</v>
      </c>
      <c r="J43" s="8"/>
      <c r="K43" s="12"/>
      <c r="L43" s="15"/>
      <c r="N43" s="6"/>
      <c r="O43" s="10"/>
      <c r="P43" s="17"/>
      <c r="Q43" s="19"/>
    </row>
    <row r="44" spans="1:27" x14ac:dyDescent="0.25">
      <c r="D44">
        <v>82</v>
      </c>
      <c r="E44">
        <v>0.82372245242892994</v>
      </c>
      <c r="G44">
        <f t="shared" ref="G44:G74" si="1">E44/$F$43</f>
        <v>0.86362150571226548</v>
      </c>
      <c r="I44" s="4">
        <v>0.86362150571226548</v>
      </c>
      <c r="J44" s="8"/>
      <c r="K44" s="12"/>
      <c r="L44" s="15"/>
      <c r="N44" s="6"/>
      <c r="O44" s="10"/>
      <c r="P44" s="17"/>
      <c r="Q44" s="19"/>
    </row>
    <row r="45" spans="1:27" x14ac:dyDescent="0.25">
      <c r="D45">
        <v>83</v>
      </c>
      <c r="E45">
        <v>0.74806944746387571</v>
      </c>
      <c r="G45">
        <f t="shared" si="1"/>
        <v>0.78430405859531349</v>
      </c>
      <c r="I45" s="4">
        <v>0.78430405859531349</v>
      </c>
      <c r="J45" s="8"/>
      <c r="K45" s="12"/>
      <c r="L45" s="15"/>
      <c r="N45" s="6"/>
      <c r="O45" s="10"/>
      <c r="P45" s="17"/>
      <c r="Q45" s="19"/>
    </row>
    <row r="46" spans="1:27" x14ac:dyDescent="0.25">
      <c r="D46">
        <v>84</v>
      </c>
      <c r="E46">
        <v>1.2161275274815919</v>
      </c>
      <c r="G46">
        <f t="shared" si="1"/>
        <v>1.2750337001557011</v>
      </c>
      <c r="I46" s="4">
        <v>1.2750337001557011</v>
      </c>
      <c r="J46" s="8"/>
      <c r="K46" s="12"/>
      <c r="L46" s="15"/>
      <c r="N46" s="6"/>
      <c r="O46" s="10"/>
      <c r="P46" s="17"/>
      <c r="Q46" s="19"/>
    </row>
    <row r="47" spans="1:27" x14ac:dyDescent="0.25">
      <c r="B47" t="s">
        <v>13</v>
      </c>
      <c r="D47">
        <v>93</v>
      </c>
      <c r="E47">
        <v>0.43596918261390821</v>
      </c>
      <c r="G47">
        <f t="shared" si="1"/>
        <v>0.45708643830569157</v>
      </c>
      <c r="I47" s="4"/>
      <c r="J47" s="8">
        <v>0.45708643830569157</v>
      </c>
      <c r="K47" s="12"/>
      <c r="L47" s="15"/>
      <c r="N47" s="6"/>
      <c r="O47" s="10"/>
      <c r="P47" s="17"/>
      <c r="Q47" s="19"/>
    </row>
    <row r="48" spans="1:27" x14ac:dyDescent="0.25">
      <c r="D48">
        <v>94</v>
      </c>
      <c r="E48">
        <v>0.39021452348163721</v>
      </c>
      <c r="G48">
        <f t="shared" si="1"/>
        <v>0.40911553803868372</v>
      </c>
      <c r="I48" s="4"/>
      <c r="J48" s="8">
        <v>0.40911553803868372</v>
      </c>
      <c r="K48" s="12"/>
      <c r="L48" s="15"/>
      <c r="N48" s="6"/>
      <c r="O48" s="10"/>
      <c r="P48" s="17"/>
      <c r="Q48" s="19"/>
    </row>
    <row r="49" spans="2:17" x14ac:dyDescent="0.25">
      <c r="D49">
        <v>95</v>
      </c>
      <c r="E49">
        <v>0.36167630099760412</v>
      </c>
      <c r="G49">
        <f t="shared" si="1"/>
        <v>0.37919499550723101</v>
      </c>
      <c r="I49" s="4"/>
      <c r="J49" s="8">
        <v>0.37919499550723101</v>
      </c>
      <c r="K49" s="12"/>
      <c r="L49" s="15"/>
      <c r="N49" s="6"/>
      <c r="O49" s="10"/>
      <c r="P49" s="17"/>
      <c r="Q49" s="19"/>
    </row>
    <row r="50" spans="2:17" x14ac:dyDescent="0.25">
      <c r="D50">
        <v>96</v>
      </c>
      <c r="E50">
        <v>0.59981950192256472</v>
      </c>
      <c r="G50">
        <f t="shared" si="1"/>
        <v>0.62887325685788631</v>
      </c>
      <c r="I50" s="4"/>
      <c r="J50" s="8">
        <v>0.62887325685788631</v>
      </c>
      <c r="K50" s="12"/>
      <c r="L50" s="15"/>
      <c r="N50" s="6"/>
      <c r="O50" s="10"/>
      <c r="P50" s="17"/>
      <c r="Q50" s="19"/>
    </row>
    <row r="51" spans="2:17" x14ac:dyDescent="0.25">
      <c r="B51" t="s">
        <v>14</v>
      </c>
      <c r="D51">
        <v>85</v>
      </c>
      <c r="E51">
        <v>0.49512473137854385</v>
      </c>
      <c r="G51">
        <f t="shared" si="1"/>
        <v>0.519107333747725</v>
      </c>
      <c r="I51" s="4"/>
      <c r="J51" s="8"/>
      <c r="K51" s="12">
        <v>0.519107333747725</v>
      </c>
      <c r="L51" s="15"/>
      <c r="N51" s="6"/>
      <c r="O51" s="10"/>
      <c r="P51" s="17"/>
      <c r="Q51" s="19"/>
    </row>
    <row r="52" spans="2:17" x14ac:dyDescent="0.25">
      <c r="D52">
        <v>86</v>
      </c>
      <c r="E52">
        <v>0.43830794147655794</v>
      </c>
      <c r="G52">
        <f t="shared" si="1"/>
        <v>0.45953848079221554</v>
      </c>
      <c r="I52" s="4"/>
      <c r="J52" s="8"/>
      <c r="K52" s="12">
        <v>0.45953848079221554</v>
      </c>
      <c r="L52" s="15"/>
      <c r="N52" s="6"/>
      <c r="O52" s="10"/>
      <c r="P52" s="17"/>
      <c r="Q52" s="19"/>
    </row>
    <row r="53" spans="2:17" x14ac:dyDescent="0.25">
      <c r="D53">
        <v>87</v>
      </c>
      <c r="E53">
        <v>0.59653920780168856</v>
      </c>
      <c r="G53">
        <f t="shared" si="1"/>
        <v>0.62543407350250169</v>
      </c>
      <c r="I53" s="4"/>
      <c r="J53" s="8"/>
      <c r="K53" s="12">
        <v>0.62543407350250169</v>
      </c>
      <c r="L53" s="15"/>
      <c r="N53" s="6"/>
      <c r="O53" s="10"/>
      <c r="P53" s="17"/>
      <c r="Q53" s="19"/>
    </row>
    <row r="54" spans="2:17" x14ac:dyDescent="0.25">
      <c r="D54">
        <v>88</v>
      </c>
      <c r="E54">
        <v>0.62343572463723562</v>
      </c>
      <c r="G54">
        <f t="shared" si="1"/>
        <v>0.65363339027411116</v>
      </c>
      <c r="I54" s="4"/>
      <c r="J54" s="8"/>
      <c r="K54" s="12">
        <v>0.65363339027411116</v>
      </c>
      <c r="L54" s="15"/>
      <c r="N54" s="6"/>
      <c r="O54" s="10"/>
      <c r="P54" s="17"/>
      <c r="Q54" s="19"/>
    </row>
    <row r="55" spans="2:17" x14ac:dyDescent="0.25">
      <c r="B55" t="s">
        <v>51</v>
      </c>
      <c r="D55">
        <v>89</v>
      </c>
      <c r="E55">
        <v>0.58291798023352914</v>
      </c>
      <c r="G55">
        <f t="shared" si="1"/>
        <v>0.61115306777372047</v>
      </c>
      <c r="I55" s="4"/>
      <c r="J55" s="8"/>
      <c r="K55" s="12"/>
      <c r="L55" s="15">
        <v>0.61115306777372047</v>
      </c>
      <c r="N55" s="6"/>
      <c r="O55" s="10"/>
      <c r="P55" s="17"/>
      <c r="Q55" s="19"/>
    </row>
    <row r="56" spans="2:17" x14ac:dyDescent="0.25">
      <c r="D56">
        <v>90</v>
      </c>
      <c r="E56">
        <v>0.56879532228449481</v>
      </c>
      <c r="G56">
        <f t="shared" si="1"/>
        <v>0.59634634363182071</v>
      </c>
      <c r="I56" s="4"/>
      <c r="J56" s="8"/>
      <c r="K56" s="12"/>
      <c r="L56" s="15">
        <v>0.59634634363182071</v>
      </c>
      <c r="N56" s="6"/>
      <c r="O56" s="10"/>
      <c r="P56" s="17"/>
      <c r="Q56" s="19"/>
    </row>
    <row r="57" spans="2:17" x14ac:dyDescent="0.25">
      <c r="D57">
        <v>91</v>
      </c>
      <c r="E57">
        <v>0.55001127513208969</v>
      </c>
      <c r="G57">
        <f t="shared" si="1"/>
        <v>0.57665244426402373</v>
      </c>
      <c r="I57" s="4"/>
      <c r="J57" s="8"/>
      <c r="K57" s="12"/>
      <c r="L57" s="15">
        <v>0.57665244426402373</v>
      </c>
      <c r="N57" s="6"/>
      <c r="O57" s="10"/>
      <c r="P57" s="17"/>
      <c r="Q57" s="19"/>
    </row>
    <row r="58" spans="2:17" x14ac:dyDescent="0.25">
      <c r="D58">
        <v>92</v>
      </c>
      <c r="E58">
        <v>0.80465520661566881</v>
      </c>
      <c r="G58">
        <f t="shared" si="1"/>
        <v>0.84363069024951076</v>
      </c>
      <c r="I58" s="4"/>
      <c r="J58" s="8"/>
      <c r="K58" s="12"/>
      <c r="L58" s="15">
        <v>0.84363069024951076</v>
      </c>
      <c r="N58" s="6"/>
      <c r="O58" s="10"/>
      <c r="P58" s="17"/>
      <c r="Q58" s="19"/>
    </row>
    <row r="59" spans="2:17" x14ac:dyDescent="0.25">
      <c r="B59" t="s">
        <v>15</v>
      </c>
      <c r="D59">
        <v>97</v>
      </c>
      <c r="I59" s="4"/>
      <c r="J59" s="8"/>
      <c r="K59" s="12"/>
      <c r="L59" s="15"/>
      <c r="N59" s="6"/>
      <c r="O59" s="10"/>
      <c r="P59" s="17"/>
      <c r="Q59" s="19"/>
    </row>
    <row r="60" spans="2:17" x14ac:dyDescent="0.25">
      <c r="D60">
        <v>98</v>
      </c>
      <c r="I60" s="4"/>
      <c r="J60" s="8"/>
      <c r="K60" s="12"/>
      <c r="L60" s="15"/>
      <c r="N60" s="6"/>
      <c r="O60" s="10"/>
      <c r="P60" s="17"/>
      <c r="Q60" s="19"/>
    </row>
    <row r="61" spans="2:17" x14ac:dyDescent="0.25">
      <c r="D61">
        <v>99</v>
      </c>
      <c r="E61">
        <v>1.273559654889888</v>
      </c>
      <c r="G61">
        <f t="shared" si="1"/>
        <v>1.3352476960257369</v>
      </c>
      <c r="I61" s="4"/>
      <c r="J61" s="8"/>
      <c r="K61" s="12"/>
      <c r="L61" s="15"/>
      <c r="N61" s="6">
        <v>1.3352476960257369</v>
      </c>
      <c r="O61" s="10"/>
      <c r="P61" s="17"/>
      <c r="Q61" s="19"/>
    </row>
    <row r="62" spans="2:17" x14ac:dyDescent="0.25">
      <c r="D62">
        <v>100</v>
      </c>
      <c r="E62">
        <v>1.1540870970700443</v>
      </c>
      <c r="G62">
        <f t="shared" si="1"/>
        <v>1.2099881866225117</v>
      </c>
      <c r="I62" s="4"/>
      <c r="J62" s="8"/>
      <c r="K62" s="12"/>
      <c r="L62" s="15"/>
      <c r="N62" s="6">
        <v>1.2099881866225117</v>
      </c>
      <c r="O62" s="10"/>
      <c r="P62" s="17"/>
      <c r="Q62" s="19"/>
    </row>
    <row r="63" spans="2:17" x14ac:dyDescent="0.25">
      <c r="B63" t="s">
        <v>16</v>
      </c>
      <c r="D63">
        <v>109</v>
      </c>
      <c r="I63" s="4"/>
      <c r="J63" s="8"/>
      <c r="K63" s="12"/>
      <c r="L63" s="15"/>
      <c r="N63" s="6"/>
      <c r="O63" s="10"/>
      <c r="P63" s="17"/>
      <c r="Q63" s="19"/>
    </row>
    <row r="64" spans="2:17" x14ac:dyDescent="0.25">
      <c r="D64">
        <v>110</v>
      </c>
      <c r="E64">
        <v>1.3832091223725245</v>
      </c>
      <c r="G64">
        <f t="shared" si="1"/>
        <v>1.4502083091893956</v>
      </c>
      <c r="I64" s="4"/>
      <c r="J64" s="8"/>
      <c r="K64" s="12"/>
      <c r="L64" s="15"/>
      <c r="N64" s="6"/>
      <c r="O64" s="10">
        <v>1.4502083091893956</v>
      </c>
      <c r="P64" s="17"/>
      <c r="Q64" s="19"/>
    </row>
    <row r="65" spans="1:17" x14ac:dyDescent="0.25">
      <c r="D65">
        <v>111</v>
      </c>
      <c r="E65">
        <v>0.75788923912656903</v>
      </c>
      <c r="G65">
        <f t="shared" si="1"/>
        <v>0.79459949638083105</v>
      </c>
      <c r="I65" s="4"/>
      <c r="J65" s="8"/>
      <c r="K65" s="12"/>
      <c r="L65" s="15"/>
      <c r="N65" s="6"/>
      <c r="O65" s="10">
        <v>0.79459949638083105</v>
      </c>
      <c r="P65" s="17"/>
      <c r="Q65" s="19"/>
    </row>
    <row r="66" spans="1:17" x14ac:dyDescent="0.25">
      <c r="D66">
        <v>112</v>
      </c>
      <c r="E66">
        <v>0.73405337714321806</v>
      </c>
      <c r="G66">
        <f t="shared" si="1"/>
        <v>0.76960908491965097</v>
      </c>
      <c r="I66" s="4"/>
      <c r="J66" s="8"/>
      <c r="K66" s="12"/>
      <c r="L66" s="15"/>
      <c r="N66" s="6"/>
      <c r="O66" s="10">
        <v>0.76960908491965097</v>
      </c>
      <c r="P66" s="17"/>
      <c r="Q66" s="19"/>
    </row>
    <row r="67" spans="1:17" x14ac:dyDescent="0.25">
      <c r="B67" t="s">
        <v>17</v>
      </c>
      <c r="D67">
        <v>101</v>
      </c>
      <c r="E67">
        <v>1.2978793631006347</v>
      </c>
      <c r="G67">
        <f t="shared" si="1"/>
        <v>1.3607453900141864</v>
      </c>
      <c r="I67" s="4"/>
      <c r="J67" s="8"/>
      <c r="K67" s="12"/>
      <c r="L67" s="15"/>
      <c r="N67" s="6"/>
      <c r="O67" s="10"/>
      <c r="P67" s="17">
        <v>1.3607453900141864</v>
      </c>
      <c r="Q67" s="19"/>
    </row>
    <row r="68" spans="1:17" x14ac:dyDescent="0.25">
      <c r="D68">
        <v>102</v>
      </c>
      <c r="E68">
        <v>1.210327479026521</v>
      </c>
      <c r="G68">
        <f t="shared" si="1"/>
        <v>1.268952711874755</v>
      </c>
      <c r="I68" s="4"/>
      <c r="J68" s="8"/>
      <c r="K68" s="12"/>
      <c r="L68" s="15"/>
      <c r="N68" s="6"/>
      <c r="O68" s="10"/>
      <c r="P68" s="17">
        <v>1.268952711874755</v>
      </c>
      <c r="Q68" s="19"/>
    </row>
    <row r="69" spans="1:17" x14ac:dyDescent="0.25">
      <c r="D69">
        <v>103</v>
      </c>
      <c r="E69">
        <v>0.68741210146746157</v>
      </c>
      <c r="G69">
        <f t="shared" si="1"/>
        <v>0.72070862262356827</v>
      </c>
      <c r="I69" s="4"/>
      <c r="J69" s="8"/>
      <c r="K69" s="12"/>
      <c r="L69" s="15"/>
      <c r="N69" s="6"/>
      <c r="O69" s="10"/>
      <c r="P69" s="17">
        <v>0.72070862262356827</v>
      </c>
      <c r="Q69" s="19"/>
    </row>
    <row r="70" spans="1:17" x14ac:dyDescent="0.25">
      <c r="D70">
        <v>104</v>
      </c>
      <c r="E70">
        <v>0.76649010535806206</v>
      </c>
      <c r="G70">
        <f t="shared" si="1"/>
        <v>0.80361696703902297</v>
      </c>
      <c r="I70" s="4"/>
      <c r="J70" s="8"/>
      <c r="K70" s="12"/>
      <c r="L70" s="15"/>
      <c r="N70" s="6"/>
      <c r="O70" s="10"/>
      <c r="P70" s="17">
        <v>0.80361696703902297</v>
      </c>
      <c r="Q70" s="19"/>
    </row>
    <row r="71" spans="1:17" x14ac:dyDescent="0.25">
      <c r="B71" t="s">
        <v>52</v>
      </c>
      <c r="D71">
        <v>105</v>
      </c>
      <c r="E71">
        <v>1.5447749982530921</v>
      </c>
      <c r="G71">
        <f t="shared" si="1"/>
        <v>1.6196000315932906</v>
      </c>
      <c r="I71" s="4"/>
      <c r="J71" s="8"/>
      <c r="K71" s="12"/>
      <c r="L71" s="15"/>
      <c r="N71" s="6"/>
      <c r="O71" s="10"/>
      <c r="P71" s="17"/>
      <c r="Q71" s="19">
        <v>1.6196000315932906</v>
      </c>
    </row>
    <row r="72" spans="1:17" x14ac:dyDescent="0.25">
      <c r="D72">
        <v>106</v>
      </c>
      <c r="E72">
        <v>1.997174121470465</v>
      </c>
      <c r="G72">
        <f t="shared" si="1"/>
        <v>2.0939122356904658</v>
      </c>
      <c r="I72" s="4"/>
      <c r="J72" s="8"/>
      <c r="K72" s="12"/>
      <c r="L72" s="15"/>
      <c r="N72" s="6"/>
      <c r="O72" s="10"/>
      <c r="P72" s="17"/>
      <c r="Q72" s="19">
        <v>2.0939122356904658</v>
      </c>
    </row>
    <row r="73" spans="1:17" x14ac:dyDescent="0.25">
      <c r="D73">
        <v>107</v>
      </c>
      <c r="E73">
        <v>1.3732956969540371</v>
      </c>
      <c r="G73">
        <f t="shared" si="1"/>
        <v>1.4398147022633796</v>
      </c>
      <c r="I73" s="4"/>
      <c r="J73" s="8"/>
      <c r="K73" s="12"/>
      <c r="L73" s="15"/>
      <c r="N73" s="6"/>
      <c r="O73" s="10"/>
      <c r="P73" s="17"/>
      <c r="Q73" s="19">
        <v>1.4398147022633796</v>
      </c>
    </row>
    <row r="74" spans="1:17" x14ac:dyDescent="0.25">
      <c r="D74">
        <v>108</v>
      </c>
      <c r="E74">
        <v>1.4118035802342379</v>
      </c>
      <c r="G74">
        <f t="shared" si="1"/>
        <v>1.4801878109994298</v>
      </c>
      <c r="I74" s="4"/>
      <c r="J74" s="8"/>
      <c r="K74" s="12"/>
      <c r="L74" s="15"/>
      <c r="N74" s="6"/>
      <c r="O74" s="10"/>
      <c r="P74" s="17"/>
      <c r="Q74" s="19">
        <v>1.4801878109994298</v>
      </c>
    </row>
    <row r="75" spans="1:17" x14ac:dyDescent="0.25">
      <c r="I75" s="4"/>
      <c r="N75" s="6"/>
    </row>
    <row r="76" spans="1:17" x14ac:dyDescent="0.25">
      <c r="I76" s="4"/>
      <c r="N76" s="6"/>
    </row>
    <row r="77" spans="1:17" x14ac:dyDescent="0.25">
      <c r="I77" s="4"/>
      <c r="N77" s="6"/>
    </row>
    <row r="78" spans="1:17" x14ac:dyDescent="0.25">
      <c r="I78" s="4"/>
      <c r="N78" s="6"/>
    </row>
    <row r="79" spans="1:17" x14ac:dyDescent="0.25">
      <c r="A79" s="2" t="s">
        <v>54</v>
      </c>
      <c r="B79" s="2"/>
      <c r="C79" s="21"/>
      <c r="H79">
        <v>81</v>
      </c>
      <c r="I79" s="4">
        <v>0.93131064649182005</v>
      </c>
      <c r="M79">
        <v>97</v>
      </c>
      <c r="N79" s="6">
        <v>0.8936738510195914</v>
      </c>
    </row>
    <row r="80" spans="1:17" x14ac:dyDescent="0.25">
      <c r="H80">
        <v>82</v>
      </c>
      <c r="I80" s="4">
        <v>0.92004250609120863</v>
      </c>
      <c r="M80">
        <v>98</v>
      </c>
      <c r="N80" s="6">
        <v>2.0176374923384435</v>
      </c>
    </row>
    <row r="81" spans="1:14" x14ac:dyDescent="0.25">
      <c r="H81">
        <v>83</v>
      </c>
      <c r="I81" s="4">
        <v>0.74090821042159949</v>
      </c>
      <c r="M81">
        <v>99</v>
      </c>
      <c r="N81" s="6">
        <v>1.1212229657202104</v>
      </c>
    </row>
    <row r="82" spans="1:14" x14ac:dyDescent="0.25">
      <c r="H82">
        <v>84</v>
      </c>
      <c r="I82" s="4">
        <v>1.4077386369953717</v>
      </c>
      <c r="M82">
        <v>100</v>
      </c>
      <c r="N82" s="6">
        <v>1.4176839148582083</v>
      </c>
    </row>
    <row r="83" spans="1:14" x14ac:dyDescent="0.25">
      <c r="C83" s="13"/>
      <c r="D83" s="13"/>
      <c r="E83" s="13"/>
      <c r="F83" s="13"/>
      <c r="G83" s="13"/>
      <c r="I83" s="4"/>
      <c r="N83" s="6"/>
    </row>
    <row r="84" spans="1:14" x14ac:dyDescent="0.25">
      <c r="C84" s="13"/>
      <c r="D84" s="13"/>
      <c r="E84" s="13"/>
      <c r="F84" s="13"/>
      <c r="G84" s="13"/>
      <c r="I84" s="4"/>
      <c r="N84" s="6"/>
    </row>
    <row r="85" spans="1:14" x14ac:dyDescent="0.25">
      <c r="A85" t="s">
        <v>32</v>
      </c>
      <c r="C85" s="20"/>
      <c r="D85" s="13"/>
      <c r="E85" s="13"/>
      <c r="F85" s="13"/>
      <c r="G85" s="13"/>
      <c r="H85">
        <v>81</v>
      </c>
      <c r="I85" s="4">
        <v>1.1568651218184078</v>
      </c>
      <c r="M85">
        <v>97</v>
      </c>
      <c r="N85" s="6">
        <v>0.41653322626590167</v>
      </c>
    </row>
    <row r="86" spans="1:14" x14ac:dyDescent="0.25">
      <c r="C86" s="13"/>
      <c r="D86" s="13"/>
      <c r="E86" s="13"/>
      <c r="F86" s="13"/>
      <c r="G86" s="13"/>
      <c r="H86">
        <v>82</v>
      </c>
      <c r="I86" s="4">
        <v>1.9339624014923527</v>
      </c>
      <c r="M86">
        <v>98</v>
      </c>
      <c r="N86" s="6">
        <v>0.43911983473115362</v>
      </c>
    </row>
    <row r="87" spans="1:14" x14ac:dyDescent="0.25">
      <c r="C87" s="13"/>
      <c r="D87" s="13"/>
      <c r="E87" s="13"/>
      <c r="F87" s="13"/>
      <c r="G87" s="13"/>
      <c r="H87">
        <v>83</v>
      </c>
      <c r="I87" s="4">
        <v>0.44369160780453426</v>
      </c>
      <c r="M87">
        <v>99</v>
      </c>
      <c r="N87" s="6">
        <v>1.1707437114162873</v>
      </c>
    </row>
    <row r="88" spans="1:14" x14ac:dyDescent="0.25">
      <c r="C88" s="13"/>
      <c r="D88" s="13"/>
      <c r="E88" s="13"/>
      <c r="F88" s="13"/>
      <c r="G88" s="13"/>
      <c r="H88">
        <v>84</v>
      </c>
      <c r="I88" s="4">
        <v>0.46548086888470575</v>
      </c>
      <c r="M88">
        <v>100</v>
      </c>
      <c r="N88" s="6">
        <v>1.1599857226136718</v>
      </c>
    </row>
    <row r="89" spans="1:14" x14ac:dyDescent="0.25">
      <c r="I89" s="4"/>
      <c r="N89" s="6"/>
    </row>
    <row r="90" spans="1:14" x14ac:dyDescent="0.25">
      <c r="I90" s="4"/>
      <c r="N90" s="6"/>
    </row>
    <row r="91" spans="1:14" x14ac:dyDescent="0.25">
      <c r="I91" s="4"/>
      <c r="N91" s="6"/>
    </row>
    <row r="92" spans="1:14" x14ac:dyDescent="0.25">
      <c r="I92" s="4"/>
      <c r="N92" s="6"/>
    </row>
    <row r="93" spans="1:14" x14ac:dyDescent="0.25">
      <c r="A93" t="s">
        <v>33</v>
      </c>
      <c r="C93" s="20"/>
      <c r="D93" s="13"/>
      <c r="E93" s="13"/>
      <c r="F93" s="13"/>
      <c r="G93" s="13"/>
      <c r="H93">
        <v>81</v>
      </c>
      <c r="I93" s="4">
        <v>1.1729112829728239</v>
      </c>
      <c r="M93">
        <v>97</v>
      </c>
      <c r="N93" s="6">
        <v>1.7964278339219866</v>
      </c>
    </row>
    <row r="94" spans="1:14" x14ac:dyDescent="0.25">
      <c r="C94" s="13"/>
      <c r="D94" s="13"/>
      <c r="E94" s="13"/>
      <c r="F94" s="13"/>
      <c r="G94" s="13"/>
      <c r="H94">
        <v>82</v>
      </c>
      <c r="I94" s="4">
        <v>1.0027063358199877</v>
      </c>
      <c r="M94">
        <v>98</v>
      </c>
      <c r="N94" s="6">
        <v>1.3916813701462214</v>
      </c>
    </row>
    <row r="95" spans="1:14" x14ac:dyDescent="0.25">
      <c r="C95" s="20"/>
      <c r="D95" s="13"/>
      <c r="E95" s="13"/>
      <c r="F95" s="13"/>
      <c r="G95" s="13"/>
      <c r="H95">
        <v>83</v>
      </c>
      <c r="I95" s="4">
        <v>1.0767932452342637</v>
      </c>
      <c r="M95">
        <v>99</v>
      </c>
      <c r="N95" s="6">
        <v>1.1929220617489358</v>
      </c>
    </row>
    <row r="96" spans="1:14" x14ac:dyDescent="0.25">
      <c r="H96">
        <v>84</v>
      </c>
      <c r="I96" s="4">
        <v>0.74758913597292487</v>
      </c>
      <c r="M96">
        <v>100</v>
      </c>
      <c r="N96" s="6">
        <v>1.140096226471756</v>
      </c>
    </row>
    <row r="97" spans="3:14" x14ac:dyDescent="0.25">
      <c r="I97" s="4"/>
      <c r="N97" s="6"/>
    </row>
    <row r="98" spans="3:14" x14ac:dyDescent="0.25">
      <c r="I98" s="4"/>
      <c r="N98" s="6"/>
    </row>
    <row r="99" spans="3:14" x14ac:dyDescent="0.25">
      <c r="I99" s="4"/>
      <c r="N99" s="6"/>
    </row>
    <row r="101" spans="3:14" x14ac:dyDescent="0.25">
      <c r="C101" s="1"/>
    </row>
    <row r="106" spans="3:14" x14ac:dyDescent="0.25">
      <c r="C106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PFC</vt:lpstr>
      <vt:lpstr>CTR to STS</vt:lpstr>
      <vt:lpstr>HIPP</vt:lpstr>
      <vt:lpstr>DS</vt:lpstr>
      <vt:lpstr>CRB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Hoyer-Fender, Sigrid</dc:creator>
  <cp:lastModifiedBy>Sigrid</cp:lastModifiedBy>
  <dcterms:created xsi:type="dcterms:W3CDTF">2022-07-14T08:48:47Z</dcterms:created>
  <dcterms:modified xsi:type="dcterms:W3CDTF">2022-08-12T13:51:51Z</dcterms:modified>
</cp:coreProperties>
</file>