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S-all file draft manuscript\Manuscript - ff66-ชาหมักกัญชง\file submission manuscript FF66 KomBucha\"/>
    </mc:Choice>
  </mc:AlternateContent>
  <xr:revisionPtr revIDLastSave="0" documentId="13_ncr:1_{E8AE0879-E3A8-4117-9F1C-33716436A69B}" xr6:coauthVersionLast="47" xr6:coauthVersionMax="47" xr10:uidLastSave="{00000000-0000-0000-0000-000000000000}"/>
  <bookViews>
    <workbookView xWindow="-108" yWindow="-108" windowWidth="23256" windowHeight="12456" tabRatio="598" activeTab="4" xr2:uid="{1E2B70A8-A516-4F8D-9F78-A747C8E779C4}"/>
  </bookViews>
  <sheets>
    <sheet name="pH&amp;Brix" sheetId="2" r:id="rId1"/>
    <sheet name="M.O. count" sheetId="1" r:id="rId2"/>
    <sheet name="Phenolic" sheetId="5" r:id="rId3"/>
    <sheet name="Flavonoids" sheetId="4" r:id="rId4"/>
    <sheet name="%RSA" sheetId="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9" l="1"/>
  <c r="J21" i="9"/>
  <c r="K14" i="9"/>
  <c r="K15" i="9"/>
  <c r="K16" i="9"/>
  <c r="K18" i="9"/>
  <c r="K19" i="9"/>
  <c r="K20" i="9"/>
  <c r="K21" i="9"/>
  <c r="K13" i="9"/>
  <c r="J14" i="9"/>
  <c r="J15" i="9"/>
  <c r="J16" i="9"/>
  <c r="J18" i="9"/>
  <c r="J19" i="9"/>
  <c r="J13" i="9"/>
  <c r="F13" i="9"/>
  <c r="F14" i="9"/>
  <c r="F15" i="9"/>
  <c r="F16" i="9"/>
  <c r="F18" i="9"/>
  <c r="F19" i="9"/>
  <c r="F20" i="9"/>
  <c r="F21" i="9"/>
  <c r="E13" i="9"/>
  <c r="E14" i="9"/>
  <c r="E15" i="9"/>
  <c r="E16" i="9"/>
  <c r="E18" i="9"/>
  <c r="E19" i="9"/>
  <c r="E20" i="9"/>
  <c r="E21" i="9"/>
  <c r="F6" i="9" l="1"/>
  <c r="E6" i="9"/>
  <c r="F7" i="9" l="1"/>
  <c r="F8" i="9"/>
  <c r="F9" i="9"/>
  <c r="F10" i="9"/>
  <c r="F11" i="9"/>
  <c r="F12" i="9"/>
  <c r="E12" i="9"/>
  <c r="E11" i="9"/>
  <c r="E10" i="9"/>
  <c r="E9" i="9"/>
  <c r="E8" i="9"/>
  <c r="E7" i="9"/>
  <c r="M37" i="5" l="1"/>
  <c r="M38" i="5"/>
  <c r="M39" i="5"/>
  <c r="L37" i="5"/>
  <c r="L38" i="5"/>
  <c r="L39" i="5"/>
  <c r="M36" i="5"/>
  <c r="L36" i="5"/>
  <c r="F37" i="5"/>
  <c r="F38" i="5"/>
  <c r="F39" i="5"/>
  <c r="E37" i="5"/>
  <c r="E38" i="5"/>
  <c r="E39" i="5"/>
  <c r="F36" i="5"/>
  <c r="E36" i="5"/>
  <c r="M26" i="4"/>
  <c r="L26" i="4"/>
  <c r="F26" i="4"/>
  <c r="E26" i="4"/>
  <c r="M25" i="4"/>
  <c r="L25" i="4"/>
  <c r="F25" i="4"/>
  <c r="E25" i="4"/>
  <c r="M24" i="4"/>
  <c r="L24" i="4"/>
  <c r="F24" i="4"/>
  <c r="E24" i="4"/>
  <c r="M23" i="4"/>
  <c r="L23" i="4"/>
  <c r="F23" i="4"/>
  <c r="E23" i="4"/>
  <c r="O32" i="4"/>
  <c r="O33" i="4"/>
  <c r="O34" i="4"/>
  <c r="O31" i="4"/>
  <c r="F32" i="4"/>
  <c r="F33" i="4"/>
  <c r="F34" i="4"/>
  <c r="F31" i="4"/>
  <c r="N32" i="4"/>
  <c r="N33" i="4"/>
  <c r="N34" i="4"/>
  <c r="N31" i="4"/>
  <c r="E32" i="4"/>
  <c r="E33" i="4"/>
  <c r="E34" i="4"/>
  <c r="E31" i="4"/>
  <c r="F7" i="4"/>
  <c r="F8" i="4"/>
  <c r="F9" i="4"/>
  <c r="F10" i="4"/>
  <c r="F11" i="4"/>
  <c r="F6" i="4"/>
  <c r="M32" i="5"/>
  <c r="L32" i="5"/>
  <c r="F32" i="5"/>
  <c r="E32" i="5"/>
  <c r="M31" i="5"/>
  <c r="L31" i="5"/>
  <c r="F31" i="5"/>
  <c r="E31" i="5"/>
  <c r="M30" i="5"/>
  <c r="L30" i="5"/>
  <c r="F30" i="5"/>
  <c r="E30" i="5"/>
  <c r="M29" i="5"/>
  <c r="L29" i="5"/>
  <c r="F29" i="5"/>
  <c r="E29" i="5"/>
  <c r="E8" i="5" l="1"/>
  <c r="E7" i="5"/>
  <c r="E6" i="5"/>
  <c r="E11" i="4"/>
  <c r="E10" i="4"/>
  <c r="E9" i="4"/>
  <c r="E8" i="4"/>
  <c r="E7" i="4"/>
  <c r="E6" i="4"/>
  <c r="E25" i="2"/>
  <c r="F25" i="2"/>
  <c r="G25" i="2"/>
  <c r="D25" i="2"/>
  <c r="E24" i="2"/>
  <c r="F24" i="2"/>
  <c r="G24" i="2"/>
  <c r="D24" i="2"/>
  <c r="E20" i="2"/>
  <c r="F20" i="2"/>
  <c r="G20" i="2"/>
  <c r="D20" i="2"/>
  <c r="E19" i="2"/>
  <c r="F19" i="2"/>
  <c r="G19" i="2"/>
  <c r="D19" i="2"/>
  <c r="E15" i="2"/>
  <c r="F15" i="2"/>
  <c r="G15" i="2"/>
  <c r="D15" i="2"/>
  <c r="E14" i="2"/>
  <c r="F14" i="2"/>
  <c r="G14" i="2"/>
  <c r="D14" i="2"/>
  <c r="E10" i="2"/>
  <c r="F10" i="2"/>
  <c r="G10" i="2"/>
  <c r="D10" i="2"/>
  <c r="E9" i="2"/>
  <c r="F9" i="2"/>
  <c r="G9" i="2"/>
  <c r="D9" i="2"/>
  <c r="F31" i="1" l="1"/>
  <c r="F32" i="1"/>
  <c r="F33" i="1"/>
  <c r="F35" i="1"/>
  <c r="F36" i="1"/>
  <c r="F37" i="1"/>
  <c r="F38" i="1"/>
  <c r="G31" i="1"/>
  <c r="G32" i="1"/>
  <c r="G33" i="1"/>
  <c r="G35" i="1"/>
  <c r="G36" i="1"/>
  <c r="G37" i="1"/>
  <c r="G38" i="1"/>
  <c r="G30" i="1"/>
  <c r="F30" i="1"/>
  <c r="G19" i="1"/>
  <c r="G20" i="1"/>
  <c r="G21" i="1"/>
  <c r="G23" i="1"/>
  <c r="G24" i="1"/>
  <c r="G25" i="1"/>
  <c r="G26" i="1"/>
  <c r="G18" i="1"/>
  <c r="F19" i="1"/>
  <c r="F20" i="1"/>
  <c r="F21" i="1"/>
  <c r="F23" i="1"/>
  <c r="F24" i="1"/>
  <c r="F25" i="1"/>
  <c r="F26" i="1"/>
  <c r="F18" i="1"/>
  <c r="G7" i="1"/>
  <c r="G8" i="1"/>
  <c r="G9" i="1"/>
  <c r="G11" i="1"/>
  <c r="G12" i="1"/>
  <c r="G13" i="1"/>
  <c r="G14" i="1"/>
  <c r="F7" i="1"/>
  <c r="F8" i="1"/>
  <c r="F9" i="1"/>
  <c r="F11" i="1"/>
  <c r="F12" i="1"/>
  <c r="F13" i="1"/>
  <c r="F14" i="1"/>
  <c r="G6" i="1" l="1"/>
  <c r="F6" i="1"/>
</calcChain>
</file>

<file path=xl/sharedStrings.xml><?xml version="1.0" encoding="utf-8"?>
<sst xmlns="http://schemas.openxmlformats.org/spreadsheetml/2006/main" count="529" uniqueCount="109">
  <si>
    <t>SD</t>
  </si>
  <si>
    <t>T1</t>
  </si>
  <si>
    <t>fermentation time (days)</t>
  </si>
  <si>
    <t>T2</t>
  </si>
  <si>
    <t>Total lactic acid bacteria (log CFU/ml)</t>
  </si>
  <si>
    <t>Total yeast&amp;mold (log CFU/ml)</t>
  </si>
  <si>
    <t>Treatment</t>
  </si>
  <si>
    <t>Fermentation times (days)</t>
  </si>
  <si>
    <t>pH</t>
  </si>
  <si>
    <t xml:space="preserve">T2 </t>
  </si>
  <si>
    <t>Brix</t>
  </si>
  <si>
    <t>Total phenolic content (mg GAE/ml)</t>
  </si>
  <si>
    <t>%RSA</t>
  </si>
  <si>
    <t>T1 is Kombucha production by red tea, sucrose, pandan leaves, dried hemp leaves</t>
  </si>
  <si>
    <t>T2 is Kombucha production by red tea, sucrose, pandan leaves, dried hemp leaves, milky mushroom flour</t>
  </si>
  <si>
    <t>Measurre</t>
  </si>
  <si>
    <t>note brix = total soluble solid</t>
  </si>
  <si>
    <t>Rep.</t>
  </si>
  <si>
    <t>note Rep. = Replicate</t>
  </si>
  <si>
    <t>AVR</t>
  </si>
  <si>
    <t>T1-21</t>
  </si>
  <si>
    <t>T1-14</t>
  </si>
  <si>
    <t>T1-7</t>
  </si>
  <si>
    <t>T1-0</t>
  </si>
  <si>
    <t>T2-21</t>
  </si>
  <si>
    <t>T2-14</t>
  </si>
  <si>
    <t>T2-7</t>
  </si>
  <si>
    <t>T2-0</t>
  </si>
  <si>
    <t>Total viable count (log CFU/ml)</t>
  </si>
  <si>
    <t>concentration</t>
  </si>
  <si>
    <t xml:space="preserve"> Absorbance of standard gallic acid</t>
  </si>
  <si>
    <t>Rep1</t>
  </si>
  <si>
    <t>Rep2</t>
  </si>
  <si>
    <t>Rep3</t>
  </si>
  <si>
    <t>abs. at 750 nm</t>
  </si>
  <si>
    <t>concentration of totalphenolic acid was calculated from gallic acid standard equation</t>
  </si>
  <si>
    <t>Rep.1</t>
  </si>
  <si>
    <t>AVS</t>
  </si>
  <si>
    <t>Absorbance of standard  Catechin</t>
  </si>
  <si>
    <t>Rep.2</t>
  </si>
  <si>
    <t>Rep.3</t>
  </si>
  <si>
    <t xml:space="preserve"> T2 is Kombucha production by red tea, sucrose, pandan leaves, dried hemp leaves, milky mushroom flour</t>
  </si>
  <si>
    <t xml:space="preserve">Abs. at 510 nm of T1 </t>
  </si>
  <si>
    <t>Abs. at 510 nm of T2</t>
  </si>
  <si>
    <t>Total flavonoids content (mg CE/ml)</t>
  </si>
  <si>
    <t>concentration of total flavonoid was calculated from catechin equation</t>
  </si>
  <si>
    <t>days</t>
  </si>
  <si>
    <t>Abs at 517 nm of sample</t>
  </si>
  <si>
    <t>sample or treatment</t>
  </si>
  <si>
    <t xml:space="preserve">Rep.1 </t>
  </si>
  <si>
    <t>50 mg galic</t>
  </si>
  <si>
    <t>AVG</t>
  </si>
  <si>
    <t>5 galic</t>
  </si>
  <si>
    <t>10 galic</t>
  </si>
  <si>
    <t>20 galic</t>
  </si>
  <si>
    <t>30 galic</t>
  </si>
  <si>
    <t>40 galic</t>
  </si>
  <si>
    <t>Rep 1</t>
  </si>
  <si>
    <t>Rep 2</t>
  </si>
  <si>
    <t>Rep 3</t>
  </si>
  <si>
    <t>A0</t>
  </si>
  <si>
    <t xml:space="preserve">control </t>
  </si>
  <si>
    <t>ANOVA</t>
  </si>
  <si>
    <r>
      <t>pH</t>
    </r>
    <r>
      <rPr>
        <sz val="12"/>
        <color rgb="FF000000"/>
        <rFont val="Aptos"/>
        <family val="2"/>
      </rPr>
      <t>: T1</t>
    </r>
  </si>
  <si>
    <t>Sum of Squares</t>
  </si>
  <si>
    <t>df</t>
  </si>
  <si>
    <t>Mean Square</t>
  </si>
  <si>
    <t>F</t>
  </si>
  <si>
    <t>Sig.</t>
  </si>
  <si>
    <t>Between Groups</t>
  </si>
  <si>
    <t>Within Groups</t>
  </si>
  <si>
    <t>Total</t>
  </si>
  <si>
    <t>superscript</t>
  </si>
  <si>
    <r>
      <t>Duncan</t>
    </r>
    <r>
      <rPr>
        <vertAlign val="superscript"/>
        <sz val="12"/>
        <color rgb="FF000000"/>
        <rFont val="Aptos"/>
        <family val="2"/>
      </rPr>
      <t>a</t>
    </r>
    <r>
      <rPr>
        <sz val="12"/>
        <color rgb="FF000000"/>
        <rFont val="Aptos"/>
        <family val="2"/>
      </rPr>
      <t xml:space="preserve"> T1</t>
    </r>
  </si>
  <si>
    <t>N</t>
  </si>
  <si>
    <t>Subset for alpha = 0.05</t>
  </si>
  <si>
    <t>Means for groups in homogeneous subsets are displayed.</t>
  </si>
  <si>
    <t>a. Uses Harmonic Mean Sample Size = 3.000.</t>
  </si>
  <si>
    <r>
      <t>pH</t>
    </r>
    <r>
      <rPr>
        <sz val="12"/>
        <color rgb="FF000000"/>
        <rFont val="Aptos"/>
        <family val="2"/>
      </rPr>
      <t>: T2</t>
    </r>
  </si>
  <si>
    <t>&lt;.001</t>
  </si>
  <si>
    <r>
      <t>Duncan</t>
    </r>
    <r>
      <rPr>
        <vertAlign val="superscript"/>
        <sz val="12"/>
        <color rgb="FF000000"/>
        <rFont val="Aptos"/>
        <family val="2"/>
      </rPr>
      <t>a</t>
    </r>
    <r>
      <rPr>
        <sz val="12"/>
        <color rgb="FF000000"/>
        <rFont val="Aptos"/>
        <family val="2"/>
      </rPr>
      <t xml:space="preserve"> T2</t>
    </r>
  </si>
  <si>
    <t>a</t>
  </si>
  <si>
    <t>b</t>
  </si>
  <si>
    <t>c</t>
  </si>
  <si>
    <t>superscript: T1,  T2</t>
  </si>
  <si>
    <r>
      <t>Brix</t>
    </r>
    <r>
      <rPr>
        <sz val="12"/>
        <color rgb="FF000000"/>
        <rFont val="Aptos"/>
        <family val="2"/>
      </rPr>
      <t>:  T1</t>
    </r>
  </si>
  <si>
    <r>
      <t>Brix</t>
    </r>
    <r>
      <rPr>
        <sz val="12"/>
        <color rgb="FF000000"/>
        <rFont val="Aptos"/>
        <family val="2"/>
      </rPr>
      <t>: T2</t>
    </r>
  </si>
  <si>
    <t>ab</t>
  </si>
  <si>
    <t>bc</t>
  </si>
  <si>
    <r>
      <t>TVC</t>
    </r>
    <r>
      <rPr>
        <sz val="12"/>
        <color rgb="FF000000"/>
        <rFont val="Aptos"/>
        <family val="2"/>
      </rPr>
      <t>: T1</t>
    </r>
  </si>
  <si>
    <t>TVC</t>
  </si>
  <si>
    <r>
      <t>TVC</t>
    </r>
    <r>
      <rPr>
        <sz val="12"/>
        <color rgb="FF000000"/>
        <rFont val="Aptos"/>
        <family val="2"/>
      </rPr>
      <t>: T2</t>
    </r>
  </si>
  <si>
    <r>
      <t>LAB</t>
    </r>
    <r>
      <rPr>
        <sz val="12"/>
        <color rgb="FF000000"/>
        <rFont val="Aptos"/>
        <family val="2"/>
      </rPr>
      <t>: T1</t>
    </r>
  </si>
  <si>
    <t>LAB</t>
  </si>
  <si>
    <r>
      <t>LAB</t>
    </r>
    <r>
      <rPr>
        <sz val="12"/>
        <color rgb="FF000000"/>
        <rFont val="Aptos"/>
        <family val="2"/>
      </rPr>
      <t>: T2</t>
    </r>
  </si>
  <si>
    <r>
      <t>YM</t>
    </r>
    <r>
      <rPr>
        <sz val="12"/>
        <color rgb="FF000000"/>
        <rFont val="Aptos"/>
        <family val="2"/>
      </rPr>
      <t>: T1</t>
    </r>
  </si>
  <si>
    <t>YM</t>
  </si>
  <si>
    <r>
      <t>YM</t>
    </r>
    <r>
      <rPr>
        <sz val="12"/>
        <color rgb="FF000000"/>
        <rFont val="Aptos"/>
        <family val="2"/>
      </rPr>
      <t>: T2</t>
    </r>
  </si>
  <si>
    <r>
      <t>TPC</t>
    </r>
    <r>
      <rPr>
        <sz val="12"/>
        <color rgb="FF000000"/>
        <rFont val="Aptos"/>
        <family val="2"/>
      </rPr>
      <t>: T1</t>
    </r>
  </si>
  <si>
    <t>TPC</t>
  </si>
  <si>
    <t>d</t>
  </si>
  <si>
    <r>
      <t>TPC</t>
    </r>
    <r>
      <rPr>
        <sz val="12"/>
        <color rgb="FF000000"/>
        <rFont val="Aptos"/>
        <family val="2"/>
      </rPr>
      <t>: T2</t>
    </r>
  </si>
  <si>
    <r>
      <t>TFC</t>
    </r>
    <r>
      <rPr>
        <sz val="12"/>
        <color rgb="FF000000"/>
        <rFont val="Aptos"/>
        <family val="2"/>
      </rPr>
      <t>: T1</t>
    </r>
  </si>
  <si>
    <t>TFC</t>
  </si>
  <si>
    <r>
      <t>TFC</t>
    </r>
    <r>
      <rPr>
        <sz val="12"/>
        <color rgb="FF000000"/>
        <rFont val="Aptos"/>
        <family val="2"/>
      </rPr>
      <t>: T2</t>
    </r>
  </si>
  <si>
    <t>DPPH RSA: T1</t>
  </si>
  <si>
    <r>
      <t>DPPH</t>
    </r>
    <r>
      <rPr>
        <sz val="12"/>
        <color rgb="FF000000"/>
        <rFont val="Aptos"/>
        <family val="2"/>
      </rPr>
      <t xml:space="preserve"> </t>
    </r>
  </si>
  <si>
    <r>
      <t>DPPH</t>
    </r>
    <r>
      <rPr>
        <sz val="12"/>
        <color rgb="FF000000"/>
        <rFont val="Aptos"/>
        <family val="2"/>
      </rPr>
      <t xml:space="preserve"> RSA: T2</t>
    </r>
  </si>
  <si>
    <t>DPPH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</si>
</sst>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0.0"/>
    <numFmt numFmtId="189" formatCode="0.000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rgb="FF010205"/>
      <name val="Arial"/>
      <family val="2"/>
    </font>
    <font>
      <sz val="9"/>
      <color rgb="FF010205"/>
      <name val="Arial"/>
      <family val="2"/>
    </font>
    <font>
      <sz val="12"/>
      <name val="Times New Roman"/>
      <family val="1"/>
    </font>
    <font>
      <sz val="9"/>
      <color rgb="FF264A60"/>
      <name val="Arial"/>
      <family val="2"/>
    </font>
    <font>
      <sz val="8"/>
      <name val="Tahoma"/>
      <family val="2"/>
      <scheme val="minor"/>
    </font>
    <font>
      <sz val="11"/>
      <color rgb="FFC00000"/>
      <name val="Tahoma"/>
      <family val="2"/>
      <scheme val="minor"/>
    </font>
    <font>
      <sz val="12"/>
      <color theme="1"/>
      <name val="Aptos"/>
      <family val="2"/>
    </font>
    <font>
      <b/>
      <sz val="14"/>
      <color rgb="FF010205"/>
      <name val="Arial"/>
      <family val="2"/>
    </font>
    <font>
      <sz val="12"/>
      <color rgb="FF010205"/>
      <name val="Arial"/>
      <family val="2"/>
    </font>
    <font>
      <sz val="12"/>
      <color rgb="FF000000"/>
      <name val="Aptos"/>
      <family val="2"/>
    </font>
    <font>
      <sz val="12"/>
      <color rgb="FF264A60"/>
      <name val="Arial"/>
      <family val="2"/>
    </font>
    <font>
      <vertAlign val="superscript"/>
      <sz val="12"/>
      <color rgb="FF000000"/>
      <name val="Aptos"/>
      <family val="2"/>
    </font>
    <font>
      <sz val="11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9F9FB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152935"/>
      </bottom>
      <diagonal/>
    </border>
    <border>
      <left/>
      <right style="medium">
        <color rgb="FFE0E0E0"/>
      </right>
      <top/>
      <bottom style="medium">
        <color rgb="FF152935"/>
      </bottom>
      <diagonal/>
    </border>
    <border>
      <left/>
      <right/>
      <top/>
      <bottom style="medium">
        <color rgb="FFAEAEAE"/>
      </bottom>
      <diagonal/>
    </border>
    <border>
      <left/>
      <right style="medium">
        <color rgb="FFE0E0E0"/>
      </right>
      <top/>
      <bottom style="medium">
        <color rgb="FFAEAEAE"/>
      </bottom>
      <diagonal/>
    </border>
    <border>
      <left/>
      <right style="medium">
        <color rgb="FFE0E0E0"/>
      </right>
      <top/>
      <bottom/>
      <diagonal/>
    </border>
    <border>
      <left/>
      <right/>
      <top style="medium">
        <color rgb="FF152935"/>
      </top>
      <bottom style="medium">
        <color rgb="FFAEAEAE"/>
      </bottom>
      <diagonal/>
    </border>
    <border>
      <left style="medium">
        <color rgb="FFE0E0E0"/>
      </left>
      <right/>
      <top/>
      <bottom/>
      <diagonal/>
    </border>
    <border>
      <left/>
      <right/>
      <top style="medium">
        <color rgb="FF152935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2" borderId="1" xfId="0" applyNumberFormat="1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/>
    <xf numFmtId="188" fontId="0" fillId="5" borderId="1" xfId="0" applyNumberFormat="1" applyFill="1" applyBorder="1"/>
    <xf numFmtId="189" fontId="0" fillId="0" borderId="1" xfId="0" applyNumberFormat="1" applyBorder="1"/>
    <xf numFmtId="188" fontId="0" fillId="0" borderId="1" xfId="0" applyNumberFormat="1" applyBorder="1"/>
    <xf numFmtId="0" fontId="0" fillId="0" borderId="7" xfId="0" applyBorder="1"/>
    <xf numFmtId="18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88" fontId="0" fillId="0" borderId="0" xfId="0" applyNumberFormat="1"/>
    <xf numFmtId="0" fontId="0" fillId="8" borderId="0" xfId="0" applyFill="1"/>
    <xf numFmtId="0" fontId="0" fillId="0" borderId="1" xfId="0" applyBorder="1" applyAlignment="1">
      <alignment horizontal="right"/>
    </xf>
    <xf numFmtId="189" fontId="0" fillId="0" borderId="1" xfId="0" applyNumberForma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2" fontId="0" fillId="10" borderId="1" xfId="0" applyNumberFormat="1" applyFill="1" applyBorder="1" applyAlignment="1">
      <alignment horizontal="center"/>
    </xf>
    <xf numFmtId="0" fontId="1" fillId="0" borderId="1" xfId="2" applyFill="1" applyBorder="1" applyAlignment="1">
      <alignment horizontal="right"/>
    </xf>
    <xf numFmtId="0" fontId="1" fillId="0" borderId="1" xfId="2" applyFill="1" applyBorder="1"/>
    <xf numFmtId="2" fontId="0" fillId="0" borderId="1" xfId="0" applyNumberFormat="1" applyBorder="1" applyAlignment="1">
      <alignment horizontal="center"/>
    </xf>
    <xf numFmtId="0" fontId="1" fillId="10" borderId="1" xfId="2" applyFill="1" applyBorder="1" applyAlignment="1">
      <alignment horizontal="right"/>
    </xf>
    <xf numFmtId="0" fontId="1" fillId="10" borderId="1" xfId="2" applyFill="1" applyBorder="1"/>
    <xf numFmtId="189" fontId="0" fillId="10" borderId="1" xfId="0" applyNumberForma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8" fillId="7" borderId="8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vertical="center" wrapText="1"/>
    </xf>
    <xf numFmtId="0" fontId="10" fillId="12" borderId="11" xfId="0" applyFont="1" applyFill="1" applyBorder="1" applyAlignment="1">
      <alignment horizontal="right" vertical="center" wrapText="1"/>
    </xf>
    <xf numFmtId="0" fontId="10" fillId="12" borderId="10" xfId="0" applyFont="1" applyFill="1" applyBorder="1" applyAlignment="1">
      <alignment horizontal="right" vertical="center" wrapText="1"/>
    </xf>
    <xf numFmtId="0" fontId="8" fillId="12" borderId="11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 wrapText="1"/>
    </xf>
    <xf numFmtId="0" fontId="10" fillId="12" borderId="9" xfId="0" applyFont="1" applyFill="1" applyBorder="1" applyAlignment="1">
      <alignment horizontal="right" vertical="center" wrapText="1"/>
    </xf>
    <xf numFmtId="0" fontId="8" fillId="12" borderId="9" xfId="0" applyFont="1" applyFill="1" applyBorder="1" applyAlignment="1">
      <alignment vertical="center" wrapText="1"/>
    </xf>
    <xf numFmtId="0" fontId="8" fillId="12" borderId="8" xfId="0" applyFont="1" applyFill="1" applyBorder="1" applyAlignment="1">
      <alignment vertical="center" wrapText="1"/>
    </xf>
    <xf numFmtId="0" fontId="12" fillId="11" borderId="13" xfId="0" applyFont="1" applyFill="1" applyBorder="1" applyAlignment="1">
      <alignment vertical="center" wrapText="1"/>
    </xf>
    <xf numFmtId="0" fontId="10" fillId="12" borderId="8" xfId="0" applyFont="1" applyFill="1" applyBorder="1" applyAlignment="1">
      <alignment horizontal="right" vertical="center" wrapText="1"/>
    </xf>
    <xf numFmtId="187" fontId="0" fillId="0" borderId="0" xfId="1" applyFont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2" fontId="0" fillId="13" borderId="1" xfId="0" applyNumberFormat="1" applyFill="1" applyBorder="1"/>
    <xf numFmtId="0" fontId="0" fillId="13" borderId="0" xfId="0" applyFill="1"/>
    <xf numFmtId="0" fontId="0" fillId="13" borderId="1" xfId="0" applyFill="1" applyBorder="1"/>
    <xf numFmtId="189" fontId="0" fillId="0" borderId="7" xfId="0" applyNumberFormat="1" applyBorder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8" borderId="0" xfId="0" applyNumberFormat="1" applyFont="1" applyFill="1" applyAlignment="1">
      <alignment horizontal="center"/>
    </xf>
    <xf numFmtId="0" fontId="12" fillId="7" borderId="0" xfId="0" applyFont="1" applyFill="1" applyAlignment="1">
      <alignment vertical="center" wrapText="1"/>
    </xf>
    <xf numFmtId="0" fontId="12" fillId="7" borderId="8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7" borderId="15" xfId="0" applyFont="1" applyFill="1" applyBorder="1" applyAlignment="1">
      <alignment vertical="center" wrapText="1"/>
    </xf>
    <xf numFmtId="0" fontId="9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7" borderId="0" xfId="0" applyFont="1" applyFill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10" borderId="4" xfId="2" applyFill="1" applyBorder="1" applyAlignment="1">
      <alignment horizontal="center"/>
    </xf>
    <xf numFmtId="0" fontId="1" fillId="10" borderId="5" xfId="2" applyFill="1" applyBorder="1" applyAlignment="1">
      <alignment horizontal="center"/>
    </xf>
    <xf numFmtId="0" fontId="1" fillId="10" borderId="6" xfId="2" applyFill="1" applyBorder="1" applyAlignment="1">
      <alignment horizontal="center"/>
    </xf>
    <xf numFmtId="0" fontId="0" fillId="0" borderId="1" xfId="0" applyBorder="1" applyAlignment="1">
      <alignment horizontal="center"/>
    </xf>
    <xf numFmtId="189" fontId="0" fillId="0" borderId="2" xfId="0" applyNumberFormat="1" applyBorder="1" applyAlignment="1">
      <alignment horizontal="center"/>
    </xf>
    <xf numFmtId="189" fontId="0" fillId="0" borderId="3" xfId="0" applyNumberFormat="1" applyBorder="1" applyAlignment="1">
      <alignment horizontal="center"/>
    </xf>
  </cellXfs>
  <cellStyles count="3">
    <cellStyle name="20% - Accent1" xfId="2" builtinId="30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f-ZA"/>
              <a:t>standard</a:t>
            </a:r>
            <a:r>
              <a:rPr lang="th-TH"/>
              <a:t> </a:t>
            </a:r>
            <a:r>
              <a:rPr lang="en-US"/>
              <a:t>curve of</a:t>
            </a:r>
            <a:r>
              <a:rPr lang="af-ZA"/>
              <a:t> gallic acid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5758428395896495"/>
          <c:y val="0.2043360369427506"/>
          <c:w val="0.79058438332327574"/>
          <c:h val="0.618520860074972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405839895013125"/>
                  <c:y val="-1.74307378244386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</c:trendlineLbl>
          </c:trendline>
          <c:xVal>
            <c:numRef>
              <c:f>[1]std.gallic!$A$3:$A$6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</c:numCache>
            </c:numRef>
          </c:xVal>
          <c:yVal>
            <c:numRef>
              <c:f>[1]std.gallic!$E$3:$E$6</c:f>
              <c:numCache>
                <c:formatCode>General</c:formatCode>
                <c:ptCount val="4"/>
                <c:pt idx="0">
                  <c:v>-3.3333333333333335E-3</c:v>
                </c:pt>
                <c:pt idx="1">
                  <c:v>0.19366666666666665</c:v>
                </c:pt>
                <c:pt idx="2">
                  <c:v>0.41566666666666663</c:v>
                </c:pt>
                <c:pt idx="3">
                  <c:v>0.51633333333333331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6E-4D87-86F7-70B8B56CA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91199"/>
        <c:axId val="204086607"/>
      </c:scatterChart>
      <c:valAx>
        <c:axId val="123591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f-ZA"/>
                  <a:t>concertation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4086607"/>
        <c:crosses val="autoZero"/>
        <c:crossBetween val="midCat"/>
      </c:valAx>
      <c:valAx>
        <c:axId val="204086607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f-ZA"/>
                  <a:t>abs. (750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23591199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f-ZA"/>
              <a:t> standard curve of  Catechin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7344706911636047E-2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</c:trendlineLbl>
          </c:trendline>
          <c:xVal>
            <c:numRef>
              <c:f>[1]std.catechin!$A$3:$A$8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[1]std.catechin!$E$3:$E$8</c:f>
              <c:numCache>
                <c:formatCode>General</c:formatCode>
                <c:ptCount val="6"/>
                <c:pt idx="0">
                  <c:v>-4.0000000000000001E-3</c:v>
                </c:pt>
                <c:pt idx="1">
                  <c:v>2.3333333333333334E-2</c:v>
                </c:pt>
                <c:pt idx="2">
                  <c:v>0.06</c:v>
                </c:pt>
                <c:pt idx="3">
                  <c:v>0.10833333333333334</c:v>
                </c:pt>
                <c:pt idx="4">
                  <c:v>0.15366666666666665</c:v>
                </c:pt>
                <c:pt idx="5">
                  <c:v>0.17833333333333332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8E-4E03-8AB6-AA3E6CD3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12575"/>
        <c:axId val="270409775"/>
      </c:scatterChart>
      <c:valAx>
        <c:axId val="30341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f-ZA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concertation (mg/g)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70409775"/>
        <c:crosses val="autoZero"/>
        <c:crossBetween val="midCat"/>
      </c:valAx>
      <c:valAx>
        <c:axId val="270409775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f-ZA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abs. (510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03412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8</xdr:row>
      <xdr:rowOff>167640</xdr:rowOff>
    </xdr:from>
    <xdr:to>
      <xdr:col>7</xdr:col>
      <xdr:colOff>563880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860958-FD56-4D4F-8760-C511F17D0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662940</xdr:colOff>
      <xdr:row>2</xdr:row>
      <xdr:rowOff>152400</xdr:rowOff>
    </xdr:from>
    <xdr:to>
      <xdr:col>15</xdr:col>
      <xdr:colOff>281940</xdr:colOff>
      <xdr:row>19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B5D4C3-4070-4774-9E45-DE503EBDC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171450</xdr:colOff>
      <xdr:row>8</xdr:row>
      <xdr:rowOff>114300</xdr:rowOff>
    </xdr:from>
    <xdr:ext cx="2328651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CB341A4-56C6-25FD-BD4C-7F10DDB86A85}"/>
                </a:ext>
              </a:extLst>
            </xdr:cNvPr>
            <xdr:cNvSpPr txBox="1"/>
          </xdr:nvSpPr>
          <xdr:spPr>
            <a:xfrm>
              <a:off x="8637270" y="1516380"/>
              <a:ext cx="232865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%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𝑅𝑆𝐴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𝑖𝑛h𝑖𝑏𝑖𝑡𝑖𝑜𝑛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CB341A4-56C6-25FD-BD4C-7F10DDB86A85}"/>
                </a:ext>
              </a:extLst>
            </xdr:cNvPr>
            <xdr:cNvSpPr txBox="1"/>
          </xdr:nvSpPr>
          <xdr:spPr>
            <a:xfrm>
              <a:off x="8637270" y="1516380"/>
              <a:ext cx="232865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% 𝑅𝑆𝐴 𝑖𝑛ℎ𝑖𝑏𝑖𝑡𝑖𝑜𝑛=((𝐴0−𝐴1)/𝐴0)∗100</a:t>
              </a:r>
              <a:endParaRPr lang="th-TH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OneDrive%20-%20BUU\juice%20powder\%25R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PH"/>
      <sheetName val="std.gallic"/>
      <sheetName val="std.DPPH"/>
      <sheetName val="Sheet4"/>
      <sheetName val="std.catechin"/>
      <sheetName val="อายุการเก็บรักษา 26 วัน"/>
      <sheetName val="Sheet2"/>
    </sheetNames>
    <sheetDataSet>
      <sheetData sheetId="0"/>
      <sheetData sheetId="1">
        <row r="3">
          <cell r="A3">
            <v>0</v>
          </cell>
          <cell r="E3">
            <v>-3.3333333333333335E-3</v>
          </cell>
        </row>
        <row r="4">
          <cell r="A4">
            <v>50</v>
          </cell>
          <cell r="E4">
            <v>0.19366666666666665</v>
          </cell>
        </row>
        <row r="5">
          <cell r="A5">
            <v>100</v>
          </cell>
          <cell r="E5">
            <v>0.41566666666666663</v>
          </cell>
        </row>
        <row r="6">
          <cell r="A6">
            <v>150</v>
          </cell>
          <cell r="E6">
            <v>0.51633333333333331</v>
          </cell>
        </row>
      </sheetData>
      <sheetData sheetId="2"/>
      <sheetData sheetId="3"/>
      <sheetData sheetId="4">
        <row r="3">
          <cell r="A3">
            <v>0</v>
          </cell>
          <cell r="E3">
            <v>-4.0000000000000001E-3</v>
          </cell>
        </row>
        <row r="4">
          <cell r="A4">
            <v>0.2</v>
          </cell>
          <cell r="E4">
            <v>2.3333333333333334E-2</v>
          </cell>
        </row>
        <row r="5">
          <cell r="A5">
            <v>0.4</v>
          </cell>
          <cell r="E5">
            <v>0.06</v>
          </cell>
        </row>
        <row r="6">
          <cell r="A6">
            <v>0.6</v>
          </cell>
          <cell r="E6">
            <v>0.10833333333333334</v>
          </cell>
        </row>
        <row r="7">
          <cell r="A7">
            <v>0.8</v>
          </cell>
          <cell r="E7">
            <v>0.15366666666666665</v>
          </cell>
        </row>
        <row r="8">
          <cell r="A8">
            <v>1</v>
          </cell>
          <cell r="E8">
            <v>0.17833333333333332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F384-1229-4E6D-8037-501249CC8E5E}">
  <dimension ref="A1:N79"/>
  <sheetViews>
    <sheetView topLeftCell="A2" workbookViewId="0">
      <selection activeCell="G9" sqref="G9"/>
    </sheetView>
  </sheetViews>
  <sheetFormatPr defaultRowHeight="13.8" x14ac:dyDescent="0.25"/>
  <cols>
    <col min="1" max="2" width="13" customWidth="1"/>
    <col min="3" max="4" width="8.8984375" customWidth="1"/>
  </cols>
  <sheetData>
    <row r="1" spans="1:12" x14ac:dyDescent="0.25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x14ac:dyDescent="0.25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</row>
    <row r="4" spans="1:12" x14ac:dyDescent="0.25">
      <c r="A4" s="72" t="s">
        <v>6</v>
      </c>
      <c r="B4" s="72" t="s">
        <v>15</v>
      </c>
      <c r="C4" s="72" t="s">
        <v>17</v>
      </c>
      <c r="D4" s="74" t="s">
        <v>7</v>
      </c>
      <c r="E4" s="75"/>
      <c r="F4" s="75"/>
      <c r="G4" s="76"/>
      <c r="H4" t="s">
        <v>84</v>
      </c>
      <c r="J4" s="15"/>
      <c r="K4" s="15"/>
      <c r="L4" s="15"/>
    </row>
    <row r="5" spans="1:12" x14ac:dyDescent="0.25">
      <c r="A5" s="73"/>
      <c r="B5" s="73"/>
      <c r="C5" s="73"/>
      <c r="D5" s="2">
        <v>0</v>
      </c>
      <c r="E5" s="2">
        <v>7</v>
      </c>
      <c r="F5" s="2">
        <v>14</v>
      </c>
      <c r="G5" s="2">
        <v>21</v>
      </c>
      <c r="H5" s="15">
        <v>0</v>
      </c>
      <c r="I5" s="15">
        <v>7</v>
      </c>
      <c r="J5" s="15">
        <v>14</v>
      </c>
      <c r="K5" s="15">
        <v>21</v>
      </c>
      <c r="L5" s="15"/>
    </row>
    <row r="6" spans="1:12" x14ac:dyDescent="0.25">
      <c r="A6" s="77" t="s">
        <v>1</v>
      </c>
      <c r="B6" s="77" t="s">
        <v>8</v>
      </c>
      <c r="C6" s="2">
        <v>1</v>
      </c>
      <c r="D6" s="1">
        <v>4.72</v>
      </c>
      <c r="E6" s="1">
        <v>4.68</v>
      </c>
      <c r="F6" s="1">
        <v>3.9</v>
      </c>
      <c r="G6" s="1">
        <v>3.5</v>
      </c>
      <c r="H6" s="15"/>
      <c r="I6" s="15"/>
      <c r="J6" s="50"/>
      <c r="K6" s="15"/>
      <c r="L6" s="15"/>
    </row>
    <row r="7" spans="1:12" x14ac:dyDescent="0.25">
      <c r="A7" s="78"/>
      <c r="B7" s="78"/>
      <c r="C7" s="2">
        <v>2</v>
      </c>
      <c r="D7" s="1">
        <v>4.75</v>
      </c>
      <c r="E7" s="1">
        <v>4.55</v>
      </c>
      <c r="F7" s="1">
        <v>3</v>
      </c>
      <c r="G7" s="1">
        <v>3.7</v>
      </c>
      <c r="H7" s="15"/>
      <c r="I7" s="15"/>
      <c r="J7" s="50"/>
      <c r="K7" s="15"/>
      <c r="L7" s="15"/>
    </row>
    <row r="8" spans="1:12" x14ac:dyDescent="0.25">
      <c r="A8" s="78"/>
      <c r="B8" s="78"/>
      <c r="C8" s="2">
        <v>3</v>
      </c>
      <c r="D8" s="1">
        <v>4.6900000000000004</v>
      </c>
      <c r="E8" s="1">
        <v>4.67</v>
      </c>
      <c r="F8" s="1">
        <v>4.3499999999999996</v>
      </c>
      <c r="G8" s="1">
        <v>3.7</v>
      </c>
      <c r="H8" s="15"/>
      <c r="I8" s="15"/>
      <c r="J8" s="50"/>
      <c r="K8" s="15"/>
      <c r="L8" s="15"/>
    </row>
    <row r="9" spans="1:12" x14ac:dyDescent="0.25">
      <c r="A9" s="78"/>
      <c r="B9" s="78"/>
      <c r="C9" s="4" t="s">
        <v>19</v>
      </c>
      <c r="D9" s="7">
        <f>AVERAGE(D6:D8)</f>
        <v>4.72</v>
      </c>
      <c r="E9" s="7">
        <f t="shared" ref="E9:G9" si="0">AVERAGE(E6:E8)</f>
        <v>4.6333333333333337</v>
      </c>
      <c r="F9" s="7">
        <f t="shared" si="0"/>
        <v>3.75</v>
      </c>
      <c r="G9" s="7">
        <f t="shared" si="0"/>
        <v>3.6333333333333333</v>
      </c>
      <c r="H9" s="15" t="s">
        <v>81</v>
      </c>
      <c r="I9" s="15" t="s">
        <v>81</v>
      </c>
      <c r="J9" s="50" t="s">
        <v>82</v>
      </c>
      <c r="K9" s="15" t="s">
        <v>82</v>
      </c>
      <c r="L9" s="15"/>
    </row>
    <row r="10" spans="1:12" x14ac:dyDescent="0.25">
      <c r="A10" s="79"/>
      <c r="B10" s="78"/>
      <c r="C10" s="2" t="s">
        <v>0</v>
      </c>
      <c r="D10" s="3">
        <f>STDEVA(D6:D8)</f>
        <v>2.9999999999999805E-2</v>
      </c>
      <c r="E10" s="3">
        <f t="shared" ref="E10:G10" si="1">STDEVA(E6:E8)</f>
        <v>7.2341781380702339E-2</v>
      </c>
      <c r="F10" s="3">
        <f t="shared" si="1"/>
        <v>0.68738635424337347</v>
      </c>
      <c r="G10" s="3">
        <f t="shared" si="1"/>
        <v>0.11547005383792526</v>
      </c>
      <c r="H10" s="15"/>
      <c r="I10" s="15"/>
      <c r="J10" s="15"/>
      <c r="K10" s="15"/>
    </row>
    <row r="11" spans="1:12" x14ac:dyDescent="0.25">
      <c r="A11" s="77" t="s">
        <v>9</v>
      </c>
      <c r="B11" s="78"/>
      <c r="C11" s="2">
        <v>1</v>
      </c>
      <c r="D11" s="1">
        <v>4.75</v>
      </c>
      <c r="E11" s="1">
        <v>4.6500000000000004</v>
      </c>
      <c r="F11" s="1">
        <v>3.75</v>
      </c>
      <c r="G11" s="1">
        <v>3.4</v>
      </c>
      <c r="H11" s="15"/>
      <c r="I11" s="15"/>
      <c r="J11" s="15"/>
      <c r="K11" s="15"/>
    </row>
    <row r="12" spans="1:12" x14ac:dyDescent="0.25">
      <c r="A12" s="78"/>
      <c r="B12" s="78"/>
      <c r="C12" s="2">
        <v>2</v>
      </c>
      <c r="D12" s="1">
        <v>4.7699999999999996</v>
      </c>
      <c r="E12" s="1">
        <v>4.66</v>
      </c>
      <c r="F12" s="1">
        <v>3.5</v>
      </c>
      <c r="G12" s="1">
        <v>3.3</v>
      </c>
      <c r="H12" s="15"/>
      <c r="I12" s="15"/>
      <c r="J12" s="15"/>
      <c r="K12" s="15"/>
    </row>
    <row r="13" spans="1:12" x14ac:dyDescent="0.25">
      <c r="A13" s="78"/>
      <c r="B13" s="78"/>
      <c r="C13" s="2">
        <v>3</v>
      </c>
      <c r="D13" s="1">
        <v>4.8099999999999996</v>
      </c>
      <c r="E13" s="1">
        <v>4.5</v>
      </c>
      <c r="F13" s="1">
        <v>3.5</v>
      </c>
      <c r="G13" s="1">
        <v>3</v>
      </c>
      <c r="H13" s="15"/>
      <c r="I13" s="15"/>
      <c r="J13" s="15"/>
      <c r="K13" s="15"/>
    </row>
    <row r="14" spans="1:12" x14ac:dyDescent="0.25">
      <c r="A14" s="78"/>
      <c r="B14" s="78"/>
      <c r="C14" s="4" t="s">
        <v>19</v>
      </c>
      <c r="D14" s="7">
        <f>AVERAGE(D11:D13)</f>
        <v>4.7766666666666664</v>
      </c>
      <c r="E14" s="7">
        <f t="shared" ref="E14:G14" si="2">AVERAGE(E11:E13)</f>
        <v>4.6033333333333335</v>
      </c>
      <c r="F14" s="7">
        <f t="shared" si="2"/>
        <v>3.5833333333333335</v>
      </c>
      <c r="G14" s="7">
        <f t="shared" si="2"/>
        <v>3.2333333333333329</v>
      </c>
      <c r="H14" s="15" t="s">
        <v>81</v>
      </c>
      <c r="I14" s="15" t="s">
        <v>81</v>
      </c>
      <c r="J14" s="15" t="s">
        <v>82</v>
      </c>
      <c r="K14" s="15" t="s">
        <v>83</v>
      </c>
    </row>
    <row r="15" spans="1:12" x14ac:dyDescent="0.25">
      <c r="A15" s="78"/>
      <c r="B15" s="78"/>
      <c r="C15" s="2" t="s">
        <v>0</v>
      </c>
      <c r="D15" s="3">
        <f>STDEVA(D11:D13)</f>
        <v>3.0550504633038766E-2</v>
      </c>
      <c r="E15" s="3">
        <f t="shared" ref="E15:G15" si="3">STDEVA(E11:E13)</f>
        <v>8.9628864398325153E-2</v>
      </c>
      <c r="F15" s="3">
        <f t="shared" si="3"/>
        <v>0.14433756729740643</v>
      </c>
      <c r="G15" s="3">
        <f t="shared" si="3"/>
        <v>0.20816659994661321</v>
      </c>
      <c r="H15" s="15"/>
      <c r="I15" s="15"/>
      <c r="J15" s="15"/>
      <c r="K15" s="15"/>
    </row>
    <row r="16" spans="1:12" x14ac:dyDescent="0.25">
      <c r="A16" s="80" t="s">
        <v>1</v>
      </c>
      <c r="B16" s="80" t="s">
        <v>10</v>
      </c>
      <c r="C16" s="2">
        <v>1</v>
      </c>
      <c r="D16" s="1">
        <v>10</v>
      </c>
      <c r="E16" s="1">
        <v>10</v>
      </c>
      <c r="F16" s="1">
        <v>9.6999999999999993</v>
      </c>
      <c r="G16" s="1">
        <v>7.1</v>
      </c>
      <c r="H16" s="15"/>
      <c r="I16" s="15"/>
      <c r="J16" s="15"/>
      <c r="K16" s="15"/>
    </row>
    <row r="17" spans="1:13" x14ac:dyDescent="0.25">
      <c r="A17" s="80"/>
      <c r="B17" s="80"/>
      <c r="C17" s="2">
        <v>2</v>
      </c>
      <c r="D17" s="1">
        <v>10</v>
      </c>
      <c r="E17" s="1">
        <v>10</v>
      </c>
      <c r="F17" s="1">
        <v>9.5</v>
      </c>
      <c r="G17" s="1">
        <v>7</v>
      </c>
      <c r="H17" s="15"/>
      <c r="I17" s="15"/>
      <c r="J17" s="15"/>
      <c r="K17" s="15"/>
    </row>
    <row r="18" spans="1:13" x14ac:dyDescent="0.25">
      <c r="A18" s="80"/>
      <c r="B18" s="80"/>
      <c r="C18" s="2">
        <v>3</v>
      </c>
      <c r="D18" s="1">
        <v>10</v>
      </c>
      <c r="E18" s="1">
        <v>9</v>
      </c>
      <c r="F18" s="1">
        <v>8</v>
      </c>
      <c r="G18" s="1">
        <v>6.8</v>
      </c>
      <c r="H18" s="15"/>
      <c r="I18" s="15"/>
      <c r="J18" s="15"/>
      <c r="K18" s="15"/>
    </row>
    <row r="19" spans="1:13" x14ac:dyDescent="0.25">
      <c r="A19" s="80"/>
      <c r="B19" s="80"/>
      <c r="C19" s="8" t="s">
        <v>19</v>
      </c>
      <c r="D19" s="9">
        <f>AVERAGE(D16:D18)</f>
        <v>10</v>
      </c>
      <c r="E19" s="10">
        <f t="shared" ref="E19:G19" si="4">AVERAGE(E16:E18)</f>
        <v>9.6666666666666661</v>
      </c>
      <c r="F19" s="10">
        <f t="shared" si="4"/>
        <v>9.0666666666666664</v>
      </c>
      <c r="G19" s="10">
        <f t="shared" si="4"/>
        <v>6.9666666666666659</v>
      </c>
      <c r="H19" s="15" t="s">
        <v>81</v>
      </c>
      <c r="I19" s="15" t="s">
        <v>81</v>
      </c>
      <c r="J19" s="15" t="s">
        <v>81</v>
      </c>
      <c r="K19" s="15" t="s">
        <v>82</v>
      </c>
    </row>
    <row r="20" spans="1:13" x14ac:dyDescent="0.25">
      <c r="A20" s="80"/>
      <c r="B20" s="80"/>
      <c r="C20" s="2" t="s">
        <v>0</v>
      </c>
      <c r="D20" s="3">
        <f>STDEVA(D16:D18)</f>
        <v>0</v>
      </c>
      <c r="E20" s="3">
        <f t="shared" ref="E20:G20" si="5">STDEVA(E16:E18)</f>
        <v>0.57735026918962573</v>
      </c>
      <c r="F20" s="3">
        <f t="shared" si="5"/>
        <v>0.92915732431775677</v>
      </c>
      <c r="G20" s="3">
        <f t="shared" si="5"/>
        <v>0.15275252316519461</v>
      </c>
      <c r="H20" s="15"/>
      <c r="I20" s="15"/>
      <c r="J20" s="15"/>
      <c r="K20" s="15"/>
    </row>
    <row r="21" spans="1:13" x14ac:dyDescent="0.25">
      <c r="A21" s="80" t="s">
        <v>9</v>
      </c>
      <c r="B21" s="80"/>
      <c r="C21" s="2">
        <v>1</v>
      </c>
      <c r="D21" s="1">
        <v>10.199999999999999</v>
      </c>
      <c r="E21" s="1">
        <v>9.6999999999999993</v>
      </c>
      <c r="F21" s="1">
        <v>9.1999999999999993</v>
      </c>
      <c r="G21" s="1">
        <v>8</v>
      </c>
      <c r="H21" s="15"/>
      <c r="I21" s="15"/>
      <c r="J21" s="15"/>
      <c r="K21" s="15"/>
    </row>
    <row r="22" spans="1:13" x14ac:dyDescent="0.25">
      <c r="A22" s="80"/>
      <c r="B22" s="80"/>
      <c r="C22" s="2">
        <v>2</v>
      </c>
      <c r="D22" s="1">
        <v>10.199999999999999</v>
      </c>
      <c r="E22" s="1">
        <v>9.5</v>
      </c>
      <c r="F22" s="1">
        <v>9</v>
      </c>
      <c r="G22" s="1">
        <v>9</v>
      </c>
      <c r="H22" s="15"/>
      <c r="I22" s="15"/>
      <c r="J22" s="15"/>
      <c r="K22" s="15"/>
    </row>
    <row r="23" spans="1:13" x14ac:dyDescent="0.25">
      <c r="A23" s="80"/>
      <c r="B23" s="80"/>
      <c r="C23" s="2">
        <v>3</v>
      </c>
      <c r="D23" s="1">
        <v>9.8000000000000007</v>
      </c>
      <c r="E23" s="1">
        <v>9</v>
      </c>
      <c r="F23" s="1">
        <v>8.5</v>
      </c>
      <c r="G23" s="1">
        <v>8</v>
      </c>
      <c r="H23" s="15"/>
      <c r="I23" s="15"/>
      <c r="J23" s="15"/>
      <c r="K23" s="15"/>
    </row>
    <row r="24" spans="1:13" x14ac:dyDescent="0.25">
      <c r="A24" s="80"/>
      <c r="B24" s="80"/>
      <c r="C24" s="8" t="s">
        <v>19</v>
      </c>
      <c r="D24" s="10">
        <f>AVERAGE(D21:D23)</f>
        <v>10.066666666666666</v>
      </c>
      <c r="E24" s="10">
        <f t="shared" ref="E24:G24" si="6">AVERAGE(E21:E23)</f>
        <v>9.4</v>
      </c>
      <c r="F24" s="10">
        <f t="shared" si="6"/>
        <v>8.9</v>
      </c>
      <c r="G24" s="10">
        <f t="shared" si="6"/>
        <v>8.3333333333333339</v>
      </c>
      <c r="H24" s="15" t="s">
        <v>81</v>
      </c>
      <c r="I24" s="15" t="s">
        <v>87</v>
      </c>
      <c r="J24" s="15" t="s">
        <v>88</v>
      </c>
      <c r="K24" s="15" t="s">
        <v>83</v>
      </c>
    </row>
    <row r="25" spans="1:13" x14ac:dyDescent="0.25">
      <c r="A25" s="80"/>
      <c r="B25" s="80"/>
      <c r="C25" s="2" t="s">
        <v>0</v>
      </c>
      <c r="D25" s="3">
        <f>STDEVA(D21:D23)</f>
        <v>0.23094010767584949</v>
      </c>
      <c r="E25" s="3">
        <f t="shared" ref="E25:G25" si="7">STDEVA(E21:E23)</f>
        <v>0.36055512754639862</v>
      </c>
      <c r="F25" s="3">
        <f t="shared" si="7"/>
        <v>0.36055512754639862</v>
      </c>
      <c r="G25" s="3">
        <f t="shared" si="7"/>
        <v>0.57735026918962573</v>
      </c>
      <c r="H25" s="15"/>
      <c r="I25" s="15"/>
      <c r="J25" s="15"/>
      <c r="K25" s="15"/>
    </row>
    <row r="26" spans="1:13" x14ac:dyDescent="0.25">
      <c r="A26" t="s">
        <v>16</v>
      </c>
    </row>
    <row r="27" spans="1:13" x14ac:dyDescent="0.25">
      <c r="A27" t="s">
        <v>18</v>
      </c>
    </row>
    <row r="28" spans="1:13" ht="13.8" customHeight="1" x14ac:dyDescent="0.25">
      <c r="C28" s="34"/>
      <c r="D28" s="34"/>
      <c r="E28" s="34"/>
      <c r="F28" s="34"/>
      <c r="G28" s="34"/>
      <c r="H28" s="34"/>
    </row>
    <row r="29" spans="1:13" x14ac:dyDescent="0.25">
      <c r="C29" s="31"/>
      <c r="D29" s="31"/>
      <c r="E29" s="31"/>
      <c r="F29" s="31"/>
      <c r="G29" s="31"/>
      <c r="H29" s="31"/>
    </row>
    <row r="30" spans="1:13" ht="17.399999999999999" customHeight="1" x14ac:dyDescent="0.25">
      <c r="C30" s="69" t="s">
        <v>62</v>
      </c>
      <c r="D30" s="69"/>
      <c r="E30" s="69"/>
      <c r="F30" s="69"/>
      <c r="G30" s="69"/>
      <c r="H30" s="69"/>
      <c r="J30" s="69" t="s">
        <v>8</v>
      </c>
      <c r="K30" s="69"/>
      <c r="L30" s="69"/>
      <c r="M30" s="69"/>
    </row>
    <row r="31" spans="1:13" ht="17.399999999999999" customHeight="1" x14ac:dyDescent="0.25">
      <c r="C31" s="70" t="s">
        <v>63</v>
      </c>
      <c r="D31" s="70"/>
      <c r="E31" s="70"/>
      <c r="F31" s="70"/>
      <c r="G31" s="70"/>
      <c r="H31" s="70"/>
      <c r="J31" s="70" t="s">
        <v>73</v>
      </c>
      <c r="K31" s="70"/>
      <c r="L31" s="70"/>
      <c r="M31" s="70"/>
    </row>
    <row r="32" spans="1:13" ht="33.6" customHeight="1" thickBot="1" x14ac:dyDescent="0.3">
      <c r="C32" s="36"/>
      <c r="D32" s="37" t="s">
        <v>64</v>
      </c>
      <c r="E32" s="37" t="s">
        <v>65</v>
      </c>
      <c r="F32" s="37" t="s">
        <v>66</v>
      </c>
      <c r="G32" s="37" t="s">
        <v>67</v>
      </c>
      <c r="H32" s="38" t="s">
        <v>68</v>
      </c>
      <c r="J32" s="61" t="s">
        <v>1</v>
      </c>
      <c r="K32" s="63" t="s">
        <v>74</v>
      </c>
      <c r="L32" s="64" t="s">
        <v>75</v>
      </c>
      <c r="M32" s="65"/>
    </row>
    <row r="33" spans="3:14" ht="30.6" thickBot="1" x14ac:dyDescent="0.3">
      <c r="C33" s="39" t="s">
        <v>69</v>
      </c>
      <c r="D33" s="40">
        <v>2.9420000000000002</v>
      </c>
      <c r="E33" s="40">
        <v>3</v>
      </c>
      <c r="F33" s="40">
        <v>0.98099999999999998</v>
      </c>
      <c r="G33" s="40">
        <v>7.9740000000000002</v>
      </c>
      <c r="H33" s="41">
        <v>8.9999999999999993E-3</v>
      </c>
      <c r="J33" s="62"/>
      <c r="K33" s="63"/>
      <c r="L33" s="37">
        <v>1</v>
      </c>
      <c r="M33" s="38">
        <v>2</v>
      </c>
    </row>
    <row r="34" spans="3:14" ht="30.6" thickBot="1" x14ac:dyDescent="0.3">
      <c r="C34" s="39" t="s">
        <v>70</v>
      </c>
      <c r="D34" s="40">
        <v>0.98399999999999999</v>
      </c>
      <c r="E34" s="40">
        <v>8</v>
      </c>
      <c r="F34" s="40">
        <v>0.123</v>
      </c>
      <c r="G34" s="42"/>
      <c r="H34" s="43"/>
      <c r="J34" s="48">
        <v>21</v>
      </c>
      <c r="K34" s="40">
        <v>3</v>
      </c>
      <c r="L34" s="40">
        <v>3.6333000000000002</v>
      </c>
      <c r="M34" s="43"/>
    </row>
    <row r="35" spans="3:14" ht="16.2" thickBot="1" x14ac:dyDescent="0.3">
      <c r="C35" s="44" t="s">
        <v>71</v>
      </c>
      <c r="D35" s="45">
        <v>3.9260000000000002</v>
      </c>
      <c r="E35" s="45">
        <v>11</v>
      </c>
      <c r="F35" s="46"/>
      <c r="G35" s="46"/>
      <c r="H35" s="47"/>
      <c r="J35" s="39">
        <v>14</v>
      </c>
      <c r="K35" s="40">
        <v>3</v>
      </c>
      <c r="L35" s="40">
        <v>3.75</v>
      </c>
      <c r="M35" s="43"/>
    </row>
    <row r="36" spans="3:14" ht="16.2" thickBot="1" x14ac:dyDescent="0.3">
      <c r="C36" s="29"/>
      <c r="D36" s="32"/>
      <c r="E36" s="32"/>
      <c r="F36" s="33"/>
      <c r="G36" s="33"/>
      <c r="H36" s="33"/>
      <c r="J36" s="39">
        <v>7</v>
      </c>
      <c r="K36" s="40">
        <v>3</v>
      </c>
      <c r="L36" s="42"/>
      <c r="M36" s="41">
        <v>4.6333000000000002</v>
      </c>
    </row>
    <row r="37" spans="3:14" ht="15.6" customHeight="1" thickBot="1" x14ac:dyDescent="0.3">
      <c r="J37" s="39">
        <v>0</v>
      </c>
      <c r="K37" s="40">
        <v>3</v>
      </c>
      <c r="L37" s="42"/>
      <c r="M37" s="41">
        <v>4.72</v>
      </c>
      <c r="N37" s="31"/>
    </row>
    <row r="38" spans="3:14" ht="13.8" customHeight="1" thickBot="1" x14ac:dyDescent="0.3">
      <c r="C38" s="66"/>
      <c r="D38" s="66"/>
      <c r="E38" s="66"/>
      <c r="F38" s="66"/>
      <c r="G38" s="66"/>
      <c r="H38" s="66"/>
      <c r="J38" s="44" t="s">
        <v>68</v>
      </c>
      <c r="K38" s="46"/>
      <c r="L38" s="45">
        <v>0.69399999999999995</v>
      </c>
      <c r="M38" s="49">
        <v>0.77</v>
      </c>
      <c r="N38" s="29"/>
    </row>
    <row r="39" spans="3:14" ht="30" customHeight="1" x14ac:dyDescent="0.25">
      <c r="C39" s="67"/>
      <c r="D39" s="67"/>
      <c r="E39" s="67"/>
      <c r="F39" s="67"/>
      <c r="G39" s="67"/>
      <c r="H39" s="67"/>
      <c r="J39" s="68" t="s">
        <v>76</v>
      </c>
      <c r="K39" s="68"/>
      <c r="L39" s="68"/>
      <c r="M39" s="68"/>
      <c r="N39" s="30"/>
    </row>
    <row r="40" spans="3:14" ht="30" customHeight="1" x14ac:dyDescent="0.25">
      <c r="C40" s="29"/>
      <c r="D40" s="30"/>
      <c r="E40" s="30"/>
      <c r="F40" s="30"/>
      <c r="G40" s="30"/>
      <c r="H40" s="30"/>
      <c r="J40" s="70" t="s">
        <v>77</v>
      </c>
      <c r="K40" s="70"/>
      <c r="L40" s="70"/>
      <c r="M40" s="70"/>
      <c r="N40" s="33"/>
    </row>
    <row r="41" spans="3:14" ht="15.6" x14ac:dyDescent="0.25">
      <c r="C41" s="29"/>
      <c r="D41" s="32"/>
      <c r="E41" s="32"/>
      <c r="F41" s="32"/>
      <c r="G41" s="32"/>
      <c r="H41" s="32"/>
      <c r="J41" s="29"/>
      <c r="K41" s="32"/>
      <c r="L41" s="33"/>
      <c r="M41" s="32"/>
      <c r="N41" s="33"/>
    </row>
    <row r="42" spans="3:14" ht="15.6" x14ac:dyDescent="0.25">
      <c r="C42" s="29"/>
      <c r="D42" s="32"/>
      <c r="E42" s="32"/>
      <c r="F42" s="32"/>
      <c r="G42" s="32"/>
      <c r="H42" s="32"/>
      <c r="J42" s="29"/>
      <c r="K42" s="32"/>
      <c r="L42" s="33"/>
      <c r="M42" s="33"/>
      <c r="N42" s="32"/>
    </row>
    <row r="43" spans="3:14" ht="17.399999999999999" customHeight="1" x14ac:dyDescent="0.25">
      <c r="C43" s="69" t="s">
        <v>62</v>
      </c>
      <c r="D43" s="69"/>
      <c r="E43" s="69"/>
      <c r="F43" s="69"/>
      <c r="G43" s="69"/>
      <c r="H43" s="69"/>
      <c r="J43" s="69" t="s">
        <v>8</v>
      </c>
      <c r="K43" s="69"/>
      <c r="L43" s="69"/>
      <c r="M43" s="69"/>
      <c r="N43" s="69"/>
    </row>
    <row r="44" spans="3:14" ht="17.399999999999999" customHeight="1" x14ac:dyDescent="0.25">
      <c r="C44" s="70" t="s">
        <v>78</v>
      </c>
      <c r="D44" s="70"/>
      <c r="E44" s="70"/>
      <c r="F44" s="70"/>
      <c r="G44" s="70"/>
      <c r="H44" s="70"/>
      <c r="J44" s="70" t="s">
        <v>80</v>
      </c>
      <c r="K44" s="70"/>
      <c r="L44" s="70"/>
      <c r="M44" s="70"/>
      <c r="N44" s="70"/>
    </row>
    <row r="45" spans="3:14" ht="30.6" thickBot="1" x14ac:dyDescent="0.3">
      <c r="C45" s="36"/>
      <c r="D45" s="37" t="s">
        <v>64</v>
      </c>
      <c r="E45" s="37" t="s">
        <v>65</v>
      </c>
      <c r="F45" s="37" t="s">
        <v>66</v>
      </c>
      <c r="G45" s="37" t="s">
        <v>67</v>
      </c>
      <c r="H45" s="38" t="s">
        <v>68</v>
      </c>
      <c r="J45" s="61" t="s">
        <v>3</v>
      </c>
      <c r="K45" s="63" t="s">
        <v>74</v>
      </c>
      <c r="L45" s="64" t="s">
        <v>75</v>
      </c>
      <c r="M45" s="65"/>
      <c r="N45" s="65"/>
    </row>
    <row r="46" spans="3:14" ht="30.6" thickBot="1" x14ac:dyDescent="0.3">
      <c r="C46" s="39" t="s">
        <v>69</v>
      </c>
      <c r="D46" s="40">
        <v>5.157</v>
      </c>
      <c r="E46" s="40">
        <v>3</v>
      </c>
      <c r="F46" s="40">
        <v>1.7190000000000001</v>
      </c>
      <c r="G46" s="40">
        <v>94.016999999999996</v>
      </c>
      <c r="H46" s="41" t="s">
        <v>79</v>
      </c>
      <c r="J46" s="62"/>
      <c r="K46" s="63"/>
      <c r="L46" s="37">
        <v>1</v>
      </c>
      <c r="M46" s="37">
        <v>2</v>
      </c>
      <c r="N46" s="38">
        <v>3</v>
      </c>
    </row>
    <row r="47" spans="3:14" ht="30.6" thickBot="1" x14ac:dyDescent="0.3">
      <c r="C47" s="39" t="s">
        <v>70</v>
      </c>
      <c r="D47" s="40">
        <v>0.14599999999999999</v>
      </c>
      <c r="E47" s="40">
        <v>8</v>
      </c>
      <c r="F47" s="40">
        <v>1.7999999999999999E-2</v>
      </c>
      <c r="G47" s="42"/>
      <c r="H47" s="43"/>
      <c r="J47" s="48">
        <v>21</v>
      </c>
      <c r="K47" s="40">
        <v>3</v>
      </c>
      <c r="L47" s="40">
        <v>3.2332999999999998</v>
      </c>
      <c r="M47" s="42"/>
      <c r="N47" s="43"/>
    </row>
    <row r="48" spans="3:14" ht="13.8" customHeight="1" thickBot="1" x14ac:dyDescent="0.3">
      <c r="C48" s="44" t="s">
        <v>71</v>
      </c>
      <c r="D48" s="45">
        <v>5.3029999999999999</v>
      </c>
      <c r="E48" s="45">
        <v>11</v>
      </c>
      <c r="F48" s="46"/>
      <c r="G48" s="46"/>
      <c r="H48" s="47"/>
      <c r="J48" s="39">
        <v>14</v>
      </c>
      <c r="K48" s="40">
        <v>3</v>
      </c>
      <c r="L48" s="42"/>
      <c r="M48" s="40">
        <v>3.5832999999999999</v>
      </c>
      <c r="N48" s="43"/>
    </row>
    <row r="49" spans="3:14" ht="16.2" thickBot="1" x14ac:dyDescent="0.3">
      <c r="C49" s="31"/>
      <c r="D49" s="31"/>
      <c r="E49" s="31"/>
      <c r="F49" s="31"/>
      <c r="G49" s="31"/>
      <c r="H49" s="31"/>
      <c r="J49" s="39">
        <v>7</v>
      </c>
      <c r="K49" s="40">
        <v>3</v>
      </c>
      <c r="L49" s="42"/>
      <c r="M49" s="42"/>
      <c r="N49" s="41">
        <v>4.6032999999999999</v>
      </c>
    </row>
    <row r="50" spans="3:14" ht="16.2" thickBot="1" x14ac:dyDescent="0.3">
      <c r="C50" s="29"/>
      <c r="D50" s="30"/>
      <c r="E50" s="30"/>
      <c r="F50" s="30"/>
      <c r="G50" s="30"/>
      <c r="H50" s="30"/>
      <c r="J50" s="39">
        <v>0</v>
      </c>
      <c r="K50" s="40">
        <v>3</v>
      </c>
      <c r="L50" s="42"/>
      <c r="M50" s="42"/>
      <c r="N50" s="41">
        <v>4.7766999999999999</v>
      </c>
    </row>
    <row r="51" spans="3:14" ht="16.2" thickBot="1" x14ac:dyDescent="0.3">
      <c r="C51" s="29"/>
      <c r="D51" s="32"/>
      <c r="E51" s="32"/>
      <c r="F51" s="32"/>
      <c r="G51" s="32"/>
      <c r="H51" s="32"/>
      <c r="J51" s="44" t="s">
        <v>68</v>
      </c>
      <c r="K51" s="46"/>
      <c r="L51" s="45">
        <v>1</v>
      </c>
      <c r="M51" s="45">
        <v>1</v>
      </c>
      <c r="N51" s="49">
        <v>0.155</v>
      </c>
    </row>
    <row r="52" spans="3:14" ht="30" customHeight="1" x14ac:dyDescent="0.25">
      <c r="C52" s="29"/>
      <c r="D52" s="32"/>
      <c r="E52" s="32"/>
      <c r="F52" s="32"/>
      <c r="G52" s="32"/>
      <c r="H52" s="32"/>
      <c r="J52" s="68" t="s">
        <v>76</v>
      </c>
      <c r="K52" s="68"/>
      <c r="L52" s="68"/>
      <c r="M52" s="68"/>
      <c r="N52" s="68"/>
    </row>
    <row r="53" spans="3:14" ht="15" customHeight="1" x14ac:dyDescent="0.25">
      <c r="C53" s="29"/>
      <c r="D53" s="32"/>
      <c r="E53" s="32"/>
      <c r="F53" s="32"/>
      <c r="G53" s="32"/>
      <c r="H53" s="32"/>
      <c r="J53" s="70" t="s">
        <v>77</v>
      </c>
      <c r="K53" s="70"/>
      <c r="L53" s="70"/>
      <c r="M53" s="70"/>
      <c r="N53" s="70"/>
    </row>
    <row r="54" spans="3:14" ht="15.6" customHeight="1" x14ac:dyDescent="0.25"/>
    <row r="55" spans="3:14" ht="15.6" customHeight="1" x14ac:dyDescent="0.25"/>
    <row r="56" spans="3:14" ht="17.399999999999999" customHeight="1" x14ac:dyDescent="0.25">
      <c r="C56" s="69" t="s">
        <v>62</v>
      </c>
      <c r="D56" s="69"/>
      <c r="E56" s="69"/>
      <c r="F56" s="69"/>
      <c r="G56" s="69"/>
      <c r="H56" s="69"/>
      <c r="J56" s="69" t="s">
        <v>10</v>
      </c>
      <c r="K56" s="69"/>
      <c r="L56" s="69"/>
      <c r="M56" s="69"/>
    </row>
    <row r="57" spans="3:14" ht="17.399999999999999" customHeight="1" x14ac:dyDescent="0.25">
      <c r="C57" s="70" t="s">
        <v>85</v>
      </c>
      <c r="D57" s="70"/>
      <c r="E57" s="70"/>
      <c r="F57" s="70"/>
      <c r="G57" s="70"/>
      <c r="H57" s="70"/>
      <c r="J57" s="70" t="s">
        <v>73</v>
      </c>
      <c r="K57" s="70"/>
      <c r="L57" s="70"/>
      <c r="M57" s="70"/>
    </row>
    <row r="58" spans="3:14" ht="30" customHeight="1" thickBot="1" x14ac:dyDescent="0.3">
      <c r="C58" s="36"/>
      <c r="D58" s="37" t="s">
        <v>64</v>
      </c>
      <c r="E58" s="37" t="s">
        <v>65</v>
      </c>
      <c r="F58" s="37" t="s">
        <v>66</v>
      </c>
      <c r="G58" s="37" t="s">
        <v>67</v>
      </c>
      <c r="H58" s="38" t="s">
        <v>68</v>
      </c>
      <c r="J58" s="61" t="s">
        <v>1</v>
      </c>
      <c r="K58" s="63" t="s">
        <v>74</v>
      </c>
      <c r="L58" s="64" t="s">
        <v>75</v>
      </c>
      <c r="M58" s="65"/>
    </row>
    <row r="59" spans="3:14" ht="30.6" thickBot="1" x14ac:dyDescent="0.3">
      <c r="C59" s="39" t="s">
        <v>69</v>
      </c>
      <c r="D59" s="40">
        <v>16.683</v>
      </c>
      <c r="E59" s="40">
        <v>3</v>
      </c>
      <c r="F59" s="40">
        <v>5.5609999999999999</v>
      </c>
      <c r="G59" s="40">
        <v>18.231999999999999</v>
      </c>
      <c r="H59" s="41" t="s">
        <v>79</v>
      </c>
      <c r="J59" s="62"/>
      <c r="K59" s="63"/>
      <c r="L59" s="37">
        <v>1</v>
      </c>
      <c r="M59" s="38">
        <v>2</v>
      </c>
    </row>
    <row r="60" spans="3:14" ht="15.6" customHeight="1" thickBot="1" x14ac:dyDescent="0.3">
      <c r="C60" s="39" t="s">
        <v>70</v>
      </c>
      <c r="D60" s="40">
        <v>2.44</v>
      </c>
      <c r="E60" s="40">
        <v>8</v>
      </c>
      <c r="F60" s="40">
        <v>0.30499999999999999</v>
      </c>
      <c r="G60" s="42"/>
      <c r="H60" s="43"/>
      <c r="J60" s="48">
        <v>21</v>
      </c>
      <c r="K60" s="40">
        <v>3</v>
      </c>
      <c r="L60" s="40">
        <v>6.9667000000000003</v>
      </c>
      <c r="M60" s="43"/>
    </row>
    <row r="61" spans="3:14" ht="15.6" customHeight="1" thickBot="1" x14ac:dyDescent="0.3">
      <c r="C61" s="44" t="s">
        <v>71</v>
      </c>
      <c r="D61" s="45">
        <v>19.123000000000001</v>
      </c>
      <c r="E61" s="45">
        <v>11</v>
      </c>
      <c r="F61" s="46"/>
      <c r="G61" s="46"/>
      <c r="H61" s="47"/>
      <c r="J61" s="39">
        <v>14</v>
      </c>
      <c r="K61" s="40">
        <v>3</v>
      </c>
      <c r="L61" s="42"/>
      <c r="M61" s="41">
        <v>9.0667000000000009</v>
      </c>
    </row>
    <row r="62" spans="3:14" ht="15.6" customHeight="1" thickBot="1" x14ac:dyDescent="0.3">
      <c r="J62" s="39">
        <v>7</v>
      </c>
      <c r="K62" s="40">
        <v>3</v>
      </c>
      <c r="L62" s="42"/>
      <c r="M62" s="41">
        <v>9.6667000000000005</v>
      </c>
    </row>
    <row r="63" spans="3:14" ht="15.6" customHeight="1" thickBot="1" x14ac:dyDescent="0.3">
      <c r="J63" s="39">
        <v>0</v>
      </c>
      <c r="K63" s="40">
        <v>3</v>
      </c>
      <c r="L63" s="42"/>
      <c r="M63" s="41">
        <v>10</v>
      </c>
    </row>
    <row r="64" spans="3:14" ht="15.6" customHeight="1" thickBot="1" x14ac:dyDescent="0.3">
      <c r="J64" s="44" t="s">
        <v>68</v>
      </c>
      <c r="K64" s="46"/>
      <c r="L64" s="45">
        <v>1</v>
      </c>
      <c r="M64" s="49">
        <v>8.2000000000000003E-2</v>
      </c>
    </row>
    <row r="65" spans="3:14" ht="30" customHeight="1" x14ac:dyDescent="0.25">
      <c r="J65" s="68" t="s">
        <v>76</v>
      </c>
      <c r="K65" s="68"/>
      <c r="L65" s="68"/>
      <c r="M65" s="68"/>
    </row>
    <row r="66" spans="3:14" ht="30" customHeight="1" x14ac:dyDescent="0.25">
      <c r="J66" s="70" t="s">
        <v>77</v>
      </c>
      <c r="K66" s="70"/>
      <c r="L66" s="70"/>
      <c r="M66" s="70"/>
    </row>
    <row r="69" spans="3:14" ht="17.399999999999999" customHeight="1" x14ac:dyDescent="0.25">
      <c r="C69" s="81"/>
      <c r="D69" s="81"/>
      <c r="E69" s="81"/>
      <c r="F69" s="81"/>
      <c r="G69" s="81"/>
      <c r="H69" s="81"/>
      <c r="J69" s="69" t="s">
        <v>10</v>
      </c>
      <c r="K69" s="69"/>
      <c r="L69" s="69"/>
      <c r="M69" s="69"/>
      <c r="N69" s="69"/>
    </row>
    <row r="70" spans="3:14" ht="17.399999999999999" customHeight="1" x14ac:dyDescent="0.25">
      <c r="C70" s="69"/>
      <c r="D70" s="69"/>
      <c r="E70" s="69"/>
      <c r="F70" s="69"/>
      <c r="G70" s="69"/>
      <c r="H70" s="69"/>
      <c r="J70" s="70" t="s">
        <v>80</v>
      </c>
      <c r="K70" s="70"/>
      <c r="L70" s="70"/>
      <c r="M70" s="70"/>
      <c r="N70" s="70"/>
    </row>
    <row r="71" spans="3:14" ht="17.399999999999999" customHeight="1" x14ac:dyDescent="0.25">
      <c r="C71" s="69" t="s">
        <v>62</v>
      </c>
      <c r="D71" s="69"/>
      <c r="E71" s="69"/>
      <c r="F71" s="69"/>
      <c r="G71" s="69"/>
      <c r="H71" s="69"/>
      <c r="J71" s="61" t="s">
        <v>3</v>
      </c>
      <c r="K71" s="63" t="s">
        <v>74</v>
      </c>
      <c r="L71" s="64" t="s">
        <v>75</v>
      </c>
      <c r="M71" s="65"/>
      <c r="N71" s="65"/>
    </row>
    <row r="72" spans="3:14" ht="15.6" customHeight="1" thickBot="1" x14ac:dyDescent="0.3">
      <c r="C72" s="70" t="s">
        <v>86</v>
      </c>
      <c r="D72" s="70"/>
      <c r="E72" s="70"/>
      <c r="F72" s="70"/>
      <c r="G72" s="70"/>
      <c r="H72" s="70"/>
      <c r="J72" s="62"/>
      <c r="K72" s="63"/>
      <c r="L72" s="37">
        <v>1</v>
      </c>
      <c r="M72" s="37">
        <v>2</v>
      </c>
      <c r="N72" s="38">
        <v>3</v>
      </c>
    </row>
    <row r="73" spans="3:14" ht="30.6" thickBot="1" x14ac:dyDescent="0.3">
      <c r="C73" s="36"/>
      <c r="D73" s="37" t="s">
        <v>64</v>
      </c>
      <c r="E73" s="37" t="s">
        <v>65</v>
      </c>
      <c r="F73" s="37" t="s">
        <v>66</v>
      </c>
      <c r="G73" s="37" t="s">
        <v>67</v>
      </c>
      <c r="H73" s="38" t="s">
        <v>68</v>
      </c>
      <c r="J73" s="48">
        <v>21</v>
      </c>
      <c r="K73" s="40">
        <v>3</v>
      </c>
      <c r="L73" s="40">
        <v>8.3332999999999995</v>
      </c>
      <c r="M73" s="42"/>
      <c r="N73" s="43"/>
    </row>
    <row r="74" spans="3:14" ht="30.6" thickBot="1" x14ac:dyDescent="0.3">
      <c r="C74" s="39" t="s">
        <v>69</v>
      </c>
      <c r="D74" s="40">
        <v>4.8890000000000002</v>
      </c>
      <c r="E74" s="40">
        <v>3</v>
      </c>
      <c r="F74" s="40">
        <v>1.63</v>
      </c>
      <c r="G74" s="40">
        <v>10.081</v>
      </c>
      <c r="H74" s="41">
        <v>4.0000000000000001E-3</v>
      </c>
      <c r="J74" s="39">
        <v>14</v>
      </c>
      <c r="K74" s="40">
        <v>3</v>
      </c>
      <c r="L74" s="40">
        <v>8.9</v>
      </c>
      <c r="M74" s="40">
        <v>8.9</v>
      </c>
      <c r="N74" s="43"/>
    </row>
    <row r="75" spans="3:14" ht="30.6" thickBot="1" x14ac:dyDescent="0.3">
      <c r="C75" s="39" t="s">
        <v>70</v>
      </c>
      <c r="D75" s="40">
        <v>1.2929999999999999</v>
      </c>
      <c r="E75" s="40">
        <v>8</v>
      </c>
      <c r="F75" s="40">
        <v>0.16200000000000001</v>
      </c>
      <c r="G75" s="42"/>
      <c r="H75" s="43"/>
      <c r="J75" s="39">
        <v>7</v>
      </c>
      <c r="K75" s="40">
        <v>3</v>
      </c>
      <c r="L75" s="42"/>
      <c r="M75" s="40">
        <v>9.4</v>
      </c>
      <c r="N75" s="41">
        <v>9.4</v>
      </c>
    </row>
    <row r="76" spans="3:14" ht="16.2" thickBot="1" x14ac:dyDescent="0.3">
      <c r="C76" s="44" t="s">
        <v>71</v>
      </c>
      <c r="D76" s="45">
        <v>6.1820000000000004</v>
      </c>
      <c r="E76" s="45">
        <v>11</v>
      </c>
      <c r="F76" s="46"/>
      <c r="G76" s="46"/>
      <c r="H76" s="47"/>
      <c r="J76" s="39">
        <v>0</v>
      </c>
      <c r="K76" s="40">
        <v>3</v>
      </c>
      <c r="L76" s="42"/>
      <c r="M76" s="42"/>
      <c r="N76" s="41">
        <v>10.066700000000001</v>
      </c>
    </row>
    <row r="77" spans="3:14" ht="16.2" thickBot="1" x14ac:dyDescent="0.3">
      <c r="J77" s="44" t="s">
        <v>68</v>
      </c>
      <c r="K77" s="46"/>
      <c r="L77" s="45">
        <v>0.123</v>
      </c>
      <c r="M77" s="45">
        <v>0.16600000000000001</v>
      </c>
      <c r="N77" s="49">
        <v>7.6999999999999999E-2</v>
      </c>
    </row>
    <row r="78" spans="3:14" ht="30" customHeight="1" x14ac:dyDescent="0.25">
      <c r="J78" s="68" t="s">
        <v>76</v>
      </c>
      <c r="K78" s="68"/>
      <c r="L78" s="68"/>
      <c r="M78" s="68"/>
      <c r="N78" s="68"/>
    </row>
    <row r="79" spans="3:14" ht="15" customHeight="1" x14ac:dyDescent="0.25">
      <c r="J79" s="70" t="s">
        <v>77</v>
      </c>
      <c r="K79" s="70"/>
      <c r="L79" s="70"/>
      <c r="M79" s="70"/>
      <c r="N79" s="70"/>
    </row>
  </sheetData>
  <mergeCells count="52">
    <mergeCell ref="J78:N78"/>
    <mergeCell ref="J79:N79"/>
    <mergeCell ref="C72:H72"/>
    <mergeCell ref="J65:M65"/>
    <mergeCell ref="J66:M66"/>
    <mergeCell ref="C69:H69"/>
    <mergeCell ref="C70:H70"/>
    <mergeCell ref="C71:H71"/>
    <mergeCell ref="J69:N69"/>
    <mergeCell ref="J70:N70"/>
    <mergeCell ref="J71:J72"/>
    <mergeCell ref="K71:K72"/>
    <mergeCell ref="L71:N71"/>
    <mergeCell ref="C56:H56"/>
    <mergeCell ref="C57:H57"/>
    <mergeCell ref="J56:M56"/>
    <mergeCell ref="J57:M57"/>
    <mergeCell ref="J58:J59"/>
    <mergeCell ref="K58:K59"/>
    <mergeCell ref="L58:M58"/>
    <mergeCell ref="J45:J46"/>
    <mergeCell ref="K45:K46"/>
    <mergeCell ref="L45:N45"/>
    <mergeCell ref="J52:N52"/>
    <mergeCell ref="J53:N53"/>
    <mergeCell ref="J40:M40"/>
    <mergeCell ref="C43:H43"/>
    <mergeCell ref="C44:H44"/>
    <mergeCell ref="J43:N43"/>
    <mergeCell ref="J44:N44"/>
    <mergeCell ref="C30:H30"/>
    <mergeCell ref="C31:H31"/>
    <mergeCell ref="J30:M30"/>
    <mergeCell ref="J31:M31"/>
    <mergeCell ref="A1:J1"/>
    <mergeCell ref="A2:J2"/>
    <mergeCell ref="A4:A5"/>
    <mergeCell ref="B4:B5"/>
    <mergeCell ref="C4:C5"/>
    <mergeCell ref="D4:G4"/>
    <mergeCell ref="A6:A10"/>
    <mergeCell ref="A11:A15"/>
    <mergeCell ref="A16:A20"/>
    <mergeCell ref="A21:A25"/>
    <mergeCell ref="B6:B15"/>
    <mergeCell ref="B16:B25"/>
    <mergeCell ref="J32:J33"/>
    <mergeCell ref="K32:K33"/>
    <mergeCell ref="L32:M32"/>
    <mergeCell ref="C38:H38"/>
    <mergeCell ref="C39:H39"/>
    <mergeCell ref="J39:M3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9005-8CFB-4092-ACD7-A357BC4B27D4}">
  <dimension ref="A1:Y78"/>
  <sheetViews>
    <sheetView topLeftCell="B4" workbookViewId="0">
      <selection activeCell="L28" sqref="L28"/>
    </sheetView>
  </sheetViews>
  <sheetFormatPr defaultRowHeight="13.8" x14ac:dyDescent="0.25"/>
  <cols>
    <col min="2" max="2" width="21.69921875" customWidth="1"/>
    <col min="7" max="7" width="9.59765625" bestFit="1" customWidth="1"/>
  </cols>
  <sheetData>
    <row r="1" spans="1:10" x14ac:dyDescent="0.25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</row>
    <row r="4" spans="1:10" x14ac:dyDescent="0.25">
      <c r="A4" s="88" t="s">
        <v>6</v>
      </c>
      <c r="B4" s="88" t="s">
        <v>2</v>
      </c>
      <c r="C4" s="90" t="s">
        <v>28</v>
      </c>
      <c r="D4" s="91"/>
      <c r="E4" s="91"/>
      <c r="F4" s="91"/>
      <c r="G4" s="92"/>
    </row>
    <row r="5" spans="1:10" x14ac:dyDescent="0.25">
      <c r="A5" s="89"/>
      <c r="B5" s="89"/>
      <c r="C5" s="4" t="s">
        <v>17</v>
      </c>
      <c r="D5" s="4" t="s">
        <v>17</v>
      </c>
      <c r="E5" s="4" t="s">
        <v>17</v>
      </c>
      <c r="F5" s="4" t="s">
        <v>19</v>
      </c>
      <c r="G5" s="4" t="s">
        <v>0</v>
      </c>
      <c r="H5" s="51" t="s">
        <v>72</v>
      </c>
    </row>
    <row r="6" spans="1:10" x14ac:dyDescent="0.25">
      <c r="A6" s="72" t="s">
        <v>1</v>
      </c>
      <c r="B6" s="2">
        <v>0</v>
      </c>
      <c r="C6" s="3">
        <v>3.5</v>
      </c>
      <c r="D6" s="3">
        <v>3.6</v>
      </c>
      <c r="E6" s="3">
        <v>4</v>
      </c>
      <c r="F6" s="3">
        <f>AVERAGE(C6:E6)</f>
        <v>3.6999999999999997</v>
      </c>
      <c r="G6" s="3">
        <f>STDEVA(C6:E6)</f>
        <v>0.26457513110645903</v>
      </c>
      <c r="H6" t="s">
        <v>87</v>
      </c>
    </row>
    <row r="7" spans="1:10" x14ac:dyDescent="0.25">
      <c r="A7" s="87"/>
      <c r="B7" s="2">
        <v>7</v>
      </c>
      <c r="C7" s="3">
        <v>4</v>
      </c>
      <c r="D7" s="3">
        <v>4.0999999999999996</v>
      </c>
      <c r="E7" s="3">
        <v>3.85</v>
      </c>
      <c r="F7" s="3">
        <f t="shared" ref="F7:F14" si="0">AVERAGE(C7:E7)</f>
        <v>3.9833333333333329</v>
      </c>
      <c r="G7" s="3">
        <f t="shared" ref="G7:G14" si="1">STDEVA(C7:E7)</f>
        <v>0.12583057392117894</v>
      </c>
      <c r="H7" t="s">
        <v>81</v>
      </c>
    </row>
    <row r="8" spans="1:10" x14ac:dyDescent="0.25">
      <c r="A8" s="87"/>
      <c r="B8" s="2">
        <v>14</v>
      </c>
      <c r="C8" s="3">
        <v>3</v>
      </c>
      <c r="D8" s="3">
        <v>3</v>
      </c>
      <c r="E8" s="3">
        <v>3.67</v>
      </c>
      <c r="F8" s="3">
        <f t="shared" si="0"/>
        <v>3.2233333333333332</v>
      </c>
      <c r="G8" s="3">
        <f t="shared" si="1"/>
        <v>0.3868246803570492</v>
      </c>
      <c r="H8" t="s">
        <v>88</v>
      </c>
    </row>
    <row r="9" spans="1:10" x14ac:dyDescent="0.25">
      <c r="A9" s="73"/>
      <c r="B9" s="2">
        <v>21</v>
      </c>
      <c r="C9" s="3">
        <v>3</v>
      </c>
      <c r="D9" s="3">
        <v>3.4</v>
      </c>
      <c r="E9" s="3">
        <v>3</v>
      </c>
      <c r="F9" s="3">
        <f t="shared" si="0"/>
        <v>3.1333333333333333</v>
      </c>
      <c r="G9" s="3">
        <f t="shared" si="1"/>
        <v>0.23094010767585024</v>
      </c>
      <c r="H9" t="s">
        <v>83</v>
      </c>
    </row>
    <row r="10" spans="1:10" x14ac:dyDescent="0.25">
      <c r="A10" s="52"/>
      <c r="B10" s="53"/>
      <c r="C10" s="54"/>
      <c r="D10" s="54"/>
      <c r="E10" s="54"/>
      <c r="F10" s="54"/>
      <c r="G10" s="54"/>
      <c r="H10" s="55"/>
    </row>
    <row r="11" spans="1:10" x14ac:dyDescent="0.25">
      <c r="A11" s="72" t="s">
        <v>3</v>
      </c>
      <c r="B11" s="2">
        <v>0</v>
      </c>
      <c r="C11" s="3">
        <v>4</v>
      </c>
      <c r="D11" s="3">
        <v>3.6</v>
      </c>
      <c r="E11" s="3">
        <v>4</v>
      </c>
      <c r="F11" s="3">
        <f t="shared" si="0"/>
        <v>3.8666666666666667</v>
      </c>
      <c r="G11" s="3">
        <f t="shared" si="1"/>
        <v>0.23094010767585024</v>
      </c>
      <c r="H11" t="s">
        <v>81</v>
      </c>
    </row>
    <row r="12" spans="1:10" x14ac:dyDescent="0.25">
      <c r="A12" s="87"/>
      <c r="B12" s="2">
        <v>7</v>
      </c>
      <c r="C12" s="3">
        <v>3.85</v>
      </c>
      <c r="D12" s="3">
        <v>3.56</v>
      </c>
      <c r="E12" s="3">
        <v>3.94</v>
      </c>
      <c r="F12" s="3">
        <f t="shared" si="0"/>
        <v>3.7833333333333332</v>
      </c>
      <c r="G12" s="3">
        <f t="shared" si="1"/>
        <v>0.19857828011475304</v>
      </c>
      <c r="H12" t="s">
        <v>81</v>
      </c>
    </row>
    <row r="13" spans="1:10" x14ac:dyDescent="0.25">
      <c r="A13" s="87"/>
      <c r="B13" s="2">
        <v>14</v>
      </c>
      <c r="C13" s="3">
        <v>3.05</v>
      </c>
      <c r="D13" s="3">
        <v>3.24</v>
      </c>
      <c r="E13" s="3">
        <v>3</v>
      </c>
      <c r="F13" s="3">
        <f t="shared" si="0"/>
        <v>3.0966666666666662</v>
      </c>
      <c r="G13" s="3">
        <f t="shared" si="1"/>
        <v>0.12662279942148402</v>
      </c>
      <c r="H13" t="s">
        <v>82</v>
      </c>
    </row>
    <row r="14" spans="1:10" x14ac:dyDescent="0.25">
      <c r="A14" s="73"/>
      <c r="B14" s="2">
        <v>21</v>
      </c>
      <c r="C14" s="3">
        <v>3</v>
      </c>
      <c r="D14" s="3">
        <v>3</v>
      </c>
      <c r="E14" s="3">
        <v>3</v>
      </c>
      <c r="F14" s="3">
        <f t="shared" si="0"/>
        <v>3</v>
      </c>
      <c r="G14" s="3">
        <f t="shared" si="1"/>
        <v>0</v>
      </c>
      <c r="H14" t="s">
        <v>82</v>
      </c>
    </row>
    <row r="16" spans="1:10" x14ac:dyDescent="0.25">
      <c r="A16" s="93" t="s">
        <v>6</v>
      </c>
      <c r="B16" s="93" t="s">
        <v>2</v>
      </c>
      <c r="C16" s="95" t="s">
        <v>4</v>
      </c>
      <c r="D16" s="96"/>
      <c r="E16" s="96"/>
      <c r="F16" s="96"/>
      <c r="G16" s="97"/>
    </row>
    <row r="17" spans="1:8" x14ac:dyDescent="0.25">
      <c r="A17" s="94"/>
      <c r="B17" s="94"/>
      <c r="C17" s="5" t="s">
        <v>17</v>
      </c>
      <c r="D17" s="5" t="s">
        <v>17</v>
      </c>
      <c r="E17" s="5" t="s">
        <v>17</v>
      </c>
      <c r="F17" s="5" t="s">
        <v>19</v>
      </c>
      <c r="G17" s="5" t="s">
        <v>0</v>
      </c>
    </row>
    <row r="18" spans="1:8" x14ac:dyDescent="0.25">
      <c r="A18" s="72" t="s">
        <v>1</v>
      </c>
      <c r="B18" s="2">
        <v>0</v>
      </c>
      <c r="C18" s="3">
        <v>5.47</v>
      </c>
      <c r="D18" s="3">
        <v>5.46</v>
      </c>
      <c r="E18" s="3">
        <v>5.3</v>
      </c>
      <c r="F18" s="3">
        <f>AVERAGE(C18:E18)</f>
        <v>5.41</v>
      </c>
      <c r="G18" s="3">
        <f>STDEVA(D18:E18)</f>
        <v>0.1131370849898477</v>
      </c>
      <c r="H18" t="s">
        <v>82</v>
      </c>
    </row>
    <row r="19" spans="1:8" x14ac:dyDescent="0.25">
      <c r="A19" s="87"/>
      <c r="B19" s="2">
        <v>7</v>
      </c>
      <c r="C19" s="3">
        <v>5.3</v>
      </c>
      <c r="D19" s="3">
        <v>5.6</v>
      </c>
      <c r="E19" s="3">
        <v>5.6</v>
      </c>
      <c r="F19" s="3">
        <f t="shared" ref="F19:F26" si="2">AVERAGE(C19:E19)</f>
        <v>5.5</v>
      </c>
      <c r="G19" s="3">
        <f t="shared" ref="G19:G26" si="3">STDEVA(D19:E19)</f>
        <v>0</v>
      </c>
      <c r="H19" t="s">
        <v>82</v>
      </c>
    </row>
    <row r="20" spans="1:8" x14ac:dyDescent="0.25">
      <c r="A20" s="87"/>
      <c r="B20" s="2">
        <v>14</v>
      </c>
      <c r="C20" s="3">
        <v>6.82</v>
      </c>
      <c r="D20" s="3">
        <v>6.73</v>
      </c>
      <c r="E20" s="3">
        <v>6.81</v>
      </c>
      <c r="F20" s="3">
        <f t="shared" si="2"/>
        <v>6.7866666666666662</v>
      </c>
      <c r="G20" s="3">
        <f t="shared" si="3"/>
        <v>5.6568542494923227E-2</v>
      </c>
      <c r="H20" t="s">
        <v>81</v>
      </c>
    </row>
    <row r="21" spans="1:8" x14ac:dyDescent="0.25">
      <c r="A21" s="73"/>
      <c r="B21" s="2">
        <v>21</v>
      </c>
      <c r="C21" s="3">
        <v>6.83</v>
      </c>
      <c r="D21" s="3">
        <v>6.82</v>
      </c>
      <c r="E21" s="3">
        <v>6.77</v>
      </c>
      <c r="F21" s="3">
        <f t="shared" si="2"/>
        <v>6.8066666666666675</v>
      </c>
      <c r="G21" s="3">
        <f t="shared" si="3"/>
        <v>3.5355339059327882E-2</v>
      </c>
      <c r="H21" t="s">
        <v>81</v>
      </c>
    </row>
    <row r="22" spans="1:8" x14ac:dyDescent="0.25">
      <c r="A22" s="52"/>
      <c r="B22" s="53"/>
      <c r="C22" s="54"/>
      <c r="D22" s="54"/>
      <c r="E22" s="54"/>
      <c r="F22" s="54"/>
      <c r="G22" s="54"/>
      <c r="H22" s="55"/>
    </row>
    <row r="23" spans="1:8" x14ac:dyDescent="0.25">
      <c r="A23" s="72" t="s">
        <v>3</v>
      </c>
      <c r="B23" s="2">
        <v>0</v>
      </c>
      <c r="C23" s="3">
        <v>5.25</v>
      </c>
      <c r="D23" s="3">
        <v>5.39</v>
      </c>
      <c r="E23" s="3">
        <v>5.3</v>
      </c>
      <c r="F23" s="3">
        <f t="shared" si="2"/>
        <v>5.3133333333333335</v>
      </c>
      <c r="G23" s="3">
        <f t="shared" si="3"/>
        <v>6.3639610306789177E-2</v>
      </c>
      <c r="H23" t="s">
        <v>82</v>
      </c>
    </row>
    <row r="24" spans="1:8" x14ac:dyDescent="0.25">
      <c r="A24" s="87"/>
      <c r="B24" s="2">
        <v>7</v>
      </c>
      <c r="C24" s="3">
        <v>5</v>
      </c>
      <c r="D24" s="3">
        <v>6.07</v>
      </c>
      <c r="E24" s="3">
        <v>6.39</v>
      </c>
      <c r="F24" s="3">
        <f t="shared" si="2"/>
        <v>5.82</v>
      </c>
      <c r="G24" s="3">
        <f t="shared" si="3"/>
        <v>0.22627416997969479</v>
      </c>
      <c r="H24" t="s">
        <v>82</v>
      </c>
    </row>
    <row r="25" spans="1:8" x14ac:dyDescent="0.25">
      <c r="A25" s="87"/>
      <c r="B25" s="2">
        <v>14</v>
      </c>
      <c r="C25" s="3">
        <v>6.47</v>
      </c>
      <c r="D25" s="3">
        <v>6.76</v>
      </c>
      <c r="E25" s="3">
        <v>6.87</v>
      </c>
      <c r="F25" s="3">
        <f t="shared" si="2"/>
        <v>6.7</v>
      </c>
      <c r="G25" s="3">
        <f t="shared" si="3"/>
        <v>7.7781745930520452E-2</v>
      </c>
      <c r="H25" t="s">
        <v>81</v>
      </c>
    </row>
    <row r="26" spans="1:8" x14ac:dyDescent="0.25">
      <c r="A26" s="73"/>
      <c r="B26" s="2">
        <v>21</v>
      </c>
      <c r="C26" s="3">
        <v>6.5</v>
      </c>
      <c r="D26" s="3">
        <v>6.6</v>
      </c>
      <c r="E26" s="3">
        <v>6.7</v>
      </c>
      <c r="F26" s="3">
        <f t="shared" si="2"/>
        <v>6.6000000000000005</v>
      </c>
      <c r="G26" s="3">
        <f t="shared" si="3"/>
        <v>7.0710678118655126E-2</v>
      </c>
      <c r="H26" t="s">
        <v>81</v>
      </c>
    </row>
    <row r="28" spans="1:8" x14ac:dyDescent="0.25">
      <c r="A28" s="82" t="s">
        <v>6</v>
      </c>
      <c r="B28" s="82" t="s">
        <v>2</v>
      </c>
      <c r="C28" s="84" t="s">
        <v>5</v>
      </c>
      <c r="D28" s="85"/>
      <c r="E28" s="85"/>
      <c r="F28" s="85"/>
      <c r="G28" s="86"/>
    </row>
    <row r="29" spans="1:8" x14ac:dyDescent="0.25">
      <c r="A29" s="83"/>
      <c r="B29" s="83"/>
      <c r="C29" s="6" t="s">
        <v>17</v>
      </c>
      <c r="D29" s="6" t="s">
        <v>17</v>
      </c>
      <c r="E29" s="6" t="s">
        <v>17</v>
      </c>
      <c r="F29" s="6" t="s">
        <v>19</v>
      </c>
      <c r="G29" s="6" t="s">
        <v>0</v>
      </c>
    </row>
    <row r="30" spans="1:8" x14ac:dyDescent="0.25">
      <c r="A30" s="72" t="s">
        <v>1</v>
      </c>
      <c r="B30" s="2">
        <v>0</v>
      </c>
      <c r="C30" s="1">
        <v>3.47</v>
      </c>
      <c r="D30" s="1">
        <v>3.9</v>
      </c>
      <c r="E30" s="1">
        <v>3.69</v>
      </c>
      <c r="F30" s="3">
        <f>AVERAGE(C30:E30)</f>
        <v>3.686666666666667</v>
      </c>
      <c r="G30" s="3">
        <f>STDEVA(C30:E30)</f>
        <v>0.2150193789716017</v>
      </c>
      <c r="H30" t="s">
        <v>83</v>
      </c>
    </row>
    <row r="31" spans="1:8" x14ac:dyDescent="0.25">
      <c r="A31" s="87"/>
      <c r="B31" s="2">
        <v>7</v>
      </c>
      <c r="C31" s="1">
        <v>6.14</v>
      </c>
      <c r="D31" s="1">
        <v>6.2</v>
      </c>
      <c r="E31" s="1">
        <v>6.17</v>
      </c>
      <c r="F31" s="3">
        <f t="shared" ref="F31:F38" si="4">AVERAGE(C31:E31)</f>
        <v>6.169999999999999</v>
      </c>
      <c r="G31" s="3">
        <f t="shared" ref="G31:G38" si="5">STDEVA(C31:E31)</f>
        <v>3.0000000000000249E-2</v>
      </c>
      <c r="H31" t="s">
        <v>82</v>
      </c>
    </row>
    <row r="32" spans="1:8" x14ac:dyDescent="0.25">
      <c r="A32" s="87"/>
      <c r="B32" s="2">
        <v>14</v>
      </c>
      <c r="C32" s="1">
        <v>6.5</v>
      </c>
      <c r="D32" s="1">
        <v>6</v>
      </c>
      <c r="E32" s="1">
        <v>6.14</v>
      </c>
      <c r="F32" s="3">
        <f t="shared" si="4"/>
        <v>6.2133333333333338</v>
      </c>
      <c r="G32" s="3">
        <f t="shared" si="5"/>
        <v>0.2579405616287081</v>
      </c>
      <c r="H32" t="s">
        <v>82</v>
      </c>
    </row>
    <row r="33" spans="1:24" x14ac:dyDescent="0.25">
      <c r="A33" s="73"/>
      <c r="B33" s="2">
        <v>21</v>
      </c>
      <c r="C33" s="1">
        <v>7.84</v>
      </c>
      <c r="D33" s="1">
        <v>7.82</v>
      </c>
      <c r="E33" s="1">
        <v>7.69</v>
      </c>
      <c r="F33" s="3">
        <f t="shared" si="4"/>
        <v>7.7833333333333341</v>
      </c>
      <c r="G33" s="3">
        <f t="shared" si="5"/>
        <v>8.144527815247056E-2</v>
      </c>
      <c r="H33" t="s">
        <v>81</v>
      </c>
    </row>
    <row r="34" spans="1:24" x14ac:dyDescent="0.25">
      <c r="A34" s="52"/>
      <c r="B34" s="53"/>
      <c r="C34" s="56"/>
      <c r="D34" s="56"/>
      <c r="E34" s="56"/>
      <c r="F34" s="54"/>
      <c r="G34" s="54"/>
      <c r="H34" s="55"/>
    </row>
    <row r="35" spans="1:24" x14ac:dyDescent="0.25">
      <c r="A35" s="72" t="s">
        <v>3</v>
      </c>
      <c r="B35" s="2">
        <v>0</v>
      </c>
      <c r="C35" s="1">
        <v>3.69</v>
      </c>
      <c r="D35" s="1">
        <v>3.6</v>
      </c>
      <c r="E35" s="1">
        <v>3.9</v>
      </c>
      <c r="F35" s="3">
        <f t="shared" si="4"/>
        <v>3.73</v>
      </c>
      <c r="G35" s="3">
        <f t="shared" si="5"/>
        <v>0.15394804318340644</v>
      </c>
      <c r="H35" t="s">
        <v>83</v>
      </c>
    </row>
    <row r="36" spans="1:24" x14ac:dyDescent="0.25">
      <c r="A36" s="87"/>
      <c r="B36" s="2">
        <v>7</v>
      </c>
      <c r="C36" s="1">
        <v>6.8</v>
      </c>
      <c r="D36" s="1">
        <v>6.87</v>
      </c>
      <c r="E36" s="1">
        <v>6.85</v>
      </c>
      <c r="F36" s="3">
        <f t="shared" si="4"/>
        <v>6.84</v>
      </c>
      <c r="G36" s="3">
        <f t="shared" si="5"/>
        <v>3.6055512754639987E-2</v>
      </c>
      <c r="H36" t="s">
        <v>82</v>
      </c>
    </row>
    <row r="37" spans="1:24" x14ac:dyDescent="0.25">
      <c r="A37" s="87"/>
      <c r="B37" s="2">
        <v>14</v>
      </c>
      <c r="C37" s="1">
        <v>6.92</v>
      </c>
      <c r="D37" s="1">
        <v>6.97</v>
      </c>
      <c r="E37" s="1">
        <v>6.95</v>
      </c>
      <c r="F37" s="3">
        <f t="shared" si="4"/>
        <v>6.9466666666666663</v>
      </c>
      <c r="G37" s="3">
        <f t="shared" si="5"/>
        <v>2.5166114784235766E-2</v>
      </c>
      <c r="H37" t="s">
        <v>82</v>
      </c>
    </row>
    <row r="38" spans="1:24" x14ac:dyDescent="0.25">
      <c r="A38" s="73"/>
      <c r="B38" s="2">
        <v>21</v>
      </c>
      <c r="C38" s="1">
        <v>7.89</v>
      </c>
      <c r="D38" s="1">
        <v>7.88</v>
      </c>
      <c r="E38" s="1">
        <v>7.7</v>
      </c>
      <c r="F38" s="3">
        <f t="shared" si="4"/>
        <v>7.8233333333333333</v>
      </c>
      <c r="G38" s="3">
        <f t="shared" si="5"/>
        <v>0.10692676621563604</v>
      </c>
      <c r="H38" t="s">
        <v>81</v>
      </c>
    </row>
    <row r="39" spans="1:24" x14ac:dyDescent="0.25">
      <c r="A39" s="15"/>
      <c r="B39" s="15"/>
      <c r="F39" s="16"/>
      <c r="G39" s="16"/>
    </row>
    <row r="40" spans="1:24" ht="17.399999999999999" customHeight="1" x14ac:dyDescent="0.25">
      <c r="H40" s="34"/>
      <c r="I40" s="34"/>
      <c r="J40" s="34"/>
      <c r="K40" s="34"/>
      <c r="L40" s="34"/>
      <c r="N40" s="34"/>
      <c r="O40" s="34"/>
      <c r="P40" s="34"/>
      <c r="Q40" s="34"/>
      <c r="R40" s="34"/>
      <c r="S40" s="34"/>
      <c r="U40" s="69" t="s">
        <v>90</v>
      </c>
      <c r="V40" s="69"/>
      <c r="W40" s="69"/>
      <c r="X40" s="69"/>
    </row>
    <row r="41" spans="1:24" ht="24" customHeight="1" x14ac:dyDescent="0.25">
      <c r="A41" s="69" t="s">
        <v>62</v>
      </c>
      <c r="B41" s="69"/>
      <c r="C41" s="69"/>
      <c r="D41" s="69"/>
      <c r="E41" s="69"/>
      <c r="F41" s="69"/>
      <c r="H41" s="69" t="s">
        <v>90</v>
      </c>
      <c r="I41" s="69"/>
      <c r="J41" s="69"/>
      <c r="K41" s="69"/>
      <c r="L41" s="69"/>
      <c r="N41" s="69" t="s">
        <v>62</v>
      </c>
      <c r="O41" s="69"/>
      <c r="P41" s="69"/>
      <c r="Q41" s="69"/>
      <c r="R41" s="69"/>
      <c r="S41" s="69"/>
      <c r="U41" s="70" t="s">
        <v>80</v>
      </c>
      <c r="V41" s="70"/>
      <c r="W41" s="70"/>
      <c r="X41" s="70"/>
    </row>
    <row r="42" spans="1:24" ht="30" customHeight="1" x14ac:dyDescent="0.25">
      <c r="A42" s="70" t="s">
        <v>89</v>
      </c>
      <c r="B42" s="70"/>
      <c r="C42" s="70"/>
      <c r="D42" s="70"/>
      <c r="E42" s="70"/>
      <c r="F42" s="70"/>
      <c r="H42" s="70" t="s">
        <v>73</v>
      </c>
      <c r="I42" s="70"/>
      <c r="J42" s="70"/>
      <c r="K42" s="70"/>
      <c r="L42" s="70"/>
      <c r="N42" s="70" t="s">
        <v>91</v>
      </c>
      <c r="O42" s="70"/>
      <c r="P42" s="70"/>
      <c r="Q42" s="70"/>
      <c r="R42" s="70"/>
      <c r="S42" s="70"/>
      <c r="U42" s="61" t="s">
        <v>3</v>
      </c>
      <c r="V42" s="63" t="s">
        <v>74</v>
      </c>
      <c r="W42" s="64" t="s">
        <v>75</v>
      </c>
      <c r="X42" s="65"/>
    </row>
    <row r="43" spans="1:24" ht="30.6" thickBot="1" x14ac:dyDescent="0.3">
      <c r="A43" s="36"/>
      <c r="B43" s="37" t="s">
        <v>64</v>
      </c>
      <c r="C43" s="37" t="s">
        <v>65</v>
      </c>
      <c r="D43" s="37" t="s">
        <v>66</v>
      </c>
      <c r="E43" s="37" t="s">
        <v>67</v>
      </c>
      <c r="F43" s="38" t="s">
        <v>68</v>
      </c>
      <c r="H43" s="61" t="s">
        <v>1</v>
      </c>
      <c r="I43" s="63" t="s">
        <v>74</v>
      </c>
      <c r="J43" s="64" t="s">
        <v>75</v>
      </c>
      <c r="K43" s="65"/>
      <c r="L43" s="65"/>
      <c r="N43" s="36"/>
      <c r="O43" s="37" t="s">
        <v>64</v>
      </c>
      <c r="P43" s="37" t="s">
        <v>65</v>
      </c>
      <c r="Q43" s="37" t="s">
        <v>66</v>
      </c>
      <c r="R43" s="37" t="s">
        <v>67</v>
      </c>
      <c r="S43" s="38" t="s">
        <v>68</v>
      </c>
      <c r="U43" s="62"/>
      <c r="V43" s="63"/>
      <c r="W43" s="37">
        <v>1</v>
      </c>
      <c r="X43" s="38">
        <v>2</v>
      </c>
    </row>
    <row r="44" spans="1:24" ht="30.6" thickBot="1" x14ac:dyDescent="0.3">
      <c r="A44" s="39" t="s">
        <v>69</v>
      </c>
      <c r="B44" s="40">
        <v>1.4530000000000001</v>
      </c>
      <c r="C44" s="40">
        <v>3</v>
      </c>
      <c r="D44" s="40">
        <v>0.48399999999999999</v>
      </c>
      <c r="E44" s="40">
        <v>6.7060000000000004</v>
      </c>
      <c r="F44" s="41">
        <v>1.4E-2</v>
      </c>
      <c r="H44" s="62"/>
      <c r="I44" s="63"/>
      <c r="J44" s="37">
        <v>1</v>
      </c>
      <c r="K44" s="37">
        <v>2</v>
      </c>
      <c r="L44" s="38">
        <v>3</v>
      </c>
      <c r="N44" s="39" t="s">
        <v>69</v>
      </c>
      <c r="O44" s="40">
        <v>1.8340000000000001</v>
      </c>
      <c r="P44" s="40">
        <v>3</v>
      </c>
      <c r="Q44" s="40">
        <v>0.61099999999999999</v>
      </c>
      <c r="R44" s="40">
        <v>22.475999999999999</v>
      </c>
      <c r="S44" s="41" t="s">
        <v>79</v>
      </c>
      <c r="U44" s="48">
        <v>21</v>
      </c>
      <c r="V44" s="40">
        <v>3</v>
      </c>
      <c r="W44" s="40">
        <v>3</v>
      </c>
      <c r="X44" s="43"/>
    </row>
    <row r="45" spans="1:24" ht="30.6" thickBot="1" x14ac:dyDescent="0.3">
      <c r="A45" s="39" t="s">
        <v>70</v>
      </c>
      <c r="B45" s="40">
        <v>0.57799999999999996</v>
      </c>
      <c r="C45" s="40">
        <v>8</v>
      </c>
      <c r="D45" s="40">
        <v>7.1999999999999995E-2</v>
      </c>
      <c r="E45" s="42"/>
      <c r="F45" s="43"/>
      <c r="H45" s="48">
        <v>21</v>
      </c>
      <c r="I45" s="40">
        <v>3</v>
      </c>
      <c r="J45" s="40">
        <v>3.1333000000000002</v>
      </c>
      <c r="K45" s="42"/>
      <c r="L45" s="43"/>
      <c r="N45" s="39" t="s">
        <v>70</v>
      </c>
      <c r="O45" s="40">
        <v>0.218</v>
      </c>
      <c r="P45" s="40">
        <v>8</v>
      </c>
      <c r="Q45" s="40">
        <v>2.7E-2</v>
      </c>
      <c r="R45" s="42"/>
      <c r="S45" s="43"/>
      <c r="U45" s="39">
        <v>14</v>
      </c>
      <c r="V45" s="40">
        <v>3</v>
      </c>
      <c r="W45" s="40">
        <v>3.0966999999999998</v>
      </c>
      <c r="X45" s="43"/>
    </row>
    <row r="46" spans="1:24" ht="16.2" thickBot="1" x14ac:dyDescent="0.3">
      <c r="A46" s="44" t="s">
        <v>71</v>
      </c>
      <c r="B46" s="45">
        <v>2.0299999999999998</v>
      </c>
      <c r="C46" s="45">
        <v>11</v>
      </c>
      <c r="D46" s="46"/>
      <c r="E46" s="46"/>
      <c r="F46" s="47"/>
      <c r="H46" s="39">
        <v>14</v>
      </c>
      <c r="I46" s="40">
        <v>3</v>
      </c>
      <c r="J46" s="40">
        <v>3.2233000000000001</v>
      </c>
      <c r="K46" s="40">
        <v>3.2233000000000001</v>
      </c>
      <c r="L46" s="43"/>
      <c r="N46" s="44" t="s">
        <v>71</v>
      </c>
      <c r="O46" s="45">
        <v>2.052</v>
      </c>
      <c r="P46" s="45">
        <v>11</v>
      </c>
      <c r="Q46" s="46"/>
      <c r="R46" s="46"/>
      <c r="S46" s="47"/>
      <c r="U46" s="39">
        <v>7</v>
      </c>
      <c r="V46" s="40">
        <v>3</v>
      </c>
      <c r="W46" s="42"/>
      <c r="X46" s="41">
        <v>3.7833000000000001</v>
      </c>
    </row>
    <row r="47" spans="1:24" ht="16.2" thickBot="1" x14ac:dyDescent="0.3">
      <c r="A47" s="29"/>
      <c r="B47" s="32"/>
      <c r="C47" s="32"/>
      <c r="D47" s="32"/>
      <c r="E47" s="33"/>
      <c r="F47" s="33"/>
      <c r="H47" s="39">
        <v>0</v>
      </c>
      <c r="I47" s="40">
        <v>3</v>
      </c>
      <c r="J47" s="42"/>
      <c r="K47" s="40">
        <v>3.7</v>
      </c>
      <c r="L47" s="41">
        <v>3.7</v>
      </c>
      <c r="N47" s="29"/>
      <c r="O47" s="32"/>
      <c r="P47" s="32"/>
      <c r="Q47" s="33"/>
      <c r="R47" s="33"/>
      <c r="S47" s="33"/>
      <c r="U47" s="39">
        <v>0</v>
      </c>
      <c r="V47" s="40">
        <v>3</v>
      </c>
      <c r="W47" s="42"/>
      <c r="X47" s="41">
        <v>3.8666999999999998</v>
      </c>
    </row>
    <row r="48" spans="1:24" ht="16.2" thickBot="1" x14ac:dyDescent="0.3">
      <c r="A48" s="29"/>
      <c r="B48" s="32"/>
      <c r="C48" s="32"/>
      <c r="D48" s="33"/>
      <c r="E48" s="33"/>
      <c r="F48" s="33"/>
      <c r="H48" s="39">
        <v>7</v>
      </c>
      <c r="I48" s="40">
        <v>3</v>
      </c>
      <c r="J48" s="42"/>
      <c r="K48" s="42"/>
      <c r="L48" s="41">
        <v>3.9832999999999998</v>
      </c>
      <c r="N48" s="29"/>
      <c r="O48" s="32"/>
      <c r="P48" s="32"/>
      <c r="Q48" s="33"/>
      <c r="R48" s="33"/>
      <c r="S48" s="33"/>
      <c r="U48" s="44" t="s">
        <v>68</v>
      </c>
      <c r="V48" s="46"/>
      <c r="W48" s="45">
        <v>0.49299999999999999</v>
      </c>
      <c r="X48" s="49">
        <v>0.55300000000000005</v>
      </c>
    </row>
    <row r="49" spans="1:25" ht="30" customHeight="1" thickBot="1" x14ac:dyDescent="0.3">
      <c r="A49" s="29"/>
      <c r="B49" s="32"/>
      <c r="C49" s="32"/>
      <c r="D49" s="33"/>
      <c r="E49" s="33"/>
      <c r="F49" s="33"/>
      <c r="H49" s="44" t="s">
        <v>68</v>
      </c>
      <c r="I49" s="46"/>
      <c r="J49" s="45">
        <v>0.69199999999999995</v>
      </c>
      <c r="K49" s="45">
        <v>6.2E-2</v>
      </c>
      <c r="L49" s="49">
        <v>0.23300000000000001</v>
      </c>
      <c r="U49" s="68" t="s">
        <v>76</v>
      </c>
      <c r="V49" s="68"/>
      <c r="W49" s="68"/>
      <c r="X49" s="68"/>
    </row>
    <row r="50" spans="1:25" ht="30" customHeight="1" x14ac:dyDescent="0.25">
      <c r="H50" s="68" t="s">
        <v>76</v>
      </c>
      <c r="I50" s="68"/>
      <c r="J50" s="68"/>
      <c r="K50" s="68"/>
      <c r="L50" s="68"/>
      <c r="N50" s="34"/>
      <c r="O50" s="34"/>
      <c r="P50" s="34"/>
      <c r="Q50" s="34"/>
      <c r="R50" s="34"/>
      <c r="S50" s="34"/>
      <c r="U50" s="70" t="s">
        <v>77</v>
      </c>
      <c r="V50" s="70"/>
      <c r="W50" s="70"/>
      <c r="X50" s="70"/>
    </row>
    <row r="51" spans="1:25" ht="15" customHeight="1" x14ac:dyDescent="0.25">
      <c r="A51" s="34"/>
      <c r="B51" s="34"/>
      <c r="C51" s="34"/>
      <c r="D51" s="34"/>
      <c r="E51" s="34"/>
      <c r="F51" s="34"/>
      <c r="H51" s="70" t="s">
        <v>77</v>
      </c>
      <c r="I51" s="70"/>
      <c r="J51" s="70"/>
      <c r="K51" s="70"/>
      <c r="L51" s="70"/>
      <c r="N51" s="31"/>
      <c r="O51" s="31"/>
      <c r="P51" s="31"/>
      <c r="Q51" s="31"/>
      <c r="R51" s="31"/>
      <c r="S51" s="31"/>
      <c r="U51" s="29"/>
      <c r="V51" s="29"/>
      <c r="W51" s="29"/>
      <c r="X51" s="29"/>
    </row>
    <row r="52" spans="1:25" ht="15.6" customHeight="1" x14ac:dyDescent="0.25">
      <c r="A52" s="31"/>
      <c r="B52" s="31"/>
      <c r="C52" s="31"/>
      <c r="D52" s="31"/>
      <c r="E52" s="31"/>
      <c r="F52" s="31"/>
      <c r="H52" s="29"/>
      <c r="I52" s="29"/>
      <c r="J52" s="29"/>
      <c r="K52" s="29"/>
      <c r="N52" s="29"/>
      <c r="O52" s="30"/>
      <c r="P52" s="30"/>
      <c r="Q52" s="30"/>
      <c r="R52" s="30"/>
      <c r="S52" s="30"/>
      <c r="U52" s="29"/>
      <c r="V52" s="29"/>
      <c r="W52" s="30"/>
      <c r="X52" s="30"/>
    </row>
    <row r="53" spans="1:25" ht="17.399999999999999" customHeight="1" x14ac:dyDescent="0.25">
      <c r="A53" s="29"/>
      <c r="B53" s="30"/>
      <c r="C53" s="30"/>
      <c r="D53" s="30"/>
      <c r="E53" s="30"/>
      <c r="F53" s="30"/>
      <c r="H53" s="29"/>
      <c r="I53" s="29"/>
      <c r="J53" s="30"/>
      <c r="K53" s="30"/>
      <c r="N53" s="69" t="s">
        <v>62</v>
      </c>
      <c r="O53" s="69"/>
      <c r="P53" s="69"/>
      <c r="Q53" s="69"/>
      <c r="R53" s="69"/>
      <c r="S53" s="69"/>
      <c r="U53" s="69" t="s">
        <v>93</v>
      </c>
      <c r="V53" s="69"/>
      <c r="W53" s="69"/>
      <c r="X53" s="69"/>
    </row>
    <row r="54" spans="1:25" ht="17.399999999999999" customHeight="1" x14ac:dyDescent="0.25">
      <c r="A54" s="69" t="s">
        <v>62</v>
      </c>
      <c r="B54" s="69"/>
      <c r="C54" s="69"/>
      <c r="D54" s="69"/>
      <c r="E54" s="69"/>
      <c r="F54" s="69"/>
      <c r="H54" s="69" t="s">
        <v>93</v>
      </c>
      <c r="I54" s="69"/>
      <c r="J54" s="69"/>
      <c r="K54" s="69"/>
      <c r="N54" s="70" t="s">
        <v>94</v>
      </c>
      <c r="O54" s="70"/>
      <c r="P54" s="70"/>
      <c r="Q54" s="70"/>
      <c r="R54" s="70"/>
      <c r="S54" s="70"/>
      <c r="U54" s="70" t="s">
        <v>80</v>
      </c>
      <c r="V54" s="70"/>
      <c r="W54" s="70"/>
      <c r="X54" s="70"/>
    </row>
    <row r="55" spans="1:25" ht="30" customHeight="1" thickBot="1" x14ac:dyDescent="0.3">
      <c r="A55" s="70" t="s">
        <v>92</v>
      </c>
      <c r="B55" s="70"/>
      <c r="C55" s="70"/>
      <c r="D55" s="70"/>
      <c r="E55" s="70"/>
      <c r="F55" s="70"/>
      <c r="H55" s="70" t="s">
        <v>73</v>
      </c>
      <c r="I55" s="70"/>
      <c r="J55" s="70"/>
      <c r="K55" s="70"/>
      <c r="N55" s="36"/>
      <c r="O55" s="37" t="s">
        <v>64</v>
      </c>
      <c r="P55" s="37" t="s">
        <v>65</v>
      </c>
      <c r="Q55" s="37" t="s">
        <v>66</v>
      </c>
      <c r="R55" s="37" t="s">
        <v>67</v>
      </c>
      <c r="S55" s="38" t="s">
        <v>68</v>
      </c>
      <c r="U55" s="61" t="s">
        <v>3</v>
      </c>
      <c r="V55" s="63" t="s">
        <v>74</v>
      </c>
      <c r="W55" s="64" t="s">
        <v>75</v>
      </c>
      <c r="X55" s="65"/>
    </row>
    <row r="56" spans="1:25" ht="30.6" thickBot="1" x14ac:dyDescent="0.3">
      <c r="A56" s="36"/>
      <c r="B56" s="37" t="s">
        <v>64</v>
      </c>
      <c r="C56" s="37" t="s">
        <v>65</v>
      </c>
      <c r="D56" s="37" t="s">
        <v>66</v>
      </c>
      <c r="E56" s="37" t="s">
        <v>67</v>
      </c>
      <c r="F56" s="38" t="s">
        <v>68</v>
      </c>
      <c r="H56" s="61" t="s">
        <v>1</v>
      </c>
      <c r="I56" s="63" t="s">
        <v>74</v>
      </c>
      <c r="J56" s="64" t="s">
        <v>75</v>
      </c>
      <c r="K56" s="65"/>
      <c r="N56" s="39" t="s">
        <v>69</v>
      </c>
      <c r="O56" s="40">
        <v>3.8159999999999998</v>
      </c>
      <c r="P56" s="40">
        <v>3</v>
      </c>
      <c r="Q56" s="40">
        <v>1.272</v>
      </c>
      <c r="R56" s="40">
        <v>8.8490000000000002</v>
      </c>
      <c r="S56" s="41">
        <v>6.0000000000000001E-3</v>
      </c>
      <c r="U56" s="62"/>
      <c r="V56" s="63"/>
      <c r="W56" s="37">
        <v>1</v>
      </c>
      <c r="X56" s="38">
        <v>2</v>
      </c>
    </row>
    <row r="57" spans="1:25" ht="30.6" thickBot="1" x14ac:dyDescent="0.3">
      <c r="A57" s="39" t="s">
        <v>69</v>
      </c>
      <c r="B57" s="40">
        <v>5.4130000000000003</v>
      </c>
      <c r="C57" s="40">
        <v>3</v>
      </c>
      <c r="D57" s="40">
        <v>1.804</v>
      </c>
      <c r="E57" s="40">
        <v>169.55199999999999</v>
      </c>
      <c r="F57" s="41" t="s">
        <v>79</v>
      </c>
      <c r="H57" s="62"/>
      <c r="I57" s="63"/>
      <c r="J57" s="37">
        <v>1</v>
      </c>
      <c r="K57" s="38">
        <v>2</v>
      </c>
      <c r="N57" s="39" t="s">
        <v>70</v>
      </c>
      <c r="O57" s="40">
        <v>1.1499999999999999</v>
      </c>
      <c r="P57" s="40">
        <v>8</v>
      </c>
      <c r="Q57" s="40">
        <v>0.14399999999999999</v>
      </c>
      <c r="R57" s="42"/>
      <c r="S57" s="43"/>
      <c r="U57" s="48">
        <v>0</v>
      </c>
      <c r="V57" s="40">
        <v>3</v>
      </c>
      <c r="W57" s="40">
        <v>5.3132999999999999</v>
      </c>
      <c r="X57" s="43"/>
    </row>
    <row r="58" spans="1:25" ht="30.6" thickBot="1" x14ac:dyDescent="0.3">
      <c r="A58" s="39" t="s">
        <v>70</v>
      </c>
      <c r="B58" s="40">
        <v>8.5000000000000006E-2</v>
      </c>
      <c r="C58" s="40">
        <v>8</v>
      </c>
      <c r="D58" s="40">
        <v>1.0999999999999999E-2</v>
      </c>
      <c r="E58" s="42"/>
      <c r="F58" s="43"/>
      <c r="H58" s="48">
        <v>0</v>
      </c>
      <c r="I58" s="40">
        <v>3</v>
      </c>
      <c r="J58" s="40">
        <v>5.41</v>
      </c>
      <c r="K58" s="43"/>
      <c r="N58" s="44" t="s">
        <v>71</v>
      </c>
      <c r="O58" s="45">
        <v>4.9660000000000002</v>
      </c>
      <c r="P58" s="45">
        <v>11</v>
      </c>
      <c r="Q58" s="46"/>
      <c r="R58" s="46"/>
      <c r="S58" s="47"/>
      <c r="U58" s="39">
        <v>7</v>
      </c>
      <c r="V58" s="40">
        <v>3</v>
      </c>
      <c r="W58" s="40">
        <v>5.82</v>
      </c>
      <c r="X58" s="43"/>
    </row>
    <row r="59" spans="1:25" ht="22.8" customHeight="1" thickBot="1" x14ac:dyDescent="0.3">
      <c r="A59" s="44" t="s">
        <v>71</v>
      </c>
      <c r="B59" s="45">
        <v>5.4980000000000002</v>
      </c>
      <c r="C59" s="45">
        <v>11</v>
      </c>
      <c r="D59" s="46"/>
      <c r="E59" s="46"/>
      <c r="F59" s="47"/>
      <c r="H59" s="39">
        <v>7</v>
      </c>
      <c r="I59" s="40">
        <v>3</v>
      </c>
      <c r="J59" s="40">
        <v>5.5</v>
      </c>
      <c r="K59" s="43"/>
      <c r="U59" s="39">
        <v>21</v>
      </c>
      <c r="V59" s="40">
        <v>3</v>
      </c>
      <c r="W59" s="42"/>
      <c r="X59" s="41">
        <v>6.6</v>
      </c>
      <c r="Y59" s="34"/>
    </row>
    <row r="60" spans="1:25" ht="13.8" customHeight="1" thickBot="1" x14ac:dyDescent="0.3">
      <c r="H60" s="39">
        <v>14</v>
      </c>
      <c r="I60" s="40">
        <v>3</v>
      </c>
      <c r="J60" s="42"/>
      <c r="K60" s="41">
        <v>6.7866999999999997</v>
      </c>
      <c r="L60" s="34"/>
      <c r="N60" s="34"/>
      <c r="O60" s="34"/>
      <c r="P60" s="34"/>
      <c r="Q60" s="34"/>
      <c r="R60" s="34"/>
      <c r="S60" s="34"/>
      <c r="U60" s="39">
        <v>14</v>
      </c>
      <c r="V60" s="40">
        <v>3</v>
      </c>
      <c r="W60" s="42"/>
      <c r="X60" s="41">
        <v>6.67</v>
      </c>
      <c r="Y60" s="31"/>
    </row>
    <row r="61" spans="1:25" ht="13.8" customHeight="1" thickBot="1" x14ac:dyDescent="0.3">
      <c r="A61" s="34"/>
      <c r="B61" s="34"/>
      <c r="C61" s="34"/>
      <c r="D61" s="34"/>
      <c r="E61" s="34"/>
      <c r="F61" s="34"/>
      <c r="H61" s="39">
        <v>21</v>
      </c>
      <c r="I61" s="40">
        <v>3</v>
      </c>
      <c r="J61" s="42"/>
      <c r="K61" s="41">
        <v>6.8067000000000002</v>
      </c>
      <c r="L61" s="31"/>
      <c r="N61" s="31"/>
      <c r="O61" s="31"/>
      <c r="P61" s="31"/>
      <c r="Q61" s="31"/>
      <c r="R61" s="31"/>
      <c r="S61" s="31"/>
      <c r="U61" s="44" t="s">
        <v>68</v>
      </c>
      <c r="V61" s="46"/>
      <c r="W61" s="45">
        <v>0.14000000000000001</v>
      </c>
      <c r="X61" s="49">
        <v>0.82699999999999996</v>
      </c>
      <c r="Y61" s="29"/>
    </row>
    <row r="62" spans="1:25" ht="34.200000000000003" customHeight="1" thickBot="1" x14ac:dyDescent="0.3">
      <c r="A62" s="31"/>
      <c r="B62" s="31"/>
      <c r="C62" s="31"/>
      <c r="D62" s="31"/>
      <c r="E62" s="31"/>
      <c r="F62" s="31"/>
      <c r="H62" s="44" t="s">
        <v>68</v>
      </c>
      <c r="I62" s="46"/>
      <c r="J62" s="45">
        <v>0.316</v>
      </c>
      <c r="K62" s="49">
        <v>0.81799999999999995</v>
      </c>
      <c r="L62" s="29"/>
      <c r="N62" s="29"/>
      <c r="O62" s="30"/>
      <c r="P62" s="30"/>
      <c r="Q62" s="30"/>
      <c r="R62" s="30"/>
      <c r="S62" s="30"/>
      <c r="U62" s="68" t="s">
        <v>76</v>
      </c>
      <c r="V62" s="68"/>
      <c r="W62" s="68"/>
      <c r="X62" s="68"/>
      <c r="Y62" s="30"/>
    </row>
    <row r="63" spans="1:25" ht="30" customHeight="1" x14ac:dyDescent="0.25">
      <c r="A63" s="29"/>
      <c r="B63" s="30"/>
      <c r="C63" s="30"/>
      <c r="D63" s="30"/>
      <c r="E63" s="30"/>
      <c r="F63" s="30"/>
      <c r="H63" s="68" t="s">
        <v>76</v>
      </c>
      <c r="I63" s="68"/>
      <c r="J63" s="68"/>
      <c r="K63" s="68"/>
      <c r="L63" s="30"/>
      <c r="N63" s="29"/>
      <c r="O63" s="32"/>
      <c r="P63" s="32"/>
      <c r="Q63" s="32"/>
      <c r="R63" s="32"/>
      <c r="S63" s="32"/>
      <c r="U63" s="70" t="s">
        <v>77</v>
      </c>
      <c r="V63" s="70"/>
      <c r="W63" s="70"/>
      <c r="X63" s="70"/>
      <c r="Y63" s="33"/>
    </row>
    <row r="64" spans="1:25" ht="30" customHeight="1" x14ac:dyDescent="0.25">
      <c r="A64" s="29"/>
      <c r="B64" s="32"/>
      <c r="C64" s="32"/>
      <c r="D64" s="32"/>
      <c r="E64" s="32"/>
      <c r="F64" s="32"/>
      <c r="H64" s="70" t="s">
        <v>77</v>
      </c>
      <c r="I64" s="70"/>
      <c r="J64" s="70"/>
      <c r="K64" s="70"/>
      <c r="L64" s="33"/>
      <c r="N64" s="29"/>
      <c r="O64" s="32"/>
      <c r="P64" s="32"/>
      <c r="Q64" s="32"/>
      <c r="R64" s="32"/>
      <c r="S64" s="32"/>
      <c r="U64" s="29"/>
      <c r="V64" s="32"/>
      <c r="W64" s="33"/>
      <c r="X64" s="32"/>
      <c r="Y64" s="33"/>
    </row>
    <row r="65" spans="1:25" ht="15.6" x14ac:dyDescent="0.25">
      <c r="A65" s="29"/>
      <c r="B65" s="32"/>
      <c r="C65" s="32"/>
      <c r="D65" s="32"/>
      <c r="E65" s="32"/>
      <c r="F65" s="32"/>
      <c r="H65" s="29"/>
      <c r="I65" s="32"/>
      <c r="J65" s="33"/>
      <c r="K65" s="32"/>
      <c r="L65" s="33"/>
      <c r="N65" s="29"/>
      <c r="O65" s="32"/>
      <c r="P65" s="32"/>
      <c r="Q65" s="32"/>
      <c r="R65" s="32"/>
      <c r="S65" s="32"/>
      <c r="U65" s="29"/>
      <c r="V65" s="32"/>
      <c r="W65" s="33"/>
      <c r="X65" s="32"/>
      <c r="Y65" s="33"/>
    </row>
    <row r="66" spans="1:25" ht="15.6" x14ac:dyDescent="0.25">
      <c r="A66" s="29"/>
      <c r="B66" s="32"/>
      <c r="C66" s="32"/>
      <c r="D66" s="32"/>
      <c r="E66" s="32"/>
      <c r="F66" s="32"/>
      <c r="H66" s="29"/>
      <c r="I66" s="32"/>
      <c r="J66" s="33"/>
      <c r="K66" s="32"/>
      <c r="L66" s="33"/>
      <c r="N66" s="29"/>
      <c r="O66" s="32"/>
      <c r="P66" s="32"/>
      <c r="Q66" s="32"/>
      <c r="R66" s="33"/>
      <c r="S66" s="33"/>
      <c r="U66" s="29"/>
      <c r="V66" s="32"/>
      <c r="W66" s="33"/>
      <c r="X66" s="33"/>
      <c r="Y66" s="32"/>
    </row>
    <row r="67" spans="1:25" ht="17.399999999999999" customHeight="1" x14ac:dyDescent="0.25">
      <c r="A67" s="29"/>
      <c r="B67" s="32"/>
      <c r="C67" s="32"/>
      <c r="D67" s="32"/>
      <c r="E67" s="33"/>
      <c r="F67" s="33"/>
      <c r="H67" s="29"/>
      <c r="I67" s="32"/>
      <c r="J67" s="33"/>
      <c r="K67" s="33"/>
      <c r="L67" s="32"/>
      <c r="N67" s="69" t="s">
        <v>62</v>
      </c>
      <c r="O67" s="69"/>
      <c r="P67" s="69"/>
      <c r="Q67" s="69"/>
      <c r="R67" s="69"/>
      <c r="S67" s="69"/>
      <c r="U67" s="69" t="s">
        <v>96</v>
      </c>
      <c r="V67" s="69"/>
      <c r="W67" s="69"/>
      <c r="X67" s="69"/>
      <c r="Y67" s="69"/>
    </row>
    <row r="68" spans="1:25" ht="17.399999999999999" customHeight="1" x14ac:dyDescent="0.25">
      <c r="A68" s="69" t="s">
        <v>62</v>
      </c>
      <c r="B68" s="69"/>
      <c r="C68" s="69"/>
      <c r="D68" s="69"/>
      <c r="E68" s="69"/>
      <c r="F68" s="69"/>
      <c r="H68" s="69" t="s">
        <v>96</v>
      </c>
      <c r="I68" s="69"/>
      <c r="J68" s="69"/>
      <c r="K68" s="69"/>
      <c r="L68" s="69"/>
      <c r="N68" s="70" t="s">
        <v>97</v>
      </c>
      <c r="O68" s="70"/>
      <c r="P68" s="70"/>
      <c r="Q68" s="70"/>
      <c r="R68" s="70"/>
      <c r="S68" s="70"/>
      <c r="U68" s="70" t="s">
        <v>80</v>
      </c>
      <c r="V68" s="70"/>
      <c r="W68" s="70"/>
      <c r="X68" s="70"/>
      <c r="Y68" s="70"/>
    </row>
    <row r="69" spans="1:25" ht="17.399999999999999" customHeight="1" thickBot="1" x14ac:dyDescent="0.3">
      <c r="A69" s="70" t="s">
        <v>95</v>
      </c>
      <c r="B69" s="70"/>
      <c r="C69" s="70"/>
      <c r="D69" s="70"/>
      <c r="E69" s="70"/>
      <c r="F69" s="70"/>
      <c r="H69" s="70" t="s">
        <v>73</v>
      </c>
      <c r="I69" s="70"/>
      <c r="J69" s="70"/>
      <c r="K69" s="70"/>
      <c r="L69" s="70"/>
      <c r="N69" s="36"/>
      <c r="O69" s="37" t="s">
        <v>64</v>
      </c>
      <c r="P69" s="37" t="s">
        <v>65</v>
      </c>
      <c r="Q69" s="37" t="s">
        <v>66</v>
      </c>
      <c r="R69" s="37" t="s">
        <v>67</v>
      </c>
      <c r="S69" s="38" t="s">
        <v>68</v>
      </c>
      <c r="U69" s="61" t="s">
        <v>1</v>
      </c>
      <c r="V69" s="63" t="s">
        <v>74</v>
      </c>
      <c r="W69" s="64" t="s">
        <v>75</v>
      </c>
      <c r="X69" s="65"/>
      <c r="Y69" s="65"/>
    </row>
    <row r="70" spans="1:25" ht="30.6" thickBot="1" x14ac:dyDescent="0.3">
      <c r="A70" s="36"/>
      <c r="B70" s="37" t="s">
        <v>64</v>
      </c>
      <c r="C70" s="37" t="s">
        <v>65</v>
      </c>
      <c r="D70" s="37" t="s">
        <v>66</v>
      </c>
      <c r="E70" s="37" t="s">
        <v>67</v>
      </c>
      <c r="F70" s="38" t="s">
        <v>68</v>
      </c>
      <c r="H70" s="61" t="s">
        <v>1</v>
      </c>
      <c r="I70" s="63" t="s">
        <v>74</v>
      </c>
      <c r="J70" s="64" t="s">
        <v>75</v>
      </c>
      <c r="K70" s="65"/>
      <c r="L70" s="65"/>
      <c r="N70" s="39" t="s">
        <v>69</v>
      </c>
      <c r="O70" s="40">
        <v>28.890999999999998</v>
      </c>
      <c r="P70" s="40">
        <v>3</v>
      </c>
      <c r="Q70" s="40">
        <v>9.6300000000000008</v>
      </c>
      <c r="R70" s="40">
        <v>1039.2429999999999</v>
      </c>
      <c r="S70" s="41" t="s">
        <v>79</v>
      </c>
      <c r="U70" s="62"/>
      <c r="V70" s="63"/>
      <c r="W70" s="37">
        <v>1</v>
      </c>
      <c r="X70" s="37">
        <v>2</v>
      </c>
      <c r="Y70" s="38">
        <v>3</v>
      </c>
    </row>
    <row r="71" spans="1:25" ht="30.6" thickBot="1" x14ac:dyDescent="0.3">
      <c r="A71" s="39" t="s">
        <v>69</v>
      </c>
      <c r="B71" s="40">
        <v>26.192</v>
      </c>
      <c r="C71" s="40">
        <v>3</v>
      </c>
      <c r="D71" s="40">
        <v>8.7309999999999999</v>
      </c>
      <c r="E71" s="40">
        <v>310.98200000000003</v>
      </c>
      <c r="F71" s="41" t="s">
        <v>79</v>
      </c>
      <c r="H71" s="62"/>
      <c r="I71" s="63"/>
      <c r="J71" s="37">
        <v>1</v>
      </c>
      <c r="K71" s="37">
        <v>2</v>
      </c>
      <c r="L71" s="38">
        <v>3</v>
      </c>
      <c r="N71" s="39" t="s">
        <v>70</v>
      </c>
      <c r="O71" s="40">
        <v>7.3999999999999996E-2</v>
      </c>
      <c r="P71" s="40">
        <v>8</v>
      </c>
      <c r="Q71" s="40">
        <v>8.9999999999999993E-3</v>
      </c>
      <c r="R71" s="42"/>
      <c r="S71" s="43"/>
      <c r="U71" s="48">
        <v>0</v>
      </c>
      <c r="V71" s="40">
        <v>3</v>
      </c>
      <c r="W71" s="40">
        <v>3.73</v>
      </c>
      <c r="X71" s="42"/>
      <c r="Y71" s="43"/>
    </row>
    <row r="72" spans="1:25" ht="30.6" thickBot="1" x14ac:dyDescent="0.3">
      <c r="A72" s="39" t="s">
        <v>70</v>
      </c>
      <c r="B72" s="40">
        <v>0.22500000000000001</v>
      </c>
      <c r="C72" s="40">
        <v>8</v>
      </c>
      <c r="D72" s="40">
        <v>2.8000000000000001E-2</v>
      </c>
      <c r="E72" s="42"/>
      <c r="F72" s="43"/>
      <c r="H72" s="48">
        <v>0</v>
      </c>
      <c r="I72" s="40">
        <v>3</v>
      </c>
      <c r="J72" s="40">
        <v>3.6867000000000001</v>
      </c>
      <c r="K72" s="42"/>
      <c r="L72" s="43"/>
      <c r="N72" s="44" t="s">
        <v>71</v>
      </c>
      <c r="O72" s="45">
        <v>28.965</v>
      </c>
      <c r="P72" s="45">
        <v>11</v>
      </c>
      <c r="Q72" s="46"/>
      <c r="R72" s="46"/>
      <c r="S72" s="47"/>
      <c r="U72" s="39">
        <v>7</v>
      </c>
      <c r="V72" s="40">
        <v>3</v>
      </c>
      <c r="W72" s="42"/>
      <c r="X72" s="40">
        <v>6.84</v>
      </c>
      <c r="Y72" s="43"/>
    </row>
    <row r="73" spans="1:25" ht="16.2" thickBot="1" x14ac:dyDescent="0.3">
      <c r="A73" s="44" t="s">
        <v>71</v>
      </c>
      <c r="B73" s="45">
        <v>26.417000000000002</v>
      </c>
      <c r="C73" s="45">
        <v>11</v>
      </c>
      <c r="D73" s="46"/>
      <c r="E73" s="46"/>
      <c r="F73" s="47"/>
      <c r="H73" s="39">
        <v>7</v>
      </c>
      <c r="I73" s="40">
        <v>3</v>
      </c>
      <c r="J73" s="42"/>
      <c r="K73" s="40">
        <v>6.17</v>
      </c>
      <c r="L73" s="43"/>
      <c r="U73" s="39">
        <v>14</v>
      </c>
      <c r="V73" s="40">
        <v>3</v>
      </c>
      <c r="W73" s="42"/>
      <c r="X73" s="40">
        <v>6.9466999999999999</v>
      </c>
      <c r="Y73" s="43"/>
    </row>
    <row r="74" spans="1:25" ht="16.2" thickBot="1" x14ac:dyDescent="0.3">
      <c r="H74" s="39">
        <v>14</v>
      </c>
      <c r="I74" s="40">
        <v>3</v>
      </c>
      <c r="J74" s="42"/>
      <c r="K74" s="40">
        <v>6.4132999999999996</v>
      </c>
      <c r="L74" s="43"/>
      <c r="U74" s="39">
        <v>21</v>
      </c>
      <c r="V74" s="40">
        <v>3</v>
      </c>
      <c r="W74" s="42"/>
      <c r="X74" s="42"/>
      <c r="Y74" s="41">
        <v>7.8232999999999997</v>
      </c>
    </row>
    <row r="75" spans="1:25" ht="16.2" thickBot="1" x14ac:dyDescent="0.3">
      <c r="H75" s="39">
        <v>21</v>
      </c>
      <c r="I75" s="40">
        <v>3</v>
      </c>
      <c r="J75" s="42"/>
      <c r="K75" s="42"/>
      <c r="L75" s="41">
        <v>7.7832999999999997</v>
      </c>
      <c r="U75" s="44" t="s">
        <v>68</v>
      </c>
      <c r="V75" s="46"/>
      <c r="W75" s="45">
        <v>1</v>
      </c>
      <c r="X75" s="45">
        <v>0.21199999999999999</v>
      </c>
      <c r="Y75" s="49">
        <v>1</v>
      </c>
    </row>
    <row r="76" spans="1:25" ht="30" customHeight="1" thickBot="1" x14ac:dyDescent="0.3">
      <c r="H76" s="44" t="s">
        <v>68</v>
      </c>
      <c r="I76" s="46"/>
      <c r="J76" s="45">
        <v>1</v>
      </c>
      <c r="K76" s="45">
        <v>0.113</v>
      </c>
      <c r="L76" s="49">
        <v>1</v>
      </c>
      <c r="U76" s="68" t="s">
        <v>76</v>
      </c>
      <c r="V76" s="68"/>
      <c r="W76" s="68"/>
      <c r="X76" s="68"/>
      <c r="Y76" s="68"/>
    </row>
    <row r="77" spans="1:25" ht="30" customHeight="1" x14ac:dyDescent="0.25">
      <c r="H77" s="68" t="s">
        <v>76</v>
      </c>
      <c r="I77" s="68"/>
      <c r="J77" s="68"/>
      <c r="K77" s="68"/>
      <c r="L77" s="68"/>
      <c r="U77" s="70" t="s">
        <v>77</v>
      </c>
      <c r="V77" s="70"/>
      <c r="W77" s="70"/>
      <c r="X77" s="70"/>
      <c r="Y77" s="70"/>
    </row>
    <row r="78" spans="1:25" ht="15" customHeight="1" x14ac:dyDescent="0.25">
      <c r="H78" s="70" t="s">
        <v>77</v>
      </c>
      <c r="I78" s="70"/>
      <c r="J78" s="70"/>
      <c r="K78" s="70"/>
      <c r="L78" s="70"/>
    </row>
  </sheetData>
  <mergeCells count="71">
    <mergeCell ref="J56:K56"/>
    <mergeCell ref="H63:K63"/>
    <mergeCell ref="H64:K64"/>
    <mergeCell ref="H77:L77"/>
    <mergeCell ref="A68:F68"/>
    <mergeCell ref="A69:F69"/>
    <mergeCell ref="H68:L68"/>
    <mergeCell ref="H69:L69"/>
    <mergeCell ref="H78:L78"/>
    <mergeCell ref="U62:X62"/>
    <mergeCell ref="U63:X63"/>
    <mergeCell ref="U67:Y67"/>
    <mergeCell ref="U68:Y68"/>
    <mergeCell ref="U69:U70"/>
    <mergeCell ref="V69:V70"/>
    <mergeCell ref="W69:Y69"/>
    <mergeCell ref="U76:Y76"/>
    <mergeCell ref="U77:Y77"/>
    <mergeCell ref="H70:H71"/>
    <mergeCell ref="I70:I71"/>
    <mergeCell ref="J70:L70"/>
    <mergeCell ref="N67:S67"/>
    <mergeCell ref="N68:S68"/>
    <mergeCell ref="U50:X50"/>
    <mergeCell ref="A54:F54"/>
    <mergeCell ref="A55:F55"/>
    <mergeCell ref="H54:K54"/>
    <mergeCell ref="H55:K55"/>
    <mergeCell ref="N53:S53"/>
    <mergeCell ref="N54:S54"/>
    <mergeCell ref="U53:X53"/>
    <mergeCell ref="U54:X54"/>
    <mergeCell ref="U55:U56"/>
    <mergeCell ref="V55:V56"/>
    <mergeCell ref="W55:X55"/>
    <mergeCell ref="H50:L50"/>
    <mergeCell ref="H51:L51"/>
    <mergeCell ref="H56:H57"/>
    <mergeCell ref="I56:I57"/>
    <mergeCell ref="U41:X41"/>
    <mergeCell ref="U42:U43"/>
    <mergeCell ref="V42:V43"/>
    <mergeCell ref="W42:X42"/>
    <mergeCell ref="U49:X49"/>
    <mergeCell ref="N41:S41"/>
    <mergeCell ref="N42:S42"/>
    <mergeCell ref="A41:F41"/>
    <mergeCell ref="A42:F42"/>
    <mergeCell ref="H41:L41"/>
    <mergeCell ref="H42:L42"/>
    <mergeCell ref="H43:H44"/>
    <mergeCell ref="I43:I44"/>
    <mergeCell ref="J43:L43"/>
    <mergeCell ref="A23:A26"/>
    <mergeCell ref="A1:J1"/>
    <mergeCell ref="A2:J2"/>
    <mergeCell ref="A4:A5"/>
    <mergeCell ref="B4:B5"/>
    <mergeCell ref="C4:G4"/>
    <mergeCell ref="A6:A9"/>
    <mergeCell ref="A11:A14"/>
    <mergeCell ref="A16:A17"/>
    <mergeCell ref="B16:B17"/>
    <mergeCell ref="C16:G16"/>
    <mergeCell ref="A18:A21"/>
    <mergeCell ref="A28:A29"/>
    <mergeCell ref="B28:B29"/>
    <mergeCell ref="C28:G28"/>
    <mergeCell ref="A30:A33"/>
    <mergeCell ref="A35:A38"/>
    <mergeCell ref="U40:X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4985-1B1D-4D74-A19E-EE13B235F8A5}">
  <dimension ref="A1:N65"/>
  <sheetViews>
    <sheetView topLeftCell="A27" workbookViewId="0">
      <selection activeCell="P43" sqref="P43"/>
    </sheetView>
  </sheetViews>
  <sheetFormatPr defaultRowHeight="13.8" x14ac:dyDescent="0.25"/>
  <cols>
    <col min="1" max="1" width="13.296875" customWidth="1"/>
    <col min="7" max="7" width="11.5" customWidth="1"/>
    <col min="10" max="10" width="9.796875" customWidth="1"/>
    <col min="14" max="14" width="12.09765625" customWidth="1"/>
  </cols>
  <sheetData>
    <row r="1" spans="1:10" x14ac:dyDescent="0.25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25">
      <c r="A3" t="s">
        <v>30</v>
      </c>
    </row>
    <row r="4" spans="1:10" x14ac:dyDescent="0.25">
      <c r="A4" s="1" t="s">
        <v>29</v>
      </c>
      <c r="B4" s="1" t="s">
        <v>17</v>
      </c>
      <c r="C4" s="1" t="s">
        <v>17</v>
      </c>
      <c r="D4" s="1" t="s">
        <v>17</v>
      </c>
      <c r="E4" s="1" t="s">
        <v>19</v>
      </c>
    </row>
    <row r="5" spans="1:10" x14ac:dyDescent="0.25">
      <c r="A5" s="1">
        <v>0</v>
      </c>
      <c r="B5" s="1">
        <v>0</v>
      </c>
      <c r="C5" s="1">
        <v>0</v>
      </c>
      <c r="D5" s="1">
        <v>0</v>
      </c>
      <c r="E5" s="11">
        <v>0</v>
      </c>
    </row>
    <row r="6" spans="1:10" x14ac:dyDescent="0.25">
      <c r="A6" s="1">
        <v>50</v>
      </c>
      <c r="B6" s="1">
        <v>0.19400000000000001</v>
      </c>
      <c r="C6" s="1">
        <v>0.19400000000000001</v>
      </c>
      <c r="D6" s="1">
        <v>0.193</v>
      </c>
      <c r="E6" s="11">
        <f t="shared" ref="E6:E8" si="0">AVERAGE(B6:D6)</f>
        <v>0.19366666666666665</v>
      </c>
    </row>
    <row r="7" spans="1:10" x14ac:dyDescent="0.25">
      <c r="A7" s="1">
        <v>100</v>
      </c>
      <c r="B7" s="1">
        <v>0.41599999999999998</v>
      </c>
      <c r="C7" s="1">
        <v>0.41599999999999998</v>
      </c>
      <c r="D7" s="1">
        <v>0.41499999999999998</v>
      </c>
      <c r="E7" s="11">
        <f t="shared" si="0"/>
        <v>0.41566666666666663</v>
      </c>
    </row>
    <row r="8" spans="1:10" x14ac:dyDescent="0.25">
      <c r="A8" s="1">
        <v>150</v>
      </c>
      <c r="B8" s="1">
        <v>0.51800000000000002</v>
      </c>
      <c r="C8" s="1">
        <v>0.51600000000000001</v>
      </c>
      <c r="D8" s="1">
        <v>0.51500000000000001</v>
      </c>
      <c r="E8" s="11">
        <f t="shared" si="0"/>
        <v>0.51633333333333331</v>
      </c>
    </row>
    <row r="9" spans="1:10" x14ac:dyDescent="0.25">
      <c r="E9" s="14"/>
    </row>
    <row r="10" spans="1:10" x14ac:dyDescent="0.25">
      <c r="E10" s="14"/>
    </row>
    <row r="11" spans="1:10" x14ac:dyDescent="0.25">
      <c r="E11" s="14"/>
    </row>
    <row r="12" spans="1:10" x14ac:dyDescent="0.25">
      <c r="E12" s="14"/>
    </row>
    <row r="13" spans="1:10" x14ac:dyDescent="0.25">
      <c r="E13" s="14"/>
    </row>
    <row r="14" spans="1:10" x14ac:dyDescent="0.25">
      <c r="E14" s="14"/>
    </row>
    <row r="15" spans="1:10" x14ac:dyDescent="0.25">
      <c r="E15" s="14"/>
    </row>
    <row r="16" spans="1:10" x14ac:dyDescent="0.25">
      <c r="E16" s="14"/>
    </row>
    <row r="19" spans="1:14" x14ac:dyDescent="0.25">
      <c r="A19" s="15"/>
      <c r="E19" s="14"/>
    </row>
    <row r="20" spans="1:14" x14ac:dyDescent="0.25">
      <c r="A20" s="15"/>
      <c r="E20" s="14"/>
    </row>
    <row r="21" spans="1:14" x14ac:dyDescent="0.25">
      <c r="A21" s="15"/>
      <c r="E21" s="14"/>
    </row>
    <row r="22" spans="1:14" x14ac:dyDescent="0.25">
      <c r="A22" s="15"/>
      <c r="E22" s="14"/>
    </row>
    <row r="25" spans="1:14" x14ac:dyDescent="0.25">
      <c r="A25" s="15"/>
    </row>
    <row r="26" spans="1:14" x14ac:dyDescent="0.25">
      <c r="E26" s="15"/>
      <c r="J26" s="14"/>
    </row>
    <row r="27" spans="1:14" x14ac:dyDescent="0.25">
      <c r="B27" t="s">
        <v>11</v>
      </c>
    </row>
    <row r="28" spans="1:14" x14ac:dyDescent="0.25">
      <c r="A28" s="4" t="s">
        <v>1</v>
      </c>
      <c r="B28" s="2" t="s">
        <v>31</v>
      </c>
      <c r="C28" s="2" t="s">
        <v>32</v>
      </c>
      <c r="D28" s="2" t="s">
        <v>33</v>
      </c>
      <c r="E28" s="2" t="s">
        <v>19</v>
      </c>
      <c r="F28" s="2" t="s">
        <v>0</v>
      </c>
      <c r="G28" s="2" t="s">
        <v>72</v>
      </c>
      <c r="H28" s="4" t="s">
        <v>3</v>
      </c>
      <c r="I28" s="2" t="s">
        <v>31</v>
      </c>
      <c r="J28" s="2" t="s">
        <v>32</v>
      </c>
      <c r="K28" s="2" t="s">
        <v>33</v>
      </c>
      <c r="L28" s="2" t="s">
        <v>19</v>
      </c>
      <c r="M28" s="2" t="s">
        <v>0</v>
      </c>
      <c r="N28" s="35" t="s">
        <v>72</v>
      </c>
    </row>
    <row r="29" spans="1:14" x14ac:dyDescent="0.25">
      <c r="A29" s="4">
        <v>0</v>
      </c>
      <c r="B29" s="1">
        <v>92.21</v>
      </c>
      <c r="C29" s="1">
        <v>91.93</v>
      </c>
      <c r="D29" s="1">
        <v>91.93</v>
      </c>
      <c r="E29" s="3">
        <f>AVERAGE(B29:D29)</f>
        <v>92.023333333333326</v>
      </c>
      <c r="F29" s="3">
        <f>STDEVA(B29:D29)</f>
        <v>0.16165807537308766</v>
      </c>
      <c r="G29" s="25" t="s">
        <v>100</v>
      </c>
      <c r="H29" s="4">
        <v>0</v>
      </c>
      <c r="I29" s="1">
        <v>124.71</v>
      </c>
      <c r="J29" s="1">
        <v>124.99</v>
      </c>
      <c r="K29" s="1">
        <v>124.71</v>
      </c>
      <c r="L29" s="3">
        <f>AVERAGE(I29:K29)</f>
        <v>124.80333333333333</v>
      </c>
      <c r="M29" s="3">
        <f>STDEVA(I29:K29)</f>
        <v>0.16165807537309587</v>
      </c>
      <c r="N29" t="s">
        <v>83</v>
      </c>
    </row>
    <row r="30" spans="1:14" x14ac:dyDescent="0.25">
      <c r="A30" s="4">
        <v>7</v>
      </c>
      <c r="B30" s="1">
        <v>119.71</v>
      </c>
      <c r="C30" s="1">
        <v>119.71</v>
      </c>
      <c r="D30" s="1">
        <v>119.71</v>
      </c>
      <c r="E30" s="3">
        <f t="shared" ref="E30:E32" si="1">AVERAGE(B30:D30)</f>
        <v>119.71</v>
      </c>
      <c r="F30" s="3">
        <f t="shared" ref="F30:F32" si="2">STDEVA(B30:D30)</f>
        <v>0</v>
      </c>
      <c r="G30" s="25" t="s">
        <v>83</v>
      </c>
      <c r="H30" s="4">
        <v>7</v>
      </c>
      <c r="I30" s="1">
        <v>123.88</v>
      </c>
      <c r="J30" s="1">
        <v>126.93</v>
      </c>
      <c r="K30" s="1">
        <v>124.43</v>
      </c>
      <c r="L30" s="3">
        <f t="shared" ref="L30:L32" si="3">AVERAGE(I30:K30)</f>
        <v>125.08</v>
      </c>
      <c r="M30" s="3">
        <f t="shared" ref="M30:M32" si="4">STDEVA(I30:K30)</f>
        <v>1.62557682070089</v>
      </c>
      <c r="N30" t="s">
        <v>83</v>
      </c>
    </row>
    <row r="31" spans="1:14" x14ac:dyDescent="0.25">
      <c r="A31" s="4">
        <v>14</v>
      </c>
      <c r="B31" s="1">
        <v>124.99</v>
      </c>
      <c r="C31" s="1">
        <v>124.43</v>
      </c>
      <c r="D31" s="1">
        <v>124.43</v>
      </c>
      <c r="E31" s="3">
        <f t="shared" si="1"/>
        <v>124.61666666666667</v>
      </c>
      <c r="F31" s="3">
        <f t="shared" si="2"/>
        <v>0.32331615074618353</v>
      </c>
      <c r="G31" s="25" t="s">
        <v>82</v>
      </c>
      <c r="H31" s="4">
        <v>14</v>
      </c>
      <c r="I31" s="1">
        <v>131.93</v>
      </c>
      <c r="J31" s="1">
        <v>139.43</v>
      </c>
      <c r="K31" s="1">
        <v>154.15</v>
      </c>
      <c r="L31" s="3">
        <f t="shared" si="3"/>
        <v>141.83666666666667</v>
      </c>
      <c r="M31" s="3">
        <f t="shared" si="4"/>
        <v>11.303810566943048</v>
      </c>
      <c r="N31" t="s">
        <v>82</v>
      </c>
    </row>
    <row r="32" spans="1:14" x14ac:dyDescent="0.25">
      <c r="A32" s="4">
        <v>21</v>
      </c>
      <c r="B32" s="1">
        <v>129.99</v>
      </c>
      <c r="C32" s="1">
        <v>129.43</v>
      </c>
      <c r="D32" s="1">
        <v>129.15</v>
      </c>
      <c r="E32" s="3">
        <f t="shared" si="1"/>
        <v>129.52333333333334</v>
      </c>
      <c r="F32" s="3">
        <f t="shared" si="2"/>
        <v>0.42770706486254678</v>
      </c>
      <c r="G32" s="25" t="s">
        <v>81</v>
      </c>
      <c r="H32" s="4">
        <v>21</v>
      </c>
      <c r="I32" s="1">
        <v>156.1</v>
      </c>
      <c r="J32" s="1">
        <v>155.82</v>
      </c>
      <c r="K32" s="1">
        <v>155.82</v>
      </c>
      <c r="L32" s="3">
        <f t="shared" si="3"/>
        <v>155.91333333333333</v>
      </c>
      <c r="M32" s="3">
        <f t="shared" si="4"/>
        <v>0.16165807537309587</v>
      </c>
      <c r="N32" t="s">
        <v>81</v>
      </c>
    </row>
    <row r="33" spans="1:14" x14ac:dyDescent="0.25">
      <c r="A33" t="s">
        <v>35</v>
      </c>
    </row>
    <row r="34" spans="1:14" x14ac:dyDescent="0.25">
      <c r="B34" t="s">
        <v>34</v>
      </c>
      <c r="I34" t="s">
        <v>34</v>
      </c>
    </row>
    <row r="35" spans="1:14" x14ac:dyDescent="0.25">
      <c r="A35" s="2" t="s">
        <v>1</v>
      </c>
      <c r="B35" s="1" t="s">
        <v>36</v>
      </c>
      <c r="C35" s="1" t="s">
        <v>39</v>
      </c>
      <c r="D35" s="1" t="s">
        <v>40</v>
      </c>
      <c r="E35" s="2" t="s">
        <v>19</v>
      </c>
      <c r="F35" s="2" t="s">
        <v>0</v>
      </c>
      <c r="G35" s="2"/>
      <c r="H35" s="1" t="s">
        <v>3</v>
      </c>
      <c r="I35" s="1" t="s">
        <v>36</v>
      </c>
      <c r="J35" s="1" t="s">
        <v>39</v>
      </c>
      <c r="K35" s="1" t="s">
        <v>40</v>
      </c>
      <c r="L35" s="2" t="s">
        <v>19</v>
      </c>
      <c r="M35" s="2" t="s">
        <v>0</v>
      </c>
    </row>
    <row r="36" spans="1:14" x14ac:dyDescent="0.25">
      <c r="A36" s="2">
        <v>0</v>
      </c>
      <c r="B36" s="1">
        <v>0.33200000000000002</v>
      </c>
      <c r="C36" s="1">
        <v>0.33100000000000002</v>
      </c>
      <c r="D36" s="1">
        <v>0.33100000000000002</v>
      </c>
      <c r="E36" s="11">
        <f>AVERAGE(B36:D36)</f>
        <v>0.33133333333333331</v>
      </c>
      <c r="F36" s="11">
        <f>STDEVA(B36:D36)</f>
        <v>5.7735026918962634E-4</v>
      </c>
      <c r="G36" s="11"/>
      <c r="H36" s="2">
        <v>0</v>
      </c>
      <c r="I36" s="1">
        <v>0.44600000000000001</v>
      </c>
      <c r="J36" s="1">
        <v>0.45700000000000002</v>
      </c>
      <c r="K36" s="1">
        <v>0.44800000000000001</v>
      </c>
      <c r="L36" s="11">
        <f>AVERAGE(I36:K36)</f>
        <v>0.45033333333333331</v>
      </c>
      <c r="M36" s="11">
        <f>STDEVA(I36:K36)</f>
        <v>5.8594652770823201E-3</v>
      </c>
    </row>
    <row r="37" spans="1:14" x14ac:dyDescent="0.25">
      <c r="A37" s="2">
        <v>7</v>
      </c>
      <c r="B37" s="1">
        <v>0.43099999999999999</v>
      </c>
      <c r="C37" s="1">
        <v>0.43099999999999999</v>
      </c>
      <c r="D37" s="1">
        <v>0.43099999999999999</v>
      </c>
      <c r="E37" s="11">
        <f t="shared" ref="E37:E39" si="5">AVERAGE(B37:D37)</f>
        <v>0.43099999999999999</v>
      </c>
      <c r="F37" s="11">
        <f t="shared" ref="F37:F39" si="6">STDEVA(B37:D37)</f>
        <v>0</v>
      </c>
      <c r="G37" s="11"/>
      <c r="H37" s="2">
        <v>7</v>
      </c>
      <c r="I37" s="1">
        <v>0.44600000000000001</v>
      </c>
      <c r="J37" s="1">
        <v>0.45700000000000002</v>
      </c>
      <c r="K37" s="1">
        <v>0.44800000000000001</v>
      </c>
      <c r="L37" s="11">
        <f t="shared" ref="L37:L39" si="7">AVERAGE(I37:K37)</f>
        <v>0.45033333333333331</v>
      </c>
      <c r="M37" s="11">
        <f t="shared" ref="M37:M39" si="8">STDEVA(I37:K37)</f>
        <v>5.8594652770823201E-3</v>
      </c>
    </row>
    <row r="38" spans="1:14" x14ac:dyDescent="0.25">
      <c r="A38" s="2">
        <v>14</v>
      </c>
      <c r="B38" s="1">
        <v>0.45</v>
      </c>
      <c r="C38" s="1">
        <v>0.44800000000000001</v>
      </c>
      <c r="D38" s="1">
        <v>0.44800000000000001</v>
      </c>
      <c r="E38" s="11">
        <f t="shared" si="5"/>
        <v>0.44866666666666671</v>
      </c>
      <c r="F38" s="11">
        <f t="shared" si="6"/>
        <v>1.1547005383792527E-3</v>
      </c>
      <c r="G38" s="11"/>
      <c r="H38" s="2">
        <v>14</v>
      </c>
      <c r="I38" s="1">
        <v>0.47499999999999998</v>
      </c>
      <c r="J38" s="1">
        <v>0.502</v>
      </c>
      <c r="K38" s="1">
        <v>0.55500000000000005</v>
      </c>
      <c r="L38" s="11">
        <f t="shared" si="7"/>
        <v>0.51066666666666671</v>
      </c>
      <c r="M38" s="11">
        <f t="shared" si="8"/>
        <v>4.0698075302566042E-2</v>
      </c>
    </row>
    <row r="39" spans="1:14" x14ac:dyDescent="0.25">
      <c r="A39" s="2">
        <v>21</v>
      </c>
      <c r="B39" s="1">
        <v>0.46800000000000003</v>
      </c>
      <c r="C39" s="1">
        <v>0.46600000000000003</v>
      </c>
      <c r="D39" s="1">
        <v>0.46500000000000002</v>
      </c>
      <c r="E39" s="11">
        <f t="shared" si="5"/>
        <v>0.46633333333333332</v>
      </c>
      <c r="F39" s="11">
        <f t="shared" si="6"/>
        <v>1.5275252316519479E-3</v>
      </c>
      <c r="G39" s="11"/>
      <c r="H39" s="2">
        <v>21</v>
      </c>
      <c r="I39" s="1">
        <v>0.56200000000000006</v>
      </c>
      <c r="J39" s="1">
        <v>0.56100000000000005</v>
      </c>
      <c r="K39" s="1">
        <v>0.56000000000000005</v>
      </c>
      <c r="L39" s="11">
        <f t="shared" si="7"/>
        <v>0.56100000000000005</v>
      </c>
      <c r="M39" s="11">
        <f t="shared" si="8"/>
        <v>1.0000000000000009E-3</v>
      </c>
    </row>
    <row r="41" spans="1:14" ht="17.399999999999999" customHeight="1" x14ac:dyDescent="0.25">
      <c r="A41" s="69" t="s">
        <v>62</v>
      </c>
      <c r="B41" s="69"/>
      <c r="C41" s="69"/>
      <c r="D41" s="69"/>
      <c r="E41" s="69"/>
      <c r="F41" s="69"/>
      <c r="G41" s="34"/>
      <c r="H41" s="69" t="s">
        <v>99</v>
      </c>
      <c r="I41" s="69"/>
      <c r="J41" s="69"/>
      <c r="K41" s="69"/>
      <c r="L41" s="69"/>
      <c r="M41" s="69"/>
      <c r="N41" s="34"/>
    </row>
    <row r="42" spans="1:14" ht="17.399999999999999" customHeight="1" x14ac:dyDescent="0.25">
      <c r="A42" s="70" t="s">
        <v>98</v>
      </c>
      <c r="B42" s="70"/>
      <c r="C42" s="70"/>
      <c r="D42" s="70"/>
      <c r="E42" s="70"/>
      <c r="F42" s="70"/>
      <c r="G42" s="31"/>
      <c r="H42" s="70" t="s">
        <v>73</v>
      </c>
      <c r="I42" s="70"/>
      <c r="J42" s="70"/>
      <c r="K42" s="70"/>
      <c r="L42" s="70"/>
      <c r="M42" s="70"/>
      <c r="N42" s="31"/>
    </row>
    <row r="43" spans="1:14" ht="30.6" thickBot="1" x14ac:dyDescent="0.3">
      <c r="A43" s="36"/>
      <c r="B43" s="37" t="s">
        <v>64</v>
      </c>
      <c r="C43" s="37" t="s">
        <v>65</v>
      </c>
      <c r="D43" s="37" t="s">
        <v>66</v>
      </c>
      <c r="E43" s="37" t="s">
        <v>67</v>
      </c>
      <c r="F43" s="38" t="s">
        <v>68</v>
      </c>
      <c r="G43" s="30"/>
      <c r="H43" s="61" t="s">
        <v>1</v>
      </c>
      <c r="I43" s="63" t="s">
        <v>74</v>
      </c>
      <c r="J43" s="64" t="s">
        <v>75</v>
      </c>
      <c r="K43" s="65"/>
      <c r="L43" s="65"/>
      <c r="M43" s="65"/>
      <c r="N43" s="30"/>
    </row>
    <row r="44" spans="1:14" ht="30.6" thickBot="1" x14ac:dyDescent="0.3">
      <c r="A44" s="39" t="s">
        <v>69</v>
      </c>
      <c r="B44" s="40">
        <v>2534.6840000000002</v>
      </c>
      <c r="C44" s="40">
        <v>3</v>
      </c>
      <c r="D44" s="40">
        <v>844.89499999999998</v>
      </c>
      <c r="E44" s="40">
        <v>10776.718999999999</v>
      </c>
      <c r="F44" s="41" t="s">
        <v>79</v>
      </c>
      <c r="G44" s="32"/>
      <c r="H44" s="62"/>
      <c r="I44" s="63"/>
      <c r="J44" s="37">
        <v>1</v>
      </c>
      <c r="K44" s="37">
        <v>2</v>
      </c>
      <c r="L44" s="37">
        <v>3</v>
      </c>
      <c r="M44" s="38">
        <v>4</v>
      </c>
      <c r="N44" s="32"/>
    </row>
    <row r="45" spans="1:14" ht="30.6" thickBot="1" x14ac:dyDescent="0.3">
      <c r="A45" s="39" t="s">
        <v>70</v>
      </c>
      <c r="B45" s="40">
        <v>0.627</v>
      </c>
      <c r="C45" s="40">
        <v>8</v>
      </c>
      <c r="D45" s="40">
        <v>7.8E-2</v>
      </c>
      <c r="E45" s="42"/>
      <c r="F45" s="43"/>
      <c r="G45" s="32"/>
      <c r="H45" s="48">
        <v>0</v>
      </c>
      <c r="I45" s="40">
        <v>3</v>
      </c>
      <c r="J45" s="40">
        <v>92.023300000000006</v>
      </c>
      <c r="K45" s="42"/>
      <c r="L45" s="42"/>
      <c r="M45" s="43"/>
      <c r="N45" s="32"/>
    </row>
    <row r="46" spans="1:14" ht="30.6" thickBot="1" x14ac:dyDescent="0.3">
      <c r="A46" s="44" t="s">
        <v>71</v>
      </c>
      <c r="B46" s="45">
        <v>2535.3119999999999</v>
      </c>
      <c r="C46" s="45">
        <v>11</v>
      </c>
      <c r="D46" s="46"/>
      <c r="E46" s="46"/>
      <c r="F46" s="47"/>
      <c r="G46" s="32"/>
      <c r="H46" s="39">
        <v>7</v>
      </c>
      <c r="I46" s="40">
        <v>3</v>
      </c>
      <c r="J46" s="42"/>
      <c r="K46" s="40">
        <v>119.71</v>
      </c>
      <c r="L46" s="42"/>
      <c r="M46" s="43"/>
      <c r="N46" s="32"/>
    </row>
    <row r="47" spans="1:14" ht="30.6" thickBot="1" x14ac:dyDescent="0.3">
      <c r="A47" s="29"/>
      <c r="B47" s="32"/>
      <c r="C47" s="32"/>
      <c r="D47" s="32"/>
      <c r="E47" s="33"/>
      <c r="F47" s="33"/>
      <c r="G47" s="33"/>
      <c r="H47" s="39">
        <v>14</v>
      </c>
      <c r="I47" s="40">
        <v>3</v>
      </c>
      <c r="J47" s="42"/>
      <c r="K47" s="42"/>
      <c r="L47" s="40">
        <v>124.61669999999999</v>
      </c>
      <c r="M47" s="43"/>
      <c r="N47" s="33"/>
    </row>
    <row r="48" spans="1:14" ht="30.6" thickBot="1" x14ac:dyDescent="0.3">
      <c r="A48" s="29"/>
      <c r="B48" s="32"/>
      <c r="C48" s="32"/>
      <c r="D48" s="33"/>
      <c r="E48" s="33"/>
      <c r="F48" s="33"/>
      <c r="G48" s="33"/>
      <c r="H48" s="39">
        <v>21</v>
      </c>
      <c r="I48" s="40">
        <v>3</v>
      </c>
      <c r="J48" s="42"/>
      <c r="K48" s="42"/>
      <c r="L48" s="42"/>
      <c r="M48" s="41">
        <v>129.52330000000001</v>
      </c>
      <c r="N48" s="33"/>
    </row>
    <row r="49" spans="1:14" ht="16.2" thickBot="1" x14ac:dyDescent="0.3">
      <c r="A49" s="29"/>
      <c r="B49" s="32"/>
      <c r="C49" s="32"/>
      <c r="D49" s="33"/>
      <c r="E49" s="33"/>
      <c r="F49" s="33"/>
      <c r="G49" s="33"/>
      <c r="H49" s="44" t="s">
        <v>68</v>
      </c>
      <c r="I49" s="46"/>
      <c r="J49" s="45">
        <v>1</v>
      </c>
      <c r="K49" s="45">
        <v>1</v>
      </c>
      <c r="L49" s="45">
        <v>1</v>
      </c>
      <c r="M49" s="49">
        <v>1</v>
      </c>
      <c r="N49" s="33"/>
    </row>
    <row r="50" spans="1:14" ht="15" customHeight="1" x14ac:dyDescent="0.25">
      <c r="C50" s="16"/>
      <c r="D50" s="16"/>
      <c r="E50" s="15"/>
      <c r="H50" s="68" t="s">
        <v>76</v>
      </c>
      <c r="I50" s="68"/>
      <c r="J50" s="68"/>
      <c r="K50" s="68"/>
      <c r="L50" s="68"/>
      <c r="M50" s="68"/>
    </row>
    <row r="51" spans="1:14" ht="15" customHeight="1" x14ac:dyDescent="0.25">
      <c r="A51" s="34"/>
      <c r="B51" s="34"/>
      <c r="C51" s="34"/>
      <c r="D51" s="34"/>
      <c r="E51" s="34"/>
      <c r="F51" s="34"/>
      <c r="G51" s="34"/>
      <c r="H51" s="70" t="s">
        <v>77</v>
      </c>
      <c r="I51" s="70"/>
      <c r="J51" s="70"/>
      <c r="K51" s="70"/>
      <c r="L51" s="70"/>
      <c r="M51" s="70"/>
    </row>
    <row r="52" spans="1:14" x14ac:dyDescent="0.25">
      <c r="A52" s="31"/>
      <c r="B52" s="31"/>
      <c r="C52" s="31"/>
      <c r="D52" s="31"/>
      <c r="E52" s="31"/>
      <c r="F52" s="31"/>
      <c r="G52" s="31"/>
      <c r="I52" s="31"/>
      <c r="J52" s="31"/>
      <c r="K52" s="31"/>
      <c r="L52" s="31"/>
      <c r="M52" s="31"/>
    </row>
    <row r="53" spans="1:14" x14ac:dyDescent="0.25">
      <c r="A53" s="29"/>
      <c r="B53" s="29"/>
      <c r="C53" s="29"/>
      <c r="D53" s="29"/>
      <c r="E53" s="29"/>
      <c r="F53" s="29"/>
      <c r="G53" s="29"/>
      <c r="I53" s="29"/>
      <c r="J53" s="29"/>
      <c r="K53" s="29"/>
      <c r="L53" s="29"/>
      <c r="M53" s="29"/>
    </row>
    <row r="54" spans="1:14" x14ac:dyDescent="0.25">
      <c r="A54" s="29"/>
      <c r="B54" s="29"/>
      <c r="C54" s="30"/>
      <c r="D54" s="30"/>
      <c r="E54" s="30"/>
      <c r="F54" s="30"/>
      <c r="G54" s="30"/>
      <c r="I54" s="29"/>
      <c r="J54" s="29"/>
      <c r="K54" s="30"/>
      <c r="L54" s="30"/>
      <c r="M54" s="30"/>
    </row>
    <row r="55" spans="1:14" ht="17.399999999999999" customHeight="1" x14ac:dyDescent="0.25">
      <c r="A55" s="69" t="s">
        <v>62</v>
      </c>
      <c r="B55" s="69"/>
      <c r="C55" s="69"/>
      <c r="D55" s="69"/>
      <c r="E55" s="69"/>
      <c r="F55" s="69"/>
      <c r="G55" s="33"/>
      <c r="H55" s="69" t="s">
        <v>99</v>
      </c>
      <c r="I55" s="69"/>
      <c r="J55" s="69"/>
      <c r="K55" s="69"/>
      <c r="L55" s="69"/>
      <c r="M55" s="33"/>
    </row>
    <row r="56" spans="1:14" ht="17.399999999999999" customHeight="1" x14ac:dyDescent="0.25">
      <c r="A56" s="70" t="s">
        <v>101</v>
      </c>
      <c r="B56" s="70"/>
      <c r="C56" s="70"/>
      <c r="D56" s="70"/>
      <c r="E56" s="70"/>
      <c r="F56" s="70"/>
      <c r="G56" s="33"/>
      <c r="H56" s="70" t="s">
        <v>80</v>
      </c>
      <c r="I56" s="70"/>
      <c r="J56" s="70"/>
      <c r="K56" s="70"/>
      <c r="L56" s="70"/>
      <c r="M56" s="33"/>
    </row>
    <row r="57" spans="1:14" ht="30.6" thickBot="1" x14ac:dyDescent="0.3">
      <c r="A57" s="36"/>
      <c r="B57" s="37" t="s">
        <v>64</v>
      </c>
      <c r="C57" s="37" t="s">
        <v>65</v>
      </c>
      <c r="D57" s="37" t="s">
        <v>66</v>
      </c>
      <c r="E57" s="37" t="s">
        <v>67</v>
      </c>
      <c r="F57" s="38" t="s">
        <v>68</v>
      </c>
      <c r="G57" s="33"/>
      <c r="H57" s="61" t="s">
        <v>3</v>
      </c>
      <c r="I57" s="63" t="s">
        <v>74</v>
      </c>
      <c r="J57" s="64" t="s">
        <v>75</v>
      </c>
      <c r="K57" s="65"/>
      <c r="L57" s="65"/>
      <c r="M57" s="33"/>
    </row>
    <row r="58" spans="1:14" ht="30.6" thickBot="1" x14ac:dyDescent="0.3">
      <c r="A58" s="39" t="s">
        <v>69</v>
      </c>
      <c r="B58" s="40">
        <v>2015.7570000000001</v>
      </c>
      <c r="C58" s="40">
        <v>3</v>
      </c>
      <c r="D58" s="40">
        <v>671.91899999999998</v>
      </c>
      <c r="E58" s="40">
        <v>20.6</v>
      </c>
      <c r="F58" s="41" t="s">
        <v>79</v>
      </c>
      <c r="G58" s="32"/>
      <c r="H58" s="62"/>
      <c r="I58" s="63"/>
      <c r="J58" s="37">
        <v>1</v>
      </c>
      <c r="K58" s="37">
        <v>2</v>
      </c>
      <c r="L58" s="38">
        <v>3</v>
      </c>
      <c r="M58" s="32"/>
    </row>
    <row r="59" spans="1:14" ht="30.6" thickBot="1" x14ac:dyDescent="0.3">
      <c r="A59" s="39" t="s">
        <v>70</v>
      </c>
      <c r="B59" s="40">
        <v>260.94200000000001</v>
      </c>
      <c r="C59" s="40">
        <v>8</v>
      </c>
      <c r="D59" s="40">
        <v>32.618000000000002</v>
      </c>
      <c r="E59" s="42"/>
      <c r="F59" s="43"/>
      <c r="G59" s="32"/>
      <c r="H59" s="48">
        <v>0</v>
      </c>
      <c r="I59" s="40">
        <v>3</v>
      </c>
      <c r="J59" s="40">
        <v>124.80329999999999</v>
      </c>
      <c r="K59" s="42"/>
      <c r="L59" s="43"/>
      <c r="M59" s="32"/>
    </row>
    <row r="60" spans="1:14" ht="30.6" thickBot="1" x14ac:dyDescent="0.3">
      <c r="A60" s="44" t="s">
        <v>71</v>
      </c>
      <c r="B60" s="45">
        <v>2276.6990000000001</v>
      </c>
      <c r="C60" s="45">
        <v>11</v>
      </c>
      <c r="D60" s="46"/>
      <c r="E60" s="46"/>
      <c r="F60" s="47"/>
      <c r="H60" s="39">
        <v>7</v>
      </c>
      <c r="I60" s="40">
        <v>3</v>
      </c>
      <c r="J60" s="40">
        <v>125.08</v>
      </c>
      <c r="K60" s="42"/>
      <c r="L60" s="43"/>
    </row>
    <row r="61" spans="1:14" ht="30.6" thickBot="1" x14ac:dyDescent="0.3">
      <c r="H61" s="39">
        <v>14</v>
      </c>
      <c r="I61" s="40">
        <v>3</v>
      </c>
      <c r="J61" s="42"/>
      <c r="K61" s="40">
        <v>141.83670000000001</v>
      </c>
      <c r="L61" s="43"/>
    </row>
    <row r="62" spans="1:14" ht="30.6" thickBot="1" x14ac:dyDescent="0.3">
      <c r="H62" s="39">
        <v>21</v>
      </c>
      <c r="I62" s="40">
        <v>3</v>
      </c>
      <c r="J62" s="42"/>
      <c r="K62" s="42"/>
      <c r="L62" s="41">
        <v>155.91329999999999</v>
      </c>
    </row>
    <row r="63" spans="1:14" ht="16.2" thickBot="1" x14ac:dyDescent="0.3">
      <c r="H63" s="44" t="s">
        <v>68</v>
      </c>
      <c r="I63" s="46"/>
      <c r="J63" s="45">
        <v>0.95399999999999996</v>
      </c>
      <c r="K63" s="45">
        <v>1</v>
      </c>
      <c r="L63" s="49">
        <v>1</v>
      </c>
    </row>
    <row r="64" spans="1:14" ht="30" customHeight="1" x14ac:dyDescent="0.25">
      <c r="H64" s="68" t="s">
        <v>76</v>
      </c>
      <c r="I64" s="68"/>
      <c r="J64" s="68"/>
      <c r="K64" s="68"/>
      <c r="L64" s="68"/>
    </row>
    <row r="65" spans="8:12" ht="15" customHeight="1" x14ac:dyDescent="0.25">
      <c r="H65" s="70" t="s">
        <v>77</v>
      </c>
      <c r="I65" s="70"/>
      <c r="J65" s="70"/>
      <c r="K65" s="70"/>
      <c r="L65" s="70"/>
    </row>
  </sheetData>
  <mergeCells count="20">
    <mergeCell ref="H64:L64"/>
    <mergeCell ref="H65:L65"/>
    <mergeCell ref="A55:F55"/>
    <mergeCell ref="A56:F56"/>
    <mergeCell ref="H55:L55"/>
    <mergeCell ref="H56:L56"/>
    <mergeCell ref="H57:H58"/>
    <mergeCell ref="I57:I58"/>
    <mergeCell ref="J57:L57"/>
    <mergeCell ref="H43:H44"/>
    <mergeCell ref="I43:I44"/>
    <mergeCell ref="J43:M43"/>
    <mergeCell ref="H50:M50"/>
    <mergeCell ref="H51:M51"/>
    <mergeCell ref="A1:J1"/>
    <mergeCell ref="A2:J2"/>
    <mergeCell ref="A41:F41"/>
    <mergeCell ref="A42:F42"/>
    <mergeCell ref="H41:M41"/>
    <mergeCell ref="H42:M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1362-8640-422E-A5BF-83D09210BB75}">
  <dimension ref="A1:O61"/>
  <sheetViews>
    <sheetView topLeftCell="A19" workbookViewId="0">
      <selection activeCell="E26" sqref="E26"/>
    </sheetView>
  </sheetViews>
  <sheetFormatPr defaultRowHeight="13.8" x14ac:dyDescent="0.25"/>
  <cols>
    <col min="1" max="1" width="15.19921875" customWidth="1"/>
    <col min="6" max="7" width="12.59765625" customWidth="1"/>
    <col min="9" max="9" width="10" customWidth="1"/>
    <col min="14" max="14" width="10.796875" customWidth="1"/>
    <col min="15" max="15" width="10.8984375" customWidth="1"/>
  </cols>
  <sheetData>
    <row r="1" spans="1:7" x14ac:dyDescent="0.25">
      <c r="A1" t="s">
        <v>13</v>
      </c>
    </row>
    <row r="2" spans="1:7" x14ac:dyDescent="0.25">
      <c r="A2" t="s">
        <v>41</v>
      </c>
    </row>
    <row r="4" spans="1:7" x14ac:dyDescent="0.25">
      <c r="A4" t="s">
        <v>38</v>
      </c>
    </row>
    <row r="5" spans="1:7" x14ac:dyDescent="0.25">
      <c r="A5" s="1" t="s">
        <v>29</v>
      </c>
      <c r="B5" s="1" t="s">
        <v>36</v>
      </c>
      <c r="C5" s="1" t="s">
        <v>39</v>
      </c>
      <c r="D5" s="1" t="s">
        <v>40</v>
      </c>
      <c r="E5" s="1" t="s">
        <v>37</v>
      </c>
      <c r="F5" s="1" t="s">
        <v>0</v>
      </c>
    </row>
    <row r="6" spans="1:7" x14ac:dyDescent="0.25">
      <c r="A6" s="1">
        <v>0</v>
      </c>
      <c r="B6" s="1">
        <v>0</v>
      </c>
      <c r="C6" s="1">
        <v>0</v>
      </c>
      <c r="D6" s="1">
        <v>0</v>
      </c>
      <c r="E6" s="11">
        <f>AVERAGE(B6:D6)</f>
        <v>0</v>
      </c>
      <c r="F6" s="11">
        <f>STDEVA(B6:D6)</f>
        <v>0</v>
      </c>
      <c r="G6" s="14"/>
    </row>
    <row r="7" spans="1:7" x14ac:dyDescent="0.25">
      <c r="A7" s="1">
        <v>0.2</v>
      </c>
      <c r="B7" s="1">
        <v>2.3E-2</v>
      </c>
      <c r="C7" s="1">
        <v>2.4E-2</v>
      </c>
      <c r="D7" s="1">
        <v>2.3E-2</v>
      </c>
      <c r="E7" s="11">
        <f t="shared" ref="E7:E11" si="0">AVERAGE(B7:D7)</f>
        <v>2.3333333333333334E-2</v>
      </c>
      <c r="F7" s="11">
        <f t="shared" ref="F7:F11" si="1">STDEVA(B7:D7)</f>
        <v>5.7735026918962623E-4</v>
      </c>
      <c r="G7" s="14"/>
    </row>
    <row r="8" spans="1:7" x14ac:dyDescent="0.25">
      <c r="A8" s="1">
        <v>0.4</v>
      </c>
      <c r="B8" s="1">
        <v>0.06</v>
      </c>
      <c r="C8" s="1">
        <v>0.06</v>
      </c>
      <c r="D8" s="1">
        <v>0.06</v>
      </c>
      <c r="E8" s="11">
        <f t="shared" si="0"/>
        <v>0.06</v>
      </c>
      <c r="F8" s="11">
        <f t="shared" si="1"/>
        <v>0</v>
      </c>
      <c r="G8" s="14"/>
    </row>
    <row r="9" spans="1:7" x14ac:dyDescent="0.25">
      <c r="A9" s="1">
        <v>0.6</v>
      </c>
      <c r="B9" s="1">
        <v>0.109</v>
      </c>
      <c r="C9" s="1">
        <v>0.109</v>
      </c>
      <c r="D9" s="1">
        <v>0.107</v>
      </c>
      <c r="E9" s="11">
        <f t="shared" si="0"/>
        <v>0.10833333333333334</v>
      </c>
      <c r="F9" s="11">
        <f t="shared" si="1"/>
        <v>1.1547005383792527E-3</v>
      </c>
      <c r="G9" s="14"/>
    </row>
    <row r="10" spans="1:7" x14ac:dyDescent="0.25">
      <c r="A10" s="1">
        <v>0.8</v>
      </c>
      <c r="B10" s="1">
        <v>0.154</v>
      </c>
      <c r="C10" s="1">
        <v>0.154</v>
      </c>
      <c r="D10" s="1">
        <v>0.153</v>
      </c>
      <c r="E10" s="11">
        <f t="shared" si="0"/>
        <v>0.15366666666666665</v>
      </c>
      <c r="F10" s="11">
        <f t="shared" si="1"/>
        <v>5.7735026918962634E-4</v>
      </c>
      <c r="G10" s="14"/>
    </row>
    <row r="11" spans="1:7" x14ac:dyDescent="0.25">
      <c r="A11" s="12">
        <v>1</v>
      </c>
      <c r="B11" s="1">
        <v>0.17799999999999999</v>
      </c>
      <c r="C11" s="1">
        <v>0.17799999999999999</v>
      </c>
      <c r="D11" s="1">
        <v>0.17899999999999999</v>
      </c>
      <c r="E11" s="11">
        <f t="shared" si="0"/>
        <v>0.17833333333333332</v>
      </c>
      <c r="F11" s="11">
        <f t="shared" si="1"/>
        <v>5.7735026918962634E-4</v>
      </c>
      <c r="G11" s="14"/>
    </row>
    <row r="12" spans="1:7" x14ac:dyDescent="0.25">
      <c r="A12" s="17"/>
      <c r="E12" s="14"/>
      <c r="F12" s="14"/>
      <c r="G12" s="14"/>
    </row>
    <row r="13" spans="1:7" x14ac:dyDescent="0.25">
      <c r="A13" s="17"/>
      <c r="E13" s="14"/>
      <c r="F13" s="14"/>
      <c r="G13" s="14"/>
    </row>
    <row r="14" spans="1:7" x14ac:dyDescent="0.25">
      <c r="A14" s="17"/>
      <c r="E14" s="14"/>
      <c r="F14" s="14"/>
      <c r="G14" s="14"/>
    </row>
    <row r="15" spans="1:7" x14ac:dyDescent="0.25">
      <c r="A15" s="17"/>
      <c r="E15" s="14"/>
      <c r="F15" s="14"/>
      <c r="G15" s="14"/>
    </row>
    <row r="16" spans="1:7" x14ac:dyDescent="0.25">
      <c r="A16" s="17"/>
      <c r="E16" s="14"/>
      <c r="F16" s="14"/>
      <c r="G16" s="14"/>
    </row>
    <row r="17" spans="1:15" x14ac:dyDescent="0.25">
      <c r="A17" s="17"/>
      <c r="E17" s="14"/>
      <c r="F17" s="14"/>
      <c r="G17" s="14"/>
    </row>
    <row r="18" spans="1:15" x14ac:dyDescent="0.25">
      <c r="A18" s="17"/>
      <c r="E18" s="14"/>
      <c r="F18" s="14"/>
      <c r="G18" s="14"/>
    </row>
    <row r="19" spans="1:15" x14ac:dyDescent="0.25">
      <c r="A19" s="17"/>
      <c r="E19" s="14"/>
      <c r="F19" s="14"/>
      <c r="G19" s="14"/>
    </row>
    <row r="20" spans="1:15" x14ac:dyDescent="0.25">
      <c r="A20" s="17"/>
      <c r="E20" s="14"/>
      <c r="F20" s="14"/>
      <c r="G20" s="14"/>
    </row>
    <row r="21" spans="1:15" x14ac:dyDescent="0.25">
      <c r="B21" t="s">
        <v>44</v>
      </c>
    </row>
    <row r="22" spans="1:15" x14ac:dyDescent="0.25">
      <c r="A22" s="4" t="s">
        <v>1</v>
      </c>
      <c r="B22" s="2" t="s">
        <v>31</v>
      </c>
      <c r="C22" s="2" t="s">
        <v>32</v>
      </c>
      <c r="D22" s="2" t="s">
        <v>33</v>
      </c>
      <c r="E22" s="2" t="s">
        <v>19</v>
      </c>
      <c r="F22" s="2" t="s">
        <v>0</v>
      </c>
      <c r="G22" s="2" t="s">
        <v>72</v>
      </c>
      <c r="H22" s="4" t="s">
        <v>3</v>
      </c>
      <c r="I22" s="2" t="s">
        <v>31</v>
      </c>
      <c r="J22" s="2" t="s">
        <v>32</v>
      </c>
      <c r="K22" s="2" t="s">
        <v>33</v>
      </c>
      <c r="L22" s="2" t="s">
        <v>19</v>
      </c>
      <c r="M22" s="2" t="s">
        <v>0</v>
      </c>
      <c r="N22" s="35" t="s">
        <v>72</v>
      </c>
    </row>
    <row r="23" spans="1:15" x14ac:dyDescent="0.25">
      <c r="A23" s="4">
        <v>0</v>
      </c>
      <c r="B23" s="1">
        <v>0.62</v>
      </c>
      <c r="C23" s="1">
        <v>0.64</v>
      </c>
      <c r="D23" s="1">
        <v>0.62</v>
      </c>
      <c r="E23" s="3">
        <f>AVERAGE(B23:D23)</f>
        <v>0.62666666666666659</v>
      </c>
      <c r="F23" s="3">
        <f>STDEVA(B23:D23)</f>
        <v>1.1547005383792525E-2</v>
      </c>
      <c r="G23" s="3" t="s">
        <v>83</v>
      </c>
      <c r="H23" s="4">
        <v>0</v>
      </c>
      <c r="I23" s="1">
        <v>0.81</v>
      </c>
      <c r="J23" s="1">
        <v>0.78</v>
      </c>
      <c r="K23" s="1">
        <v>0.72</v>
      </c>
      <c r="L23" s="3">
        <f>AVERAGE(I23:K23)</f>
        <v>0.77</v>
      </c>
      <c r="M23" s="3">
        <f>STDEVA(I23:K23)</f>
        <v>4.5825756949558441E-2</v>
      </c>
      <c r="N23" t="s">
        <v>83</v>
      </c>
    </row>
    <row r="24" spans="1:15" x14ac:dyDescent="0.25">
      <c r="A24" s="4">
        <v>7</v>
      </c>
      <c r="B24" s="1">
        <v>0.86</v>
      </c>
      <c r="C24" s="1">
        <v>0.86</v>
      </c>
      <c r="D24" s="1">
        <v>0.85</v>
      </c>
      <c r="E24" s="3">
        <f t="shared" ref="E24:E26" si="2">AVERAGE(B24:D24)</f>
        <v>0.85666666666666658</v>
      </c>
      <c r="F24" s="3">
        <f t="shared" ref="F24:F26" si="3">STDEVA(B24:D24)</f>
        <v>5.7735026918962632E-3</v>
      </c>
      <c r="G24" s="3" t="s">
        <v>81</v>
      </c>
      <c r="H24" s="4">
        <v>7</v>
      </c>
      <c r="I24" s="1">
        <v>0.94</v>
      </c>
      <c r="J24" s="1">
        <v>0.91</v>
      </c>
      <c r="K24" s="1">
        <v>0.95</v>
      </c>
      <c r="L24" s="3">
        <f t="shared" ref="L24:L26" si="4">AVERAGE(I24:K24)</f>
        <v>0.93333333333333324</v>
      </c>
      <c r="M24" s="3">
        <f t="shared" ref="M24:M26" si="5">STDEVA(I24:K24)</f>
        <v>2.0816659994661285E-2</v>
      </c>
      <c r="N24" t="s">
        <v>82</v>
      </c>
    </row>
    <row r="25" spans="1:15" x14ac:dyDescent="0.25">
      <c r="A25" s="4">
        <v>14</v>
      </c>
      <c r="B25" s="1">
        <v>0.65</v>
      </c>
      <c r="C25" s="1">
        <v>0.7</v>
      </c>
      <c r="D25" s="1">
        <v>0.68</v>
      </c>
      <c r="E25" s="3">
        <f t="shared" si="2"/>
        <v>0.67666666666666675</v>
      </c>
      <c r="F25" s="3">
        <f t="shared" si="3"/>
        <v>2.5166114784235805E-2</v>
      </c>
      <c r="G25" s="3" t="s">
        <v>82</v>
      </c>
      <c r="H25" s="4">
        <v>14</v>
      </c>
      <c r="I25" s="1">
        <v>0.94</v>
      </c>
      <c r="J25" s="1">
        <v>0.95</v>
      </c>
      <c r="K25" s="1">
        <v>0.98</v>
      </c>
      <c r="L25" s="3">
        <f t="shared" si="4"/>
        <v>0.95666666666666667</v>
      </c>
      <c r="M25" s="3">
        <f t="shared" si="5"/>
        <v>2.0816659994661344E-2</v>
      </c>
      <c r="N25" t="s">
        <v>87</v>
      </c>
    </row>
    <row r="26" spans="1:15" x14ac:dyDescent="0.25">
      <c r="A26" s="4">
        <v>21</v>
      </c>
      <c r="B26" s="1">
        <v>0.66</v>
      </c>
      <c r="C26" s="1">
        <v>0.71</v>
      </c>
      <c r="D26" s="1">
        <v>0.7</v>
      </c>
      <c r="E26" s="3">
        <f t="shared" si="2"/>
        <v>0.69000000000000006</v>
      </c>
      <c r="F26" s="3">
        <f t="shared" si="3"/>
        <v>2.6457513110645866E-2</v>
      </c>
      <c r="G26" s="3" t="s">
        <v>82</v>
      </c>
      <c r="H26" s="4">
        <v>21</v>
      </c>
      <c r="I26" s="1">
        <v>1.04</v>
      </c>
      <c r="J26" s="1">
        <v>0.97</v>
      </c>
      <c r="K26" s="1">
        <v>1.02</v>
      </c>
      <c r="L26" s="3">
        <f t="shared" si="4"/>
        <v>1.01</v>
      </c>
      <c r="M26" s="3">
        <f t="shared" si="5"/>
        <v>3.6055512754639925E-2</v>
      </c>
      <c r="N26" t="s">
        <v>81</v>
      </c>
    </row>
    <row r="27" spans="1:15" x14ac:dyDescent="0.25">
      <c r="A27" t="s">
        <v>45</v>
      </c>
    </row>
    <row r="29" spans="1:15" x14ac:dyDescent="0.25">
      <c r="A29" s="18" t="s">
        <v>42</v>
      </c>
      <c r="B29" s="18"/>
      <c r="C29" s="18"/>
      <c r="D29" s="18"/>
      <c r="E29" s="18"/>
      <c r="F29" s="18"/>
      <c r="G29" s="18"/>
      <c r="J29" s="18" t="s">
        <v>43</v>
      </c>
      <c r="K29" s="18"/>
      <c r="L29" s="18"/>
      <c r="M29" s="18"/>
      <c r="N29" s="18"/>
      <c r="O29" s="18"/>
    </row>
    <row r="30" spans="1:15" x14ac:dyDescent="0.25">
      <c r="A30" s="2" t="s">
        <v>46</v>
      </c>
      <c r="B30" s="1" t="s">
        <v>31</v>
      </c>
      <c r="C30" s="1" t="s">
        <v>32</v>
      </c>
      <c r="D30" s="1" t="s">
        <v>33</v>
      </c>
      <c r="E30" s="1" t="s">
        <v>19</v>
      </c>
      <c r="F30" s="1" t="s">
        <v>0</v>
      </c>
      <c r="J30" s="1" t="s">
        <v>46</v>
      </c>
      <c r="K30" s="1" t="s">
        <v>31</v>
      </c>
      <c r="L30" s="1" t="s">
        <v>32</v>
      </c>
      <c r="M30" s="1" t="s">
        <v>33</v>
      </c>
      <c r="N30" s="1" t="s">
        <v>19</v>
      </c>
      <c r="O30" s="1" t="s">
        <v>0</v>
      </c>
    </row>
    <row r="31" spans="1:15" x14ac:dyDescent="0.25">
      <c r="A31" s="2">
        <v>0</v>
      </c>
      <c r="B31" s="1">
        <v>0.11700000000000001</v>
      </c>
      <c r="C31" s="1">
        <v>0.121</v>
      </c>
      <c r="D31" s="1">
        <v>0.11799999999999999</v>
      </c>
      <c r="E31" s="11">
        <f>AVERAGE(B31:D31)</f>
        <v>0.11866666666666666</v>
      </c>
      <c r="F31" s="11">
        <f>STDEVA(B31:D31)</f>
        <v>2.0816659994661291E-3</v>
      </c>
      <c r="G31" s="14"/>
      <c r="J31" s="2">
        <v>0</v>
      </c>
      <c r="K31" s="1">
        <v>0.154</v>
      </c>
      <c r="L31" s="1">
        <v>0.14799999999999999</v>
      </c>
      <c r="M31" s="1">
        <v>0.13800000000000001</v>
      </c>
      <c r="N31" s="11">
        <f>AVERAGE(K31:M31)</f>
        <v>0.14666666666666667</v>
      </c>
      <c r="O31" s="11">
        <f>STDEVA(K31:M31)</f>
        <v>8.0829037686547534E-3</v>
      </c>
    </row>
    <row r="32" spans="1:15" x14ac:dyDescent="0.25">
      <c r="A32" s="2">
        <v>7</v>
      </c>
      <c r="B32" s="1">
        <v>0.16500000000000001</v>
      </c>
      <c r="C32" s="1">
        <v>0.16400000000000001</v>
      </c>
      <c r="D32" s="1">
        <v>0.16200000000000001</v>
      </c>
      <c r="E32" s="11">
        <f t="shared" ref="E32:E34" si="6">AVERAGE(B32:D32)</f>
        <v>0.16366666666666665</v>
      </c>
      <c r="F32" s="11">
        <f t="shared" ref="F32:F34" si="7">STDEVA(B32:D32)</f>
        <v>1.5275252316519479E-3</v>
      </c>
      <c r="G32" s="14"/>
      <c r="J32" s="2">
        <v>7</v>
      </c>
      <c r="K32" s="1">
        <v>0.17899999999999999</v>
      </c>
      <c r="L32" s="1">
        <v>0.17399999999999999</v>
      </c>
      <c r="M32" s="1">
        <v>0.18099999999999999</v>
      </c>
      <c r="N32" s="11">
        <f t="shared" ref="N32:N34" si="8">AVERAGE(K32:M32)</f>
        <v>0.17800000000000002</v>
      </c>
      <c r="O32" s="11">
        <f t="shared" ref="O32:O34" si="9">STDEVA(K32:M32)</f>
        <v>3.6055512754639926E-3</v>
      </c>
    </row>
    <row r="33" spans="1:15" x14ac:dyDescent="0.25">
      <c r="A33" s="2">
        <v>14</v>
      </c>
      <c r="B33" s="1">
        <v>0.124</v>
      </c>
      <c r="C33" s="1">
        <v>0.13300000000000001</v>
      </c>
      <c r="D33" s="1">
        <v>0.129</v>
      </c>
      <c r="E33" s="11">
        <f t="shared" si="6"/>
        <v>0.12866666666666668</v>
      </c>
      <c r="F33" s="11">
        <f t="shared" si="7"/>
        <v>4.5092497528228985E-3</v>
      </c>
      <c r="G33" s="14"/>
      <c r="J33" s="2">
        <v>14</v>
      </c>
      <c r="K33" s="1">
        <v>0.17899999999999999</v>
      </c>
      <c r="L33" s="1">
        <v>0.18099999999999999</v>
      </c>
      <c r="M33" s="1">
        <v>0.188</v>
      </c>
      <c r="N33" s="11">
        <f t="shared" si="8"/>
        <v>0.18266666666666667</v>
      </c>
      <c r="O33" s="11">
        <f t="shared" si="9"/>
        <v>4.7258156262526127E-3</v>
      </c>
    </row>
    <row r="34" spans="1:15" x14ac:dyDescent="0.25">
      <c r="A34" s="2">
        <v>21</v>
      </c>
      <c r="B34" s="1">
        <v>0.126</v>
      </c>
      <c r="C34" s="1">
        <v>0.13600000000000001</v>
      </c>
      <c r="D34" s="1">
        <v>0.13400000000000001</v>
      </c>
      <c r="E34" s="11">
        <f t="shared" si="6"/>
        <v>0.13200000000000001</v>
      </c>
      <c r="F34" s="11">
        <f t="shared" si="7"/>
        <v>5.2915026221291859E-3</v>
      </c>
      <c r="G34" s="57"/>
      <c r="H34" s="13"/>
      <c r="I34" s="13"/>
      <c r="J34" s="2">
        <v>21</v>
      </c>
      <c r="K34" s="1">
        <v>0.19800000000000001</v>
      </c>
      <c r="L34" s="1">
        <v>0.185</v>
      </c>
      <c r="M34" s="1">
        <v>0.19400000000000001</v>
      </c>
      <c r="N34" s="11">
        <f t="shared" si="8"/>
        <v>0.19233333333333333</v>
      </c>
      <c r="O34" s="11">
        <f t="shared" si="9"/>
        <v>6.6583281184793989E-3</v>
      </c>
    </row>
    <row r="36" spans="1:15" ht="13.8" customHeight="1" x14ac:dyDescent="0.25">
      <c r="A36" s="34"/>
      <c r="B36" s="34"/>
      <c r="C36" s="34"/>
      <c r="D36" s="34"/>
      <c r="E36" s="34"/>
      <c r="F36" s="34"/>
      <c r="G36" s="34"/>
      <c r="I36" s="34"/>
      <c r="J36" s="34"/>
      <c r="K36" s="34"/>
      <c r="L36" s="34"/>
      <c r="M36" s="34"/>
      <c r="N36" s="34"/>
    </row>
    <row r="37" spans="1:15" ht="13.8" customHeight="1" x14ac:dyDescent="0.25">
      <c r="A37" s="31"/>
      <c r="B37" s="31"/>
      <c r="C37" s="31"/>
      <c r="D37" s="31"/>
      <c r="E37" s="31"/>
      <c r="F37" s="31"/>
      <c r="G37" s="31"/>
      <c r="I37" s="31"/>
      <c r="J37" s="31"/>
      <c r="K37" s="31"/>
      <c r="L37" s="31"/>
      <c r="M37" s="31"/>
      <c r="N37" s="31"/>
      <c r="O37" s="16"/>
    </row>
    <row r="38" spans="1:15" ht="17.399999999999999" customHeight="1" x14ac:dyDescent="0.25">
      <c r="A38" s="69" t="s">
        <v>62</v>
      </c>
      <c r="B38" s="69"/>
      <c r="C38" s="69"/>
      <c r="D38" s="69"/>
      <c r="E38" s="69"/>
      <c r="F38" s="69"/>
      <c r="G38" s="30"/>
      <c r="I38" s="69" t="s">
        <v>103</v>
      </c>
      <c r="J38" s="69"/>
      <c r="K38" s="69"/>
      <c r="L38" s="69"/>
      <c r="M38" s="69"/>
      <c r="N38" s="29"/>
      <c r="O38" s="16"/>
    </row>
    <row r="39" spans="1:15" ht="17.399999999999999" customHeight="1" x14ac:dyDescent="0.25">
      <c r="A39" s="70" t="s">
        <v>102</v>
      </c>
      <c r="B39" s="70"/>
      <c r="C39" s="70"/>
      <c r="D39" s="70"/>
      <c r="E39" s="70"/>
      <c r="F39" s="70"/>
      <c r="G39" s="32"/>
      <c r="I39" s="70" t="s">
        <v>73</v>
      </c>
      <c r="J39" s="70"/>
      <c r="K39" s="70"/>
      <c r="L39" s="70"/>
      <c r="M39" s="70"/>
      <c r="N39" s="30"/>
      <c r="O39" s="16"/>
    </row>
    <row r="40" spans="1:15" ht="30.6" thickBot="1" x14ac:dyDescent="0.3">
      <c r="A40" s="36"/>
      <c r="B40" s="37" t="s">
        <v>64</v>
      </c>
      <c r="C40" s="37" t="s">
        <v>65</v>
      </c>
      <c r="D40" s="37" t="s">
        <v>66</v>
      </c>
      <c r="E40" s="37" t="s">
        <v>67</v>
      </c>
      <c r="F40" s="38" t="s">
        <v>68</v>
      </c>
      <c r="G40" s="32"/>
      <c r="I40" s="61" t="s">
        <v>1</v>
      </c>
      <c r="J40" s="63" t="s">
        <v>74</v>
      </c>
      <c r="K40" s="64" t="s">
        <v>75</v>
      </c>
      <c r="L40" s="65"/>
      <c r="M40" s="65"/>
      <c r="N40" s="33"/>
    </row>
    <row r="41" spans="1:15" ht="30.6" thickBot="1" x14ac:dyDescent="0.3">
      <c r="A41" s="39" t="s">
        <v>69</v>
      </c>
      <c r="B41" s="40">
        <v>0.09</v>
      </c>
      <c r="C41" s="40">
        <v>3</v>
      </c>
      <c r="D41" s="40">
        <v>0.03</v>
      </c>
      <c r="E41" s="40">
        <v>79.843999999999994</v>
      </c>
      <c r="F41" s="41" t="s">
        <v>79</v>
      </c>
      <c r="G41" s="32"/>
      <c r="I41" s="62"/>
      <c r="J41" s="63"/>
      <c r="K41" s="37">
        <v>1</v>
      </c>
      <c r="L41" s="37">
        <v>2</v>
      </c>
      <c r="M41" s="38">
        <v>3</v>
      </c>
      <c r="N41" s="33"/>
    </row>
    <row r="42" spans="1:15" ht="16.2" thickBot="1" x14ac:dyDescent="0.3">
      <c r="A42" s="39" t="s">
        <v>70</v>
      </c>
      <c r="B42" s="40">
        <v>3.0000000000000001E-3</v>
      </c>
      <c r="C42" s="40">
        <v>8</v>
      </c>
      <c r="D42" s="40">
        <v>0</v>
      </c>
      <c r="E42" s="42"/>
      <c r="F42" s="43"/>
      <c r="G42" s="33"/>
      <c r="H42" s="15"/>
      <c r="I42" s="48">
        <v>0</v>
      </c>
      <c r="J42" s="40">
        <v>3</v>
      </c>
      <c r="K42" s="40">
        <v>0.62670000000000003</v>
      </c>
      <c r="L42" s="42"/>
      <c r="M42" s="43"/>
      <c r="N42" s="33"/>
    </row>
    <row r="43" spans="1:15" ht="16.2" thickBot="1" x14ac:dyDescent="0.3">
      <c r="A43" s="44" t="s">
        <v>71</v>
      </c>
      <c r="B43" s="45">
        <v>9.2999999999999999E-2</v>
      </c>
      <c r="C43" s="45">
        <v>11</v>
      </c>
      <c r="D43" s="46"/>
      <c r="E43" s="46"/>
      <c r="F43" s="47"/>
      <c r="G43" s="33"/>
      <c r="H43" s="15"/>
      <c r="I43" s="39">
        <v>14</v>
      </c>
      <c r="J43" s="40">
        <v>3</v>
      </c>
      <c r="K43" s="42"/>
      <c r="L43" s="40">
        <v>0.67669999999999997</v>
      </c>
      <c r="M43" s="43"/>
      <c r="N43" s="32"/>
    </row>
    <row r="44" spans="1:15" ht="16.2" thickBot="1" x14ac:dyDescent="0.3">
      <c r="A44" s="29"/>
      <c r="B44" s="32"/>
      <c r="C44" s="32"/>
      <c r="D44" s="33"/>
      <c r="E44" s="33"/>
      <c r="F44" s="33"/>
      <c r="G44" s="33"/>
      <c r="H44" s="15"/>
      <c r="I44" s="39">
        <v>21</v>
      </c>
      <c r="J44" s="40">
        <v>3</v>
      </c>
      <c r="K44" s="42"/>
      <c r="L44" s="40">
        <v>0.69</v>
      </c>
      <c r="M44" s="43"/>
      <c r="N44" s="32"/>
    </row>
    <row r="45" spans="1:15" ht="16.2" thickBot="1" x14ac:dyDescent="0.3">
      <c r="A45" s="15"/>
      <c r="E45" s="16"/>
      <c r="F45" s="16"/>
      <c r="G45" s="16"/>
      <c r="H45" s="15"/>
      <c r="I45" s="39">
        <v>7</v>
      </c>
      <c r="J45" s="40">
        <v>3</v>
      </c>
      <c r="K45" s="42"/>
      <c r="L45" s="42"/>
      <c r="M45" s="41">
        <v>0.85670000000000002</v>
      </c>
    </row>
    <row r="46" spans="1:15" ht="13.8" customHeight="1" thickBot="1" x14ac:dyDescent="0.3">
      <c r="A46" s="34"/>
      <c r="B46" s="34"/>
      <c r="C46" s="34"/>
      <c r="D46" s="34"/>
      <c r="E46" s="34"/>
      <c r="F46" s="34"/>
      <c r="G46" s="34"/>
      <c r="H46" s="15"/>
      <c r="I46" s="44" t="s">
        <v>68</v>
      </c>
      <c r="J46" s="46"/>
      <c r="K46" s="45">
        <v>1</v>
      </c>
      <c r="L46" s="45">
        <v>0.42399999999999999</v>
      </c>
      <c r="M46" s="49">
        <v>1</v>
      </c>
    </row>
    <row r="47" spans="1:15" ht="30" customHeight="1" x14ac:dyDescent="0.25">
      <c r="A47" s="31"/>
      <c r="B47" s="31"/>
      <c r="C47" s="31"/>
      <c r="D47" s="31"/>
      <c r="E47" s="31"/>
      <c r="F47" s="31"/>
      <c r="G47" s="31"/>
      <c r="I47" s="68" t="s">
        <v>76</v>
      </c>
      <c r="J47" s="68"/>
      <c r="K47" s="68"/>
      <c r="L47" s="68"/>
      <c r="M47" s="68"/>
    </row>
    <row r="48" spans="1:15" ht="15" customHeight="1" x14ac:dyDescent="0.25">
      <c r="A48" s="29"/>
      <c r="B48" s="30"/>
      <c r="C48" s="30"/>
      <c r="D48" s="30"/>
      <c r="E48" s="30"/>
      <c r="F48" s="30"/>
      <c r="G48" s="30"/>
      <c r="I48" s="70" t="s">
        <v>77</v>
      </c>
      <c r="J48" s="70"/>
      <c r="K48" s="70"/>
      <c r="L48" s="70"/>
      <c r="M48" s="70"/>
    </row>
    <row r="49" spans="1:13" x14ac:dyDescent="0.25">
      <c r="A49" s="29"/>
      <c r="B49" s="32"/>
      <c r="C49" s="32"/>
      <c r="D49" s="32"/>
      <c r="E49" s="32"/>
      <c r="F49" s="32"/>
      <c r="G49" s="32"/>
      <c r="I49" s="29"/>
      <c r="J49" s="29"/>
      <c r="K49" s="30"/>
      <c r="L49" s="30"/>
      <c r="M49" s="30"/>
    </row>
    <row r="50" spans="1:13" ht="15.6" x14ac:dyDescent="0.25">
      <c r="A50" s="29"/>
      <c r="B50" s="32"/>
      <c r="C50" s="32"/>
      <c r="D50" s="32"/>
      <c r="E50" s="32"/>
      <c r="F50" s="32"/>
      <c r="G50" s="32"/>
      <c r="I50" s="29"/>
      <c r="J50" s="32"/>
      <c r="K50" s="32"/>
      <c r="L50" s="33"/>
      <c r="M50" s="33"/>
    </row>
    <row r="51" spans="1:13" ht="17.399999999999999" customHeight="1" x14ac:dyDescent="0.25">
      <c r="A51" s="69" t="s">
        <v>62</v>
      </c>
      <c r="B51" s="69"/>
      <c r="C51" s="69"/>
      <c r="D51" s="69"/>
      <c r="E51" s="69"/>
      <c r="F51" s="69"/>
      <c r="G51" s="32"/>
      <c r="I51" s="69" t="s">
        <v>103</v>
      </c>
      <c r="J51" s="69"/>
      <c r="K51" s="69"/>
      <c r="L51" s="69"/>
      <c r="M51" s="69"/>
    </row>
    <row r="52" spans="1:13" ht="17.399999999999999" customHeight="1" x14ac:dyDescent="0.25">
      <c r="A52" s="70" t="s">
        <v>104</v>
      </c>
      <c r="B52" s="70"/>
      <c r="C52" s="70"/>
      <c r="D52" s="70"/>
      <c r="E52" s="70"/>
      <c r="F52" s="70"/>
      <c r="G52" s="33"/>
      <c r="I52" s="70" t="s">
        <v>80</v>
      </c>
      <c r="J52" s="70"/>
      <c r="K52" s="70"/>
      <c r="L52" s="70"/>
      <c r="M52" s="70"/>
    </row>
    <row r="53" spans="1:13" ht="30.6" thickBot="1" x14ac:dyDescent="0.3">
      <c r="A53" s="36"/>
      <c r="B53" s="37" t="s">
        <v>64</v>
      </c>
      <c r="C53" s="37" t="s">
        <v>65</v>
      </c>
      <c r="D53" s="37" t="s">
        <v>66</v>
      </c>
      <c r="E53" s="37" t="s">
        <v>67</v>
      </c>
      <c r="F53" s="38" t="s">
        <v>68</v>
      </c>
      <c r="G53" s="33"/>
      <c r="I53" s="61" t="s">
        <v>3</v>
      </c>
      <c r="J53" s="63" t="s">
        <v>74</v>
      </c>
      <c r="K53" s="64" t="s">
        <v>75</v>
      </c>
      <c r="L53" s="65"/>
      <c r="M53" s="65"/>
    </row>
    <row r="54" spans="1:13" ht="30.6" thickBot="1" x14ac:dyDescent="0.3">
      <c r="A54" s="39" t="s">
        <v>69</v>
      </c>
      <c r="B54" s="40">
        <v>9.6000000000000002E-2</v>
      </c>
      <c r="C54" s="40">
        <v>3</v>
      </c>
      <c r="D54" s="40">
        <v>3.2000000000000001E-2</v>
      </c>
      <c r="E54" s="40">
        <v>30.091000000000001</v>
      </c>
      <c r="F54" s="41" t="s">
        <v>79</v>
      </c>
      <c r="G54" s="33"/>
      <c r="I54" s="62"/>
      <c r="J54" s="63"/>
      <c r="K54" s="37">
        <v>1</v>
      </c>
      <c r="L54" s="37">
        <v>2</v>
      </c>
      <c r="M54" s="38">
        <v>3</v>
      </c>
    </row>
    <row r="55" spans="1:13" ht="16.2" thickBot="1" x14ac:dyDescent="0.3">
      <c r="A55" s="39" t="s">
        <v>70</v>
      </c>
      <c r="B55" s="40">
        <v>8.9999999999999993E-3</v>
      </c>
      <c r="C55" s="40">
        <v>8</v>
      </c>
      <c r="D55" s="40">
        <v>1E-3</v>
      </c>
      <c r="E55" s="42"/>
      <c r="F55" s="43"/>
      <c r="I55" s="48">
        <v>0</v>
      </c>
      <c r="J55" s="40">
        <v>3</v>
      </c>
      <c r="K55" s="40">
        <v>0.77</v>
      </c>
      <c r="L55" s="42"/>
      <c r="M55" s="43"/>
    </row>
    <row r="56" spans="1:13" ht="16.2" thickBot="1" x14ac:dyDescent="0.3">
      <c r="A56" s="44" t="s">
        <v>71</v>
      </c>
      <c r="B56" s="45">
        <v>0.105</v>
      </c>
      <c r="C56" s="45">
        <v>11</v>
      </c>
      <c r="D56" s="46"/>
      <c r="E56" s="46"/>
      <c r="F56" s="47"/>
      <c r="I56" s="39">
        <v>7</v>
      </c>
      <c r="J56" s="40">
        <v>3</v>
      </c>
      <c r="K56" s="42"/>
      <c r="L56" s="40">
        <v>0.93330000000000002</v>
      </c>
      <c r="M56" s="43"/>
    </row>
    <row r="57" spans="1:13" ht="16.2" thickBot="1" x14ac:dyDescent="0.3">
      <c r="I57" s="39">
        <v>14</v>
      </c>
      <c r="J57" s="40">
        <v>3</v>
      </c>
      <c r="K57" s="42"/>
      <c r="L57" s="40">
        <v>0.95669999999999999</v>
      </c>
      <c r="M57" s="41">
        <v>0.95669999999999999</v>
      </c>
    </row>
    <row r="58" spans="1:13" ht="16.2" thickBot="1" x14ac:dyDescent="0.3">
      <c r="I58" s="39">
        <v>21</v>
      </c>
      <c r="J58" s="40">
        <v>3</v>
      </c>
      <c r="K58" s="42"/>
      <c r="L58" s="42"/>
      <c r="M58" s="41">
        <v>1.01</v>
      </c>
    </row>
    <row r="59" spans="1:13" ht="16.2" thickBot="1" x14ac:dyDescent="0.3">
      <c r="I59" s="44" t="s">
        <v>68</v>
      </c>
      <c r="J59" s="46"/>
      <c r="K59" s="45">
        <v>1</v>
      </c>
      <c r="L59" s="45">
        <v>0.40699999999999997</v>
      </c>
      <c r="M59" s="49">
        <v>8.1000000000000003E-2</v>
      </c>
    </row>
    <row r="60" spans="1:13" ht="30" customHeight="1" x14ac:dyDescent="0.25">
      <c r="I60" s="68" t="s">
        <v>76</v>
      </c>
      <c r="J60" s="68"/>
      <c r="K60" s="68"/>
      <c r="L60" s="68"/>
      <c r="M60" s="68"/>
    </row>
    <row r="61" spans="1:13" ht="15" customHeight="1" x14ac:dyDescent="0.25">
      <c r="I61" s="70" t="s">
        <v>77</v>
      </c>
      <c r="J61" s="70"/>
      <c r="K61" s="70"/>
      <c r="L61" s="70"/>
      <c r="M61" s="70"/>
    </row>
  </sheetData>
  <mergeCells count="18">
    <mergeCell ref="I53:I54"/>
    <mergeCell ref="J53:J54"/>
    <mergeCell ref="K53:M53"/>
    <mergeCell ref="I60:M60"/>
    <mergeCell ref="I61:M61"/>
    <mergeCell ref="I47:M47"/>
    <mergeCell ref="I48:M48"/>
    <mergeCell ref="A51:F51"/>
    <mergeCell ref="A52:F52"/>
    <mergeCell ref="I51:M51"/>
    <mergeCell ref="I52:M52"/>
    <mergeCell ref="A38:F38"/>
    <mergeCell ref="A39:F39"/>
    <mergeCell ref="I38:M38"/>
    <mergeCell ref="I39:M39"/>
    <mergeCell ref="I40:I41"/>
    <mergeCell ref="J40:J41"/>
    <mergeCell ref="K40:M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E736-19E0-45B3-A6D9-64A26B7F7F8D}">
  <dimension ref="A1:T48"/>
  <sheetViews>
    <sheetView tabSelected="1" topLeftCell="A16" workbookViewId="0">
      <selection activeCell="K13" sqref="K13"/>
    </sheetView>
  </sheetViews>
  <sheetFormatPr defaultRowHeight="13.8" x14ac:dyDescent="0.25"/>
  <cols>
    <col min="1" max="1" width="17.69921875" customWidth="1"/>
    <col min="5" max="7" width="10.59765625" customWidth="1"/>
    <col min="12" max="12" width="11.796875" customWidth="1"/>
  </cols>
  <sheetData>
    <row r="1" spans="1:20" x14ac:dyDescent="0.25">
      <c r="A1" t="s">
        <v>13</v>
      </c>
    </row>
    <row r="2" spans="1:20" x14ac:dyDescent="0.25">
      <c r="A2" t="s">
        <v>14</v>
      </c>
    </row>
    <row r="4" spans="1:20" x14ac:dyDescent="0.25">
      <c r="A4" t="s">
        <v>47</v>
      </c>
    </row>
    <row r="5" spans="1:20" x14ac:dyDescent="0.25">
      <c r="A5" s="19" t="s">
        <v>48</v>
      </c>
      <c r="B5" s="2" t="s">
        <v>49</v>
      </c>
      <c r="C5" s="2" t="s">
        <v>39</v>
      </c>
      <c r="D5" s="2" t="s">
        <v>40</v>
      </c>
      <c r="E5" s="2" t="s">
        <v>37</v>
      </c>
      <c r="F5" s="2" t="s">
        <v>0</v>
      </c>
      <c r="G5" s="15"/>
      <c r="I5" s="14"/>
      <c r="L5" s="14"/>
      <c r="T5" s="14"/>
    </row>
    <row r="6" spans="1:20" x14ac:dyDescent="0.25">
      <c r="A6" s="19" t="s">
        <v>61</v>
      </c>
      <c r="B6" s="19">
        <v>0.94599999999999995</v>
      </c>
      <c r="C6" s="19">
        <v>0.95499999999999996</v>
      </c>
      <c r="D6" s="19">
        <v>0.94199999999999995</v>
      </c>
      <c r="E6" s="21">
        <f>AVERAGE(B6:D6)</f>
        <v>0.94766666666666666</v>
      </c>
      <c r="F6" s="20">
        <f>STDEVA(B6:D6)</f>
        <v>6.6583281184793989E-3</v>
      </c>
      <c r="G6" s="15" t="s">
        <v>60</v>
      </c>
      <c r="I6" s="14"/>
      <c r="L6" s="14"/>
      <c r="T6" s="14"/>
    </row>
    <row r="7" spans="1:20" x14ac:dyDescent="0.25">
      <c r="A7" s="19" t="s">
        <v>52</v>
      </c>
      <c r="B7" s="19">
        <v>0.99399999999999999</v>
      </c>
      <c r="C7" s="19">
        <v>0.99199999999999999</v>
      </c>
      <c r="D7" s="19">
        <v>0.99099999999999999</v>
      </c>
      <c r="E7" s="20">
        <f t="shared" ref="E7:E21" si="0">AVERAGE(B7:D7)</f>
        <v>0.99233333333333329</v>
      </c>
      <c r="F7" s="20">
        <f t="shared" ref="F7:F21" si="1">STDEVA(B7:D7)</f>
        <v>1.5275252316519479E-3</v>
      </c>
      <c r="G7" s="14"/>
      <c r="L7" s="14"/>
      <c r="T7" s="14"/>
    </row>
    <row r="8" spans="1:20" x14ac:dyDescent="0.25">
      <c r="A8" s="19" t="s">
        <v>53</v>
      </c>
      <c r="B8" s="19">
        <v>0.86899999999999999</v>
      </c>
      <c r="C8" s="19">
        <v>0.86799999999999999</v>
      </c>
      <c r="D8" s="19">
        <v>0.86599999999999999</v>
      </c>
      <c r="E8" s="20">
        <f t="shared" si="0"/>
        <v>0.8676666666666667</v>
      </c>
      <c r="F8" s="20">
        <f t="shared" si="1"/>
        <v>1.5275252316519481E-3</v>
      </c>
      <c r="G8" s="14"/>
      <c r="L8" s="14"/>
      <c r="T8" s="14"/>
    </row>
    <row r="9" spans="1:20" x14ac:dyDescent="0.25">
      <c r="A9" s="19" t="s">
        <v>54</v>
      </c>
      <c r="B9" s="19">
        <v>0.66100000000000003</v>
      </c>
      <c r="C9" s="19">
        <v>0.65900000000000003</v>
      </c>
      <c r="D9" s="19">
        <v>0.65700000000000003</v>
      </c>
      <c r="E9" s="20">
        <f t="shared" si="0"/>
        <v>0.65900000000000003</v>
      </c>
      <c r="F9" s="20">
        <f t="shared" si="1"/>
        <v>2.0000000000000018E-3</v>
      </c>
      <c r="G9" s="14"/>
    </row>
    <row r="10" spans="1:20" x14ac:dyDescent="0.25">
      <c r="A10" s="19" t="s">
        <v>55</v>
      </c>
      <c r="B10" s="19">
        <v>0.377</v>
      </c>
      <c r="C10" s="19">
        <v>0.375</v>
      </c>
      <c r="D10" s="19">
        <v>0.371</v>
      </c>
      <c r="E10" s="20">
        <f t="shared" si="0"/>
        <v>0.37433333333333335</v>
      </c>
      <c r="F10" s="20">
        <f t="shared" si="1"/>
        <v>3.0550504633038958E-3</v>
      </c>
      <c r="G10" s="102" t="s">
        <v>12</v>
      </c>
      <c r="H10" s="102"/>
      <c r="I10" s="102"/>
      <c r="J10" s="102"/>
      <c r="K10" s="102"/>
    </row>
    <row r="11" spans="1:20" x14ac:dyDescent="0.25">
      <c r="A11" s="19" t="s">
        <v>56</v>
      </c>
      <c r="B11" s="19">
        <v>0.13600000000000001</v>
      </c>
      <c r="C11" s="19">
        <v>0.13600000000000001</v>
      </c>
      <c r="D11" s="19">
        <v>0.13700000000000001</v>
      </c>
      <c r="E11" s="20">
        <f t="shared" si="0"/>
        <v>0.13633333333333333</v>
      </c>
      <c r="F11" s="20">
        <f t="shared" si="1"/>
        <v>5.7735026918962634E-4</v>
      </c>
      <c r="G11" s="103" t="s">
        <v>57</v>
      </c>
      <c r="H11" s="103" t="s">
        <v>58</v>
      </c>
      <c r="I11" s="103" t="s">
        <v>59</v>
      </c>
      <c r="J11" s="103" t="s">
        <v>51</v>
      </c>
      <c r="K11" s="103" t="s">
        <v>0</v>
      </c>
    </row>
    <row r="12" spans="1:20" x14ac:dyDescent="0.25">
      <c r="A12" s="19" t="s">
        <v>50</v>
      </c>
      <c r="B12" s="19">
        <v>0.121</v>
      </c>
      <c r="C12" s="19">
        <v>0.12</v>
      </c>
      <c r="D12" s="19">
        <v>0.11899999999999999</v>
      </c>
      <c r="E12" s="20">
        <f t="shared" si="0"/>
        <v>0.12</v>
      </c>
      <c r="F12" s="20">
        <f t="shared" si="1"/>
        <v>1.0000000000000009E-3</v>
      </c>
      <c r="G12" s="104"/>
      <c r="H12" s="104"/>
      <c r="I12" s="104"/>
      <c r="J12" s="104"/>
      <c r="K12" s="104"/>
      <c r="L12" s="58" t="s">
        <v>72</v>
      </c>
    </row>
    <row r="13" spans="1:20" x14ac:dyDescent="0.25">
      <c r="A13" s="26" t="s">
        <v>23</v>
      </c>
      <c r="B13" s="27">
        <v>0.1</v>
      </c>
      <c r="C13" s="27">
        <v>9.8000000000000004E-2</v>
      </c>
      <c r="D13" s="27">
        <v>9.8000000000000004E-2</v>
      </c>
      <c r="E13" s="28">
        <f t="shared" si="0"/>
        <v>9.866666666666668E-2</v>
      </c>
      <c r="F13" s="28">
        <f t="shared" si="1"/>
        <v>1.1547005383792527E-3</v>
      </c>
      <c r="G13" s="22">
        <v>89.45</v>
      </c>
      <c r="H13" s="22">
        <v>89.66</v>
      </c>
      <c r="I13" s="22">
        <v>89.66</v>
      </c>
      <c r="J13" s="22">
        <f>AVERAGE(G13:I13)</f>
        <v>89.589999999999989</v>
      </c>
      <c r="K13" s="22">
        <f>STDEVA(G13:I13)</f>
        <v>0.1212435565298178</v>
      </c>
      <c r="L13" s="59" t="s">
        <v>83</v>
      </c>
    </row>
    <row r="14" spans="1:20" x14ac:dyDescent="0.25">
      <c r="A14" s="26" t="s">
        <v>22</v>
      </c>
      <c r="B14" s="27">
        <v>9.5000000000000001E-2</v>
      </c>
      <c r="C14" s="27">
        <v>9.7000000000000003E-2</v>
      </c>
      <c r="D14" s="27">
        <v>9.5000000000000001E-2</v>
      </c>
      <c r="E14" s="28">
        <f t="shared" si="0"/>
        <v>9.5666666666666678E-2</v>
      </c>
      <c r="F14" s="28">
        <f t="shared" si="1"/>
        <v>1.1547005383792527E-3</v>
      </c>
      <c r="G14" s="22">
        <v>89.97</v>
      </c>
      <c r="H14" s="22">
        <v>89.77</v>
      </c>
      <c r="I14" s="22">
        <v>89.99</v>
      </c>
      <c r="J14" s="22">
        <f t="shared" ref="J14:J21" si="2">AVERAGE(G14:I14)</f>
        <v>89.910000000000011</v>
      </c>
      <c r="K14" s="22">
        <f t="shared" ref="K14:K21" si="3">STDEVA(G14:I14)</f>
        <v>0.12165525060596472</v>
      </c>
      <c r="L14" s="59" t="s">
        <v>88</v>
      </c>
    </row>
    <row r="15" spans="1:20" x14ac:dyDescent="0.25">
      <c r="A15" s="26" t="s">
        <v>21</v>
      </c>
      <c r="B15" s="27">
        <v>9.4E-2</v>
      </c>
      <c r="C15" s="27">
        <v>9.1999999999999998E-2</v>
      </c>
      <c r="D15" s="27">
        <v>9.0999999999999998E-2</v>
      </c>
      <c r="E15" s="28">
        <f t="shared" si="0"/>
        <v>9.2333333333333337E-2</v>
      </c>
      <c r="F15" s="28">
        <f t="shared" si="1"/>
        <v>1.5275252316519479E-3</v>
      </c>
      <c r="G15" s="22">
        <v>90.08</v>
      </c>
      <c r="H15" s="22">
        <v>90.3</v>
      </c>
      <c r="I15" s="22">
        <v>90.4</v>
      </c>
      <c r="J15" s="22">
        <f t="shared" si="2"/>
        <v>90.259999999999991</v>
      </c>
      <c r="K15" s="22">
        <f t="shared" si="3"/>
        <v>0.16370705543745201</v>
      </c>
      <c r="L15" s="59" t="s">
        <v>82</v>
      </c>
    </row>
    <row r="16" spans="1:20" x14ac:dyDescent="0.25">
      <c r="A16" s="26" t="s">
        <v>20</v>
      </c>
      <c r="B16" s="27">
        <v>7.0000000000000007E-2</v>
      </c>
      <c r="C16" s="27">
        <v>7.6999999999999999E-2</v>
      </c>
      <c r="D16" s="27">
        <v>8.2000000000000003E-2</v>
      </c>
      <c r="E16" s="28">
        <f t="shared" si="0"/>
        <v>7.633333333333335E-2</v>
      </c>
      <c r="F16" s="28">
        <f t="shared" si="1"/>
        <v>6.0277137733417063E-3</v>
      </c>
      <c r="G16" s="22">
        <v>92.62</v>
      </c>
      <c r="H16" s="22">
        <v>91.88</v>
      </c>
      <c r="I16" s="22">
        <v>91.35</v>
      </c>
      <c r="J16" s="22">
        <f t="shared" si="2"/>
        <v>91.95</v>
      </c>
      <c r="K16" s="22">
        <f t="shared" si="3"/>
        <v>0.63788713735268776</v>
      </c>
      <c r="L16" s="59" t="s">
        <v>81</v>
      </c>
    </row>
    <row r="17" spans="1:12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1"/>
      <c r="L17" s="60"/>
    </row>
    <row r="18" spans="1:12" x14ac:dyDescent="0.25">
      <c r="A18" s="23" t="s">
        <v>27</v>
      </c>
      <c r="B18" s="24">
        <v>9.4E-2</v>
      </c>
      <c r="C18" s="24">
        <v>0.09</v>
      </c>
      <c r="D18" s="24">
        <v>9.2999999999999999E-2</v>
      </c>
      <c r="E18" s="20">
        <f t="shared" si="0"/>
        <v>9.2333333333333337E-2</v>
      </c>
      <c r="F18" s="20">
        <f t="shared" si="1"/>
        <v>2.0816659994661348E-3</v>
      </c>
      <c r="G18" s="25">
        <v>90.08</v>
      </c>
      <c r="H18" s="25">
        <v>90.51</v>
      </c>
      <c r="I18" s="25">
        <v>90.19</v>
      </c>
      <c r="J18" s="25">
        <f t="shared" si="2"/>
        <v>90.259999999999991</v>
      </c>
      <c r="K18" s="25">
        <f t="shared" si="3"/>
        <v>0.22338307903689067</v>
      </c>
      <c r="L18" s="59" t="s">
        <v>82</v>
      </c>
    </row>
    <row r="19" spans="1:12" x14ac:dyDescent="0.25">
      <c r="A19" s="23" t="s">
        <v>26</v>
      </c>
      <c r="B19" s="24">
        <v>0.14599999999999999</v>
      </c>
      <c r="C19" s="24">
        <v>0.152</v>
      </c>
      <c r="D19" s="24">
        <v>0.151</v>
      </c>
      <c r="E19" s="20">
        <f t="shared" si="0"/>
        <v>0.14966666666666664</v>
      </c>
      <c r="F19" s="20">
        <f t="shared" si="1"/>
        <v>3.2145502536643214E-3</v>
      </c>
      <c r="G19" s="25">
        <v>84.6</v>
      </c>
      <c r="H19" s="25">
        <v>83.97</v>
      </c>
      <c r="I19" s="25">
        <v>84.07</v>
      </c>
      <c r="J19" s="25">
        <f t="shared" si="2"/>
        <v>84.213333333333324</v>
      </c>
      <c r="K19" s="25">
        <f t="shared" si="3"/>
        <v>0.338575447032611</v>
      </c>
      <c r="L19" s="59" t="s">
        <v>100</v>
      </c>
    </row>
    <row r="20" spans="1:12" x14ac:dyDescent="0.25">
      <c r="A20" s="23" t="s">
        <v>25</v>
      </c>
      <c r="B20" s="24">
        <v>0.14099999999999999</v>
      </c>
      <c r="C20" s="24">
        <v>0.13900000000000001</v>
      </c>
      <c r="D20" s="24">
        <v>0.14699999999999999</v>
      </c>
      <c r="E20" s="20">
        <f t="shared" si="0"/>
        <v>0.14233333333333334</v>
      </c>
      <c r="F20" s="20">
        <f t="shared" si="1"/>
        <v>4.1633319989322582E-3</v>
      </c>
      <c r="G20" s="25">
        <v>85.12</v>
      </c>
      <c r="H20" s="25">
        <v>85.34</v>
      </c>
      <c r="I20" s="25">
        <v>84.49</v>
      </c>
      <c r="J20" s="25">
        <f t="shared" si="2"/>
        <v>84.983333333333334</v>
      </c>
      <c r="K20" s="25">
        <f t="shared" si="3"/>
        <v>0.4411726797222803</v>
      </c>
      <c r="L20" s="59" t="s">
        <v>83</v>
      </c>
    </row>
    <row r="21" spans="1:12" x14ac:dyDescent="0.25">
      <c r="A21" s="23" t="s">
        <v>24</v>
      </c>
      <c r="B21" s="24">
        <v>8.3000000000000004E-2</v>
      </c>
      <c r="C21" s="24">
        <v>8.7999999999999995E-2</v>
      </c>
      <c r="D21" s="24">
        <v>8.4000000000000005E-2</v>
      </c>
      <c r="E21" s="20">
        <f t="shared" si="0"/>
        <v>8.5000000000000006E-2</v>
      </c>
      <c r="F21" s="20">
        <f t="shared" si="1"/>
        <v>2.6457513110645851E-3</v>
      </c>
      <c r="G21" s="25">
        <v>91.24</v>
      </c>
      <c r="H21" s="25">
        <v>90.71</v>
      </c>
      <c r="I21" s="25">
        <v>91.14</v>
      </c>
      <c r="J21" s="25">
        <f t="shared" si="2"/>
        <v>91.029999999999987</v>
      </c>
      <c r="K21" s="25">
        <f t="shared" si="3"/>
        <v>0.2816025568065762</v>
      </c>
      <c r="L21" s="59" t="s">
        <v>81</v>
      </c>
    </row>
    <row r="24" spans="1:12" ht="17.399999999999999" customHeight="1" x14ac:dyDescent="0.25">
      <c r="H24" s="69" t="s">
        <v>106</v>
      </c>
      <c r="I24" s="69"/>
      <c r="J24" s="69"/>
      <c r="K24" s="69"/>
      <c r="L24" s="69"/>
    </row>
    <row r="25" spans="1:12" ht="17.399999999999999" customHeight="1" x14ac:dyDescent="0.25">
      <c r="A25" s="69" t="s">
        <v>62</v>
      </c>
      <c r="B25" s="69"/>
      <c r="C25" s="69"/>
      <c r="D25" s="69"/>
      <c r="E25" s="69"/>
      <c r="F25" s="69"/>
      <c r="H25" s="70" t="s">
        <v>73</v>
      </c>
      <c r="I25" s="70"/>
      <c r="J25" s="70"/>
      <c r="K25" s="70"/>
      <c r="L25" s="70"/>
    </row>
    <row r="26" spans="1:12" ht="15" customHeight="1" x14ac:dyDescent="0.25">
      <c r="A26" s="70" t="s">
        <v>105</v>
      </c>
      <c r="B26" s="70"/>
      <c r="C26" s="70"/>
      <c r="D26" s="70"/>
      <c r="E26" s="70"/>
      <c r="F26" s="70"/>
      <c r="H26" s="61" t="s">
        <v>1</v>
      </c>
      <c r="I26" s="63" t="s">
        <v>74</v>
      </c>
      <c r="J26" s="64" t="s">
        <v>75</v>
      </c>
      <c r="K26" s="65"/>
      <c r="L26" s="65"/>
    </row>
    <row r="27" spans="1:12" ht="30.6" thickBot="1" x14ac:dyDescent="0.3">
      <c r="A27" s="36"/>
      <c r="B27" s="37" t="s">
        <v>64</v>
      </c>
      <c r="C27" s="37" t="s">
        <v>65</v>
      </c>
      <c r="D27" s="37" t="s">
        <v>66</v>
      </c>
      <c r="E27" s="37" t="s">
        <v>67</v>
      </c>
      <c r="F27" s="38" t="s">
        <v>68</v>
      </c>
      <c r="H27" s="62"/>
      <c r="I27" s="63"/>
      <c r="J27" s="37">
        <v>1</v>
      </c>
      <c r="K27" s="37">
        <v>2</v>
      </c>
      <c r="L27" s="38">
        <v>3</v>
      </c>
    </row>
    <row r="28" spans="1:12" ht="16.2" thickBot="1" x14ac:dyDescent="0.3">
      <c r="A28" s="39" t="s">
        <v>69</v>
      </c>
      <c r="B28" s="40">
        <v>9.7490000000000006</v>
      </c>
      <c r="C28" s="40">
        <v>3</v>
      </c>
      <c r="D28" s="40">
        <v>3.25</v>
      </c>
      <c r="E28" s="40">
        <v>28.98</v>
      </c>
      <c r="F28" s="41" t="s">
        <v>79</v>
      </c>
      <c r="H28" s="48">
        <v>0</v>
      </c>
      <c r="I28" s="40">
        <v>3</v>
      </c>
      <c r="J28" s="40">
        <v>89.59</v>
      </c>
      <c r="K28" s="42"/>
      <c r="L28" s="43"/>
    </row>
    <row r="29" spans="1:12" ht="16.2" thickBot="1" x14ac:dyDescent="0.3">
      <c r="A29" s="39" t="s">
        <v>70</v>
      </c>
      <c r="B29" s="40">
        <v>0.89700000000000002</v>
      </c>
      <c r="C29" s="40">
        <v>8</v>
      </c>
      <c r="D29" s="40">
        <v>0.112</v>
      </c>
      <c r="E29" s="42"/>
      <c r="F29" s="43"/>
      <c r="H29" s="39">
        <v>7</v>
      </c>
      <c r="I29" s="40">
        <v>3</v>
      </c>
      <c r="J29" s="40">
        <v>89.976699999999994</v>
      </c>
      <c r="K29" s="40">
        <v>89.976699999999994</v>
      </c>
      <c r="L29" s="43"/>
    </row>
    <row r="30" spans="1:12" ht="16.2" thickBot="1" x14ac:dyDescent="0.3">
      <c r="A30" s="44" t="s">
        <v>71</v>
      </c>
      <c r="B30" s="45">
        <v>10.646000000000001</v>
      </c>
      <c r="C30" s="45">
        <v>11</v>
      </c>
      <c r="D30" s="46"/>
      <c r="E30" s="46"/>
      <c r="F30" s="47"/>
      <c r="H30" s="39">
        <v>14</v>
      </c>
      <c r="I30" s="40">
        <v>3</v>
      </c>
      <c r="J30" s="42"/>
      <c r="K30" s="40">
        <v>90.26</v>
      </c>
      <c r="L30" s="43"/>
    </row>
    <row r="31" spans="1:12" ht="16.2" thickBot="1" x14ac:dyDescent="0.3">
      <c r="H31" s="39">
        <v>21</v>
      </c>
      <c r="I31" s="40">
        <v>3</v>
      </c>
      <c r="J31" s="42"/>
      <c r="K31" s="42"/>
      <c r="L31" s="41">
        <v>91.95</v>
      </c>
    </row>
    <row r="32" spans="1:12" ht="16.2" thickBot="1" x14ac:dyDescent="0.3">
      <c r="H32" s="44" t="s">
        <v>68</v>
      </c>
      <c r="I32" s="46"/>
      <c r="J32" s="45">
        <v>0.19500000000000001</v>
      </c>
      <c r="K32" s="45">
        <v>0.33</v>
      </c>
      <c r="L32" s="49">
        <v>1</v>
      </c>
    </row>
    <row r="33" spans="1:13" ht="30" customHeight="1" x14ac:dyDescent="0.25">
      <c r="H33" s="68" t="s">
        <v>76</v>
      </c>
      <c r="I33" s="68"/>
      <c r="J33" s="68"/>
      <c r="K33" s="68"/>
      <c r="L33" s="68"/>
    </row>
    <row r="34" spans="1:13" ht="15" customHeight="1" x14ac:dyDescent="0.25">
      <c r="H34" s="70" t="s">
        <v>77</v>
      </c>
      <c r="I34" s="70"/>
      <c r="J34" s="70"/>
      <c r="K34" s="70"/>
      <c r="L34" s="70"/>
    </row>
    <row r="38" spans="1:13" ht="17.399999999999999" customHeight="1" x14ac:dyDescent="0.25">
      <c r="H38" s="69" t="s">
        <v>108</v>
      </c>
      <c r="I38" s="69"/>
      <c r="J38" s="69"/>
      <c r="K38" s="69"/>
      <c r="L38" s="69"/>
      <c r="M38" s="69"/>
    </row>
    <row r="39" spans="1:13" ht="17.399999999999999" customHeight="1" x14ac:dyDescent="0.25">
      <c r="A39" s="69" t="s">
        <v>62</v>
      </c>
      <c r="B39" s="69"/>
      <c r="C39" s="69"/>
      <c r="D39" s="69"/>
      <c r="E39" s="69"/>
      <c r="F39" s="69"/>
      <c r="H39" s="70" t="s">
        <v>80</v>
      </c>
      <c r="I39" s="70"/>
      <c r="J39" s="70"/>
      <c r="K39" s="70"/>
      <c r="L39" s="70"/>
      <c r="M39" s="70"/>
    </row>
    <row r="40" spans="1:13" ht="15.6" customHeight="1" x14ac:dyDescent="0.25">
      <c r="A40" s="70" t="s">
        <v>107</v>
      </c>
      <c r="B40" s="70"/>
      <c r="C40" s="70"/>
      <c r="D40" s="70"/>
      <c r="E40" s="70"/>
      <c r="F40" s="70"/>
      <c r="H40" s="61" t="s">
        <v>3</v>
      </c>
      <c r="I40" s="63" t="s">
        <v>74</v>
      </c>
      <c r="J40" s="64" t="s">
        <v>75</v>
      </c>
      <c r="K40" s="65"/>
      <c r="L40" s="65"/>
      <c r="M40" s="65"/>
    </row>
    <row r="41" spans="1:13" ht="30.6" thickBot="1" x14ac:dyDescent="0.3">
      <c r="A41" s="36"/>
      <c r="B41" s="37" t="s">
        <v>64</v>
      </c>
      <c r="C41" s="37" t="s">
        <v>65</v>
      </c>
      <c r="D41" s="37" t="s">
        <v>66</v>
      </c>
      <c r="E41" s="37" t="s">
        <v>67</v>
      </c>
      <c r="F41" s="38" t="s">
        <v>68</v>
      </c>
      <c r="H41" s="62"/>
      <c r="I41" s="63"/>
      <c r="J41" s="37">
        <v>1</v>
      </c>
      <c r="K41" s="37">
        <v>2</v>
      </c>
      <c r="L41" s="37">
        <v>3</v>
      </c>
      <c r="M41" s="38">
        <v>4</v>
      </c>
    </row>
    <row r="42" spans="1:13" ht="16.2" thickBot="1" x14ac:dyDescent="0.3">
      <c r="A42" s="39" t="s">
        <v>69</v>
      </c>
      <c r="B42" s="40">
        <v>111.465</v>
      </c>
      <c r="C42" s="40">
        <v>3</v>
      </c>
      <c r="D42" s="40">
        <v>37.155000000000001</v>
      </c>
      <c r="E42" s="40">
        <v>338.95499999999998</v>
      </c>
      <c r="F42" s="41" t="s">
        <v>79</v>
      </c>
      <c r="H42" s="48">
        <v>7</v>
      </c>
      <c r="I42" s="40">
        <v>3</v>
      </c>
      <c r="J42" s="40">
        <v>84.213300000000004</v>
      </c>
      <c r="K42" s="42"/>
      <c r="L42" s="42"/>
      <c r="M42" s="43"/>
    </row>
    <row r="43" spans="1:13" ht="16.2" thickBot="1" x14ac:dyDescent="0.3">
      <c r="A43" s="39" t="s">
        <v>70</v>
      </c>
      <c r="B43" s="40">
        <v>0.877</v>
      </c>
      <c r="C43" s="40">
        <v>8</v>
      </c>
      <c r="D43" s="40">
        <v>0.11</v>
      </c>
      <c r="E43" s="42"/>
      <c r="F43" s="43"/>
      <c r="H43" s="39">
        <v>14</v>
      </c>
      <c r="I43" s="40">
        <v>3</v>
      </c>
      <c r="J43" s="42"/>
      <c r="K43" s="40">
        <v>84.9833</v>
      </c>
      <c r="L43" s="42"/>
      <c r="M43" s="43"/>
    </row>
    <row r="44" spans="1:13" ht="16.2" thickBot="1" x14ac:dyDescent="0.3">
      <c r="A44" s="44" t="s">
        <v>71</v>
      </c>
      <c r="B44" s="45">
        <v>112.342</v>
      </c>
      <c r="C44" s="45">
        <v>11</v>
      </c>
      <c r="D44" s="46"/>
      <c r="E44" s="46"/>
      <c r="F44" s="47"/>
      <c r="H44" s="39">
        <v>0</v>
      </c>
      <c r="I44" s="40">
        <v>3</v>
      </c>
      <c r="J44" s="42"/>
      <c r="K44" s="42"/>
      <c r="L44" s="40">
        <v>90.26</v>
      </c>
      <c r="M44" s="43"/>
    </row>
    <row r="45" spans="1:13" ht="16.2" thickBot="1" x14ac:dyDescent="0.3">
      <c r="H45" s="39">
        <v>21</v>
      </c>
      <c r="I45" s="40">
        <v>3</v>
      </c>
      <c r="J45" s="42"/>
      <c r="K45" s="42"/>
      <c r="L45" s="42"/>
      <c r="M45" s="41">
        <v>91.03</v>
      </c>
    </row>
    <row r="46" spans="1:13" ht="16.2" thickBot="1" x14ac:dyDescent="0.3">
      <c r="H46" s="44" t="s">
        <v>68</v>
      </c>
      <c r="I46" s="46"/>
      <c r="J46" s="45">
        <v>1</v>
      </c>
      <c r="K46" s="45">
        <v>1</v>
      </c>
      <c r="L46" s="45">
        <v>1</v>
      </c>
      <c r="M46" s="49">
        <v>1</v>
      </c>
    </row>
    <row r="47" spans="1:13" ht="15" customHeight="1" x14ac:dyDescent="0.25">
      <c r="H47" s="68" t="s">
        <v>76</v>
      </c>
      <c r="I47" s="68"/>
      <c r="J47" s="68"/>
      <c r="K47" s="68"/>
      <c r="L47" s="68"/>
      <c r="M47" s="68"/>
    </row>
    <row r="48" spans="1:13" ht="15" customHeight="1" x14ac:dyDescent="0.25">
      <c r="H48" s="70" t="s">
        <v>77</v>
      </c>
      <c r="I48" s="70"/>
      <c r="J48" s="70"/>
      <c r="K48" s="70"/>
      <c r="L48" s="70"/>
      <c r="M48" s="70"/>
    </row>
  </sheetData>
  <mergeCells count="25">
    <mergeCell ref="H33:L33"/>
    <mergeCell ref="H34:L34"/>
    <mergeCell ref="A39:F39"/>
    <mergeCell ref="H47:M47"/>
    <mergeCell ref="H48:M48"/>
    <mergeCell ref="A40:F40"/>
    <mergeCell ref="H38:M38"/>
    <mergeCell ref="H39:M39"/>
    <mergeCell ref="H40:H41"/>
    <mergeCell ref="I40:I41"/>
    <mergeCell ref="J40:M40"/>
    <mergeCell ref="G10:K10"/>
    <mergeCell ref="G11:G12"/>
    <mergeCell ref="H11:H12"/>
    <mergeCell ref="I11:I12"/>
    <mergeCell ref="J11:J12"/>
    <mergeCell ref="K11:K12"/>
    <mergeCell ref="A17:K17"/>
    <mergeCell ref="A25:F25"/>
    <mergeCell ref="A26:F26"/>
    <mergeCell ref="H24:L24"/>
    <mergeCell ref="H25:L25"/>
    <mergeCell ref="H26:H27"/>
    <mergeCell ref="I26:I27"/>
    <mergeCell ref="J26:L26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pH&amp;Brix</vt:lpstr>
      <vt:lpstr>M.O. count</vt:lpstr>
      <vt:lpstr>Phenolic</vt:lpstr>
      <vt:lpstr>Flavonoids</vt:lpstr>
      <vt:lpstr>%RSA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Priyada Sittisart</cp:lastModifiedBy>
  <dcterms:created xsi:type="dcterms:W3CDTF">2024-02-01T02:30:35Z</dcterms:created>
  <dcterms:modified xsi:type="dcterms:W3CDTF">2024-06-11T03:02:07Z</dcterms:modified>
</cp:coreProperties>
</file>