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itiechui/Desktop/HBV-HCC数据20211230/RRM2泛癌分析/1-原始数据+分析/细胞实验结果/raw data(peer J)  /"/>
    </mc:Choice>
  </mc:AlternateContent>
  <xr:revisionPtr revIDLastSave="0" documentId="13_ncr:1_{A41B9225-EE29-544A-81A2-18B89C6181F4}" xr6:coauthVersionLast="47" xr6:coauthVersionMax="47" xr10:uidLastSave="{00000000-0000-0000-0000-000000000000}"/>
  <bookViews>
    <workbookView xWindow="35300" yWindow="1340" windowWidth="46140" windowHeight="26980" xr2:uid="{4F389C6F-4E4F-8F4D-A039-43CB5E444269}"/>
  </bookViews>
  <sheets>
    <sheet name="Sheet2" sheetId="2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" i="2" l="1"/>
  <c r="E22" i="2"/>
  <c r="F22" i="2"/>
  <c r="G22" i="2"/>
  <c r="F23" i="2"/>
  <c r="G23" i="2"/>
  <c r="F24" i="2"/>
  <c r="G24" i="2"/>
  <c r="H24" i="2"/>
  <c r="J24" i="2"/>
  <c r="E25" i="2"/>
  <c r="F25" i="2"/>
  <c r="G25" i="2"/>
  <c r="F26" i="2"/>
  <c r="G26" i="2"/>
  <c r="F27" i="2"/>
  <c r="G27" i="2"/>
  <c r="H27" i="2"/>
  <c r="I27" i="2"/>
  <c r="J27" i="2"/>
  <c r="E13" i="2"/>
  <c r="F13" i="2"/>
  <c r="G13" i="2"/>
  <c r="F14" i="2"/>
  <c r="G14" i="2"/>
  <c r="F15" i="2"/>
  <c r="G15" i="2"/>
  <c r="H15" i="2"/>
  <c r="E16" i="2"/>
  <c r="F16" i="2"/>
  <c r="G16" i="2"/>
  <c r="F17" i="2"/>
  <c r="G17" i="2"/>
  <c r="F18" i="2"/>
  <c r="G18" i="2"/>
  <c r="H18" i="2"/>
  <c r="I18" i="2"/>
  <c r="P21" i="2"/>
  <c r="Q25" i="2"/>
  <c r="P25" i="2"/>
  <c r="Q24" i="2"/>
  <c r="P24" i="2"/>
  <c r="Q23" i="2"/>
  <c r="P23" i="2"/>
  <c r="N21" i="2"/>
  <c r="M21" i="2"/>
  <c r="N22" i="2"/>
  <c r="J18" i="2"/>
  <c r="J15" i="2"/>
  <c r="E7" i="2"/>
  <c r="F7" i="2"/>
  <c r="G7" i="2"/>
  <c r="F8" i="2"/>
  <c r="G8" i="2"/>
  <c r="F9" i="2"/>
  <c r="G9" i="2"/>
  <c r="H9" i="2"/>
  <c r="E4" i="2"/>
  <c r="F4" i="2"/>
  <c r="G4" i="2"/>
  <c r="F5" i="2"/>
  <c r="G5" i="2"/>
  <c r="F6" i="2"/>
  <c r="G6" i="2"/>
  <c r="I9" i="2"/>
  <c r="J9" i="2"/>
  <c r="J6" i="2"/>
</calcChain>
</file>

<file path=xl/sharedStrings.xml><?xml version="1.0" encoding="utf-8"?>
<sst xmlns="http://schemas.openxmlformats.org/spreadsheetml/2006/main" count="49" uniqueCount="20">
  <si>
    <t>HBx</t>
    <phoneticPr fontId="1" type="noConversion"/>
  </si>
  <si>
    <t>actin</t>
    <phoneticPr fontId="1" type="noConversion"/>
  </si>
  <si>
    <t>ΔC(β-actin)</t>
    <phoneticPr fontId="1" type="noConversion"/>
  </si>
  <si>
    <t xml:space="preserve">ΔΔCt </t>
  </si>
  <si>
    <t>Normalized</t>
  </si>
  <si>
    <t>%</t>
  </si>
  <si>
    <t>LO2+2</t>
    <phoneticPr fontId="1" type="noConversion"/>
  </si>
  <si>
    <t>HBx</t>
  </si>
  <si>
    <t>LO2-5</t>
    <phoneticPr fontId="1" type="noConversion"/>
  </si>
  <si>
    <t>LO2</t>
    <phoneticPr fontId="1" type="noConversion"/>
  </si>
  <si>
    <t>vector</t>
    <phoneticPr fontId="1" type="noConversion"/>
  </si>
  <si>
    <t>average</t>
    <phoneticPr fontId="1" type="noConversion"/>
  </si>
  <si>
    <t>huh-7</t>
    <phoneticPr fontId="1" type="noConversion"/>
  </si>
  <si>
    <t>huh-8</t>
    <phoneticPr fontId="1" type="noConversion"/>
  </si>
  <si>
    <t>huh-9</t>
    <phoneticPr fontId="1" type="noConversion"/>
  </si>
  <si>
    <t>huh-10</t>
    <phoneticPr fontId="1" type="noConversion"/>
  </si>
  <si>
    <t>huh-12</t>
    <phoneticPr fontId="1" type="noConversion"/>
  </si>
  <si>
    <t>huh-13</t>
    <phoneticPr fontId="1" type="noConversion"/>
  </si>
  <si>
    <t>group</t>
    <phoneticPr fontId="1" type="noConversion"/>
  </si>
  <si>
    <t>average of actin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</si>
</sst>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0000_ "/>
    <numFmt numFmtId="178" formatCode="0.0000_);[Red]\(0.0000\)"/>
    <numFmt numFmtId="179" formatCode="0.00_);[Red]\(0.00\)"/>
    <numFmt numFmtId="180" formatCode="0.0000000000_);[Red]\(0.0000000000\)"/>
  </numFmts>
  <fonts count="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等线"/>
      <family val="4"/>
      <charset val="134"/>
      <scheme val="minor"/>
    </font>
    <font>
      <b/>
      <sz val="14"/>
      <color theme="1"/>
      <name val="等线"/>
      <family val="4"/>
      <charset val="134"/>
      <scheme val="minor"/>
    </font>
    <font>
      <sz val="14"/>
      <color theme="1"/>
      <name val="等线"/>
      <family val="3"/>
      <charset val="134"/>
      <scheme val="minor"/>
    </font>
    <font>
      <sz val="14"/>
      <name val="等线"/>
      <family val="3"/>
      <charset val="134"/>
      <scheme val="minor"/>
    </font>
    <font>
      <sz val="12"/>
      <color rgb="FFC00000"/>
      <name val="等线"/>
      <family val="4"/>
      <charset val="134"/>
      <scheme val="minor"/>
    </font>
    <font>
      <sz val="14"/>
      <color rgb="FFC00000"/>
      <name val="等线"/>
      <family val="4"/>
      <charset val="134"/>
      <scheme val="minor"/>
    </font>
    <font>
      <sz val="12"/>
      <color rgb="FFC00000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9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9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78" fontId="2" fillId="0" borderId="7" xfId="0" applyNumberFormat="1" applyFont="1" applyBorder="1" applyAlignment="1">
      <alignment horizontal="center" vertical="center"/>
    </xf>
    <xf numFmtId="179" fontId="2" fillId="0" borderId="7" xfId="0" applyNumberFormat="1" applyFont="1" applyBorder="1" applyAlignment="1">
      <alignment horizontal="center" vertical="center"/>
    </xf>
    <xf numFmtId="179" fontId="2" fillId="0" borderId="8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80" fontId="0" fillId="0" borderId="0" xfId="0" applyNumberFormat="1">
      <alignment vertical="center"/>
    </xf>
    <xf numFmtId="176" fontId="4" fillId="2" borderId="9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80" fontId="4" fillId="0" borderId="0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178" fontId="2" fillId="0" borderId="0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179" fontId="0" fillId="0" borderId="0" xfId="0" applyNumberFormat="1">
      <alignment vertical="center"/>
    </xf>
    <xf numFmtId="178" fontId="7" fillId="0" borderId="0" xfId="0" applyNumberFormat="1" applyFont="1" applyBorder="1" applyAlignment="1">
      <alignment horizontal="center" vertical="center"/>
    </xf>
    <xf numFmtId="180" fontId="7" fillId="0" borderId="0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>
      <alignment vertical="center"/>
    </xf>
    <xf numFmtId="0" fontId="6" fillId="0" borderId="4" xfId="0" applyFont="1" applyBorder="1">
      <alignment vertical="center"/>
    </xf>
    <xf numFmtId="179" fontId="6" fillId="0" borderId="0" xfId="0" applyNumberFormat="1" applyFont="1" applyBorder="1">
      <alignment vertical="center"/>
    </xf>
    <xf numFmtId="179" fontId="6" fillId="0" borderId="5" xfId="0" applyNumberFormat="1" applyFont="1" applyBorder="1">
      <alignment vertical="center"/>
    </xf>
    <xf numFmtId="0" fontId="8" fillId="0" borderId="0" xfId="0" applyFont="1" applyBorder="1">
      <alignment vertical="center"/>
    </xf>
    <xf numFmtId="179" fontId="8" fillId="0" borderId="0" xfId="0" applyNumberFormat="1" applyFont="1" applyBorder="1">
      <alignment vertical="center"/>
    </xf>
    <xf numFmtId="179" fontId="8" fillId="0" borderId="5" xfId="0" applyNumberFormat="1" applyFont="1" applyBorder="1">
      <alignment vertical="center"/>
    </xf>
    <xf numFmtId="0" fontId="0" fillId="0" borderId="4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76" fontId="0" fillId="0" borderId="7" xfId="0" applyNumberFormat="1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178" fontId="4" fillId="0" borderId="0" xfId="0" applyNumberFormat="1" applyFont="1" applyBorder="1" applyAlignment="1">
      <alignment horizontal="center" vertical="center"/>
    </xf>
    <xf numFmtId="179" fontId="4" fillId="0" borderId="0" xfId="0" applyNumberFormat="1" applyFont="1" applyBorder="1" applyAlignment="1">
      <alignment horizontal="center" vertical="center"/>
    </xf>
    <xf numFmtId="179" fontId="2" fillId="0" borderId="0" xfId="0" applyNumberFormat="1" applyFont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972523</xdr:colOff>
      <xdr:row>29</xdr:row>
      <xdr:rowOff>80090</xdr:rowOff>
    </xdr:from>
    <xdr:to>
      <xdr:col>14</xdr:col>
      <xdr:colOff>580653</xdr:colOff>
      <xdr:row>41</xdr:row>
      <xdr:rowOff>123339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D708809-05AD-6527-7CAE-7397B6A57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87658" y="7436937"/>
          <a:ext cx="2857500" cy="2514600"/>
        </a:xfrm>
        <a:prstGeom prst="rect">
          <a:avLst/>
        </a:prstGeom>
      </xdr:spPr>
    </xdr:pic>
    <xdr:clientData/>
  </xdr:twoCellAnchor>
  <xdr:twoCellAnchor editAs="oneCell">
    <xdr:from>
      <xdr:col>17</xdr:col>
      <xdr:colOff>263153</xdr:colOff>
      <xdr:row>7</xdr:row>
      <xdr:rowOff>171621</xdr:rowOff>
    </xdr:from>
    <xdr:to>
      <xdr:col>22</xdr:col>
      <xdr:colOff>549304</xdr:colOff>
      <xdr:row>41</xdr:row>
      <xdr:rowOff>148395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C7B9A5FF-2F67-D7AF-D4F7-C7B04D2CE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39730" y="2013693"/>
          <a:ext cx="4965700" cy="796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31C2-003A-5D4A-B865-70331F516A9B}">
  <dimension ref="A2:U28"/>
  <sheetViews>
    <sheetView tabSelected="1" zoomScale="111" workbookViewId="0">
      <selection activeCell="Y26" sqref="Y26"/>
    </sheetView>
  </sheetViews>
  <sheetFormatPr baseColWidth="10" defaultRowHeight="16"/>
  <cols>
    <col min="1" max="1" width="3.1640625" style="54" customWidth="1"/>
    <col min="2" max="2" width="13.1640625" customWidth="1"/>
    <col min="5" max="5" width="14" style="63" bestFit="1" customWidth="1"/>
    <col min="6" max="6" width="13.5" bestFit="1" customWidth="1"/>
    <col min="8" max="8" width="20" style="22" customWidth="1"/>
    <col min="9" max="9" width="13.1640625" customWidth="1"/>
    <col min="10" max="10" width="15.1640625" customWidth="1"/>
    <col min="12" max="12" width="7.83203125" customWidth="1"/>
    <col min="13" max="13" width="18.1640625" customWidth="1"/>
    <col min="14" max="14" width="24.5" style="30" customWidth="1"/>
    <col min="16" max="16" width="16.6640625" style="31" bestFit="1" customWidth="1"/>
    <col min="17" max="17" width="13.33203125" bestFit="1" customWidth="1"/>
    <col min="20" max="20" width="16.6640625" bestFit="1" customWidth="1"/>
    <col min="21" max="21" width="12.33203125" style="32" bestFit="1" customWidth="1"/>
  </cols>
  <sheetData>
    <row r="2" spans="1:17" ht="17" thickBot="1"/>
    <row r="3" spans="1:17" ht="39" thickBot="1">
      <c r="A3" s="55">
        <v>1</v>
      </c>
      <c r="B3" s="61" t="s">
        <v>18</v>
      </c>
      <c r="C3" s="24" t="s">
        <v>7</v>
      </c>
      <c r="D3" s="23" t="s">
        <v>1</v>
      </c>
      <c r="E3" s="64" t="s">
        <v>19</v>
      </c>
      <c r="F3" s="23" t="s">
        <v>2</v>
      </c>
      <c r="G3" s="23" t="s">
        <v>3</v>
      </c>
      <c r="H3" s="62" t="s">
        <v>11</v>
      </c>
      <c r="I3" s="23" t="s">
        <v>4</v>
      </c>
      <c r="J3" s="25" t="s">
        <v>5</v>
      </c>
      <c r="P3" s="27"/>
      <c r="Q3" s="30"/>
    </row>
    <row r="4" spans="1:17" ht="18">
      <c r="B4" s="13" t="s">
        <v>8</v>
      </c>
      <c r="C4" s="21">
        <v>40</v>
      </c>
      <c r="D4" s="21">
        <v>12.56</v>
      </c>
      <c r="E4" s="65">
        <f>(D4+D5+D6)/3</f>
        <v>12.616666666666667</v>
      </c>
      <c r="F4" s="56">
        <f>C4-E4</f>
        <v>27.383333333333333</v>
      </c>
      <c r="G4" s="57">
        <f>2^-F4</f>
        <v>5.7120932067543293E-9</v>
      </c>
      <c r="H4" s="56"/>
      <c r="I4" s="56"/>
      <c r="J4" s="26"/>
    </row>
    <row r="5" spans="1:17" ht="18">
      <c r="B5" s="13" t="s">
        <v>8</v>
      </c>
      <c r="C5" s="21">
        <v>40</v>
      </c>
      <c r="D5" s="21">
        <v>12.61</v>
      </c>
      <c r="E5" s="65"/>
      <c r="F5" s="56">
        <f>C5-E4</f>
        <v>27.383333333333333</v>
      </c>
      <c r="G5" s="57">
        <f>2^-F5</f>
        <v>5.7120932067543293E-9</v>
      </c>
      <c r="H5" s="58"/>
      <c r="I5" s="59"/>
      <c r="J5" s="8"/>
      <c r="L5" s="21"/>
    </row>
    <row r="6" spans="1:17" ht="19" thickBot="1">
      <c r="B6" s="13" t="s">
        <v>8</v>
      </c>
      <c r="C6" s="21">
        <v>40</v>
      </c>
      <c r="D6" s="21">
        <v>12.68</v>
      </c>
      <c r="E6" s="65"/>
      <c r="F6" s="56">
        <f>C6-E4</f>
        <v>27.383333333333333</v>
      </c>
      <c r="G6" s="57">
        <f>2^-F6</f>
        <v>5.7120932067543293E-9</v>
      </c>
      <c r="H6" s="58">
        <f>(G4+G5+G6)/3</f>
        <v>5.7120932067543293E-9</v>
      </c>
      <c r="I6" s="59">
        <v>1</v>
      </c>
      <c r="J6" s="8">
        <f>I6*100</f>
        <v>100</v>
      </c>
      <c r="M6" s="27"/>
      <c r="P6" s="27"/>
      <c r="Q6" s="30"/>
    </row>
    <row r="7" spans="1:17" ht="18">
      <c r="B7" s="9" t="s">
        <v>6</v>
      </c>
      <c r="C7" s="4">
        <v>21.57</v>
      </c>
      <c r="D7" s="4">
        <v>13.53</v>
      </c>
      <c r="E7" s="66">
        <f>(D7+D8+D9)/3</f>
        <v>13.393333333333333</v>
      </c>
      <c r="F7" s="4">
        <f>C7-E7</f>
        <v>8.1766666666666676</v>
      </c>
      <c r="G7" s="6">
        <f>2^-F7</f>
        <v>3.4560344967954912E-3</v>
      </c>
      <c r="H7" s="10"/>
      <c r="I7" s="11"/>
      <c r="J7" s="12"/>
      <c r="M7" s="28"/>
      <c r="P7" s="28"/>
      <c r="Q7" s="30"/>
    </row>
    <row r="8" spans="1:17" ht="18">
      <c r="B8" s="13" t="s">
        <v>6</v>
      </c>
      <c r="C8" s="21">
        <v>21.5</v>
      </c>
      <c r="D8" s="21">
        <v>13.35</v>
      </c>
      <c r="E8" s="67"/>
      <c r="F8" s="21">
        <f>C8-E7</f>
        <v>8.1066666666666674</v>
      </c>
      <c r="G8" s="57">
        <f>2^-F8</f>
        <v>3.6278570704630793E-3</v>
      </c>
      <c r="H8" s="29"/>
      <c r="I8" s="60"/>
      <c r="J8" s="14"/>
      <c r="M8" s="29"/>
      <c r="P8" s="29"/>
      <c r="Q8" s="30"/>
    </row>
    <row r="9" spans="1:17" ht="19" thickBot="1">
      <c r="B9" s="15" t="s">
        <v>6</v>
      </c>
      <c r="C9" s="16">
        <v>21.58</v>
      </c>
      <c r="D9" s="16">
        <v>13.3</v>
      </c>
      <c r="E9" s="68"/>
      <c r="F9" s="16">
        <f>C9-E7</f>
        <v>8.1866666666666656</v>
      </c>
      <c r="G9" s="17">
        <f t="shared" ref="G9" si="0">2^-F9</f>
        <v>3.4321619227391203E-3</v>
      </c>
      <c r="H9" s="18">
        <f>(G7+G8+G9)/3</f>
        <v>3.5053511633325635E-3</v>
      </c>
      <c r="I9" s="19">
        <f>H9/H6</f>
        <v>613671.91263399227</v>
      </c>
      <c r="J9" s="20">
        <f>I9*100</f>
        <v>61367191.263399228</v>
      </c>
    </row>
    <row r="11" spans="1:17" ht="17" thickBot="1"/>
    <row r="12" spans="1:17" ht="39" thickBot="1">
      <c r="A12" s="55">
        <v>2</v>
      </c>
      <c r="B12" s="61" t="s">
        <v>18</v>
      </c>
      <c r="C12" s="2" t="s">
        <v>7</v>
      </c>
      <c r="D12" s="1" t="s">
        <v>1</v>
      </c>
      <c r="E12" s="64" t="s">
        <v>19</v>
      </c>
      <c r="F12" s="1" t="s">
        <v>2</v>
      </c>
      <c r="G12" s="1" t="s">
        <v>3</v>
      </c>
      <c r="H12" s="62" t="s">
        <v>11</v>
      </c>
      <c r="I12" s="1" t="s">
        <v>4</v>
      </c>
      <c r="J12" s="3" t="s">
        <v>5</v>
      </c>
    </row>
    <row r="13" spans="1:17" ht="18">
      <c r="B13" s="9" t="s">
        <v>12</v>
      </c>
      <c r="C13" s="4">
        <v>40</v>
      </c>
      <c r="D13" s="4">
        <v>15.02</v>
      </c>
      <c r="E13" s="69">
        <f>(D13+D14+D15)/3</f>
        <v>15.69</v>
      </c>
      <c r="F13" s="5">
        <f>C13-E13</f>
        <v>24.310000000000002</v>
      </c>
      <c r="G13" s="6">
        <f>2^-F13</f>
        <v>4.8079595519430896E-8</v>
      </c>
      <c r="H13" s="5"/>
      <c r="I13" s="5"/>
      <c r="J13" s="7"/>
    </row>
    <row r="14" spans="1:17" ht="18">
      <c r="B14" s="13" t="s">
        <v>13</v>
      </c>
      <c r="C14" s="21">
        <v>40</v>
      </c>
      <c r="D14" s="21">
        <v>15.93</v>
      </c>
      <c r="E14" s="65"/>
      <c r="F14" s="56">
        <f>C14-E13</f>
        <v>24.310000000000002</v>
      </c>
      <c r="G14" s="57">
        <f>2^-F14</f>
        <v>4.8079595519430896E-8</v>
      </c>
      <c r="H14" s="58"/>
      <c r="I14" s="59"/>
      <c r="J14" s="8"/>
    </row>
    <row r="15" spans="1:17" ht="19" thickBot="1">
      <c r="B15" s="13" t="s">
        <v>14</v>
      </c>
      <c r="C15" s="21">
        <v>40</v>
      </c>
      <c r="D15" s="21">
        <v>16.12</v>
      </c>
      <c r="E15" s="65"/>
      <c r="F15" s="56">
        <f>C15-E13</f>
        <v>24.310000000000002</v>
      </c>
      <c r="G15" s="57">
        <f>2^-F15</f>
        <v>4.8079595519430896E-8</v>
      </c>
      <c r="H15" s="58">
        <f>(G13+G14+G15)/3</f>
        <v>4.8079595519430896E-8</v>
      </c>
      <c r="I15" s="59">
        <v>1</v>
      </c>
      <c r="J15" s="8">
        <f>I15*100</f>
        <v>100</v>
      </c>
    </row>
    <row r="16" spans="1:17" ht="18">
      <c r="B16" s="9" t="s">
        <v>15</v>
      </c>
      <c r="C16" s="4">
        <v>19.940000000000001</v>
      </c>
      <c r="D16" s="4">
        <v>14.91</v>
      </c>
      <c r="E16" s="66">
        <f>(D16+D17+D18)/3</f>
        <v>15.136666666666665</v>
      </c>
      <c r="F16" s="4">
        <f>C16-E16</f>
        <v>4.8033333333333363</v>
      </c>
      <c r="G16" s="6">
        <f>2^-F16</f>
        <v>3.5813980061562528E-2</v>
      </c>
      <c r="H16" s="10"/>
      <c r="I16" s="11"/>
      <c r="J16" s="12"/>
      <c r="L16" s="9" t="s">
        <v>9</v>
      </c>
      <c r="M16" s="35" t="s">
        <v>10</v>
      </c>
      <c r="N16" s="36" t="s">
        <v>0</v>
      </c>
      <c r="O16" s="35"/>
      <c r="P16" s="37"/>
      <c r="Q16" s="38"/>
    </row>
    <row r="17" spans="1:17" ht="18">
      <c r="B17" s="13" t="s">
        <v>16</v>
      </c>
      <c r="C17" s="21">
        <v>20.22</v>
      </c>
      <c r="D17" s="21">
        <v>15.23</v>
      </c>
      <c r="E17" s="67"/>
      <c r="F17" s="21">
        <f>C17-E16</f>
        <v>5.0833333333333339</v>
      </c>
      <c r="G17" s="57">
        <f>2^-F17</f>
        <v>2.9496072271302916E-2</v>
      </c>
      <c r="H17" s="29"/>
      <c r="I17" s="60"/>
      <c r="J17" s="14"/>
      <c r="L17" s="39">
        <v>1</v>
      </c>
      <c r="M17" s="33">
        <v>3.5053511633325635E-3</v>
      </c>
      <c r="N17" s="40">
        <v>613671.91263399227</v>
      </c>
      <c r="O17" s="28"/>
      <c r="P17" s="33">
        <v>3.5053511633325635E-3</v>
      </c>
      <c r="Q17" s="41">
        <v>613671.91263399227</v>
      </c>
    </row>
    <row r="18" spans="1:17" ht="19" thickBot="1">
      <c r="B18" s="15" t="s">
        <v>17</v>
      </c>
      <c r="C18" s="16">
        <v>20.32</v>
      </c>
      <c r="D18" s="16">
        <v>15.27</v>
      </c>
      <c r="E18" s="68"/>
      <c r="F18" s="16">
        <f>C18-E16</f>
        <v>5.1833333333333353</v>
      </c>
      <c r="G18" s="17">
        <f t="shared" ref="G18" si="1">2^-F18</f>
        <v>2.7520808549879597E-2</v>
      </c>
      <c r="H18" s="18">
        <f>(G16+G17+G18)/3</f>
        <v>3.0943620294248343E-2</v>
      </c>
      <c r="I18" s="19">
        <f>H18/H15</f>
        <v>643591.52692419768</v>
      </c>
      <c r="J18" s="20">
        <f>I18*100</f>
        <v>64359152.692419767</v>
      </c>
      <c r="L18" s="39">
        <v>2</v>
      </c>
      <c r="M18" s="34">
        <v>3.0943620294248343E-2</v>
      </c>
      <c r="N18" s="40">
        <v>643591.52692419768</v>
      </c>
      <c r="O18" s="28"/>
      <c r="P18" s="34">
        <v>3.0943620294248343E-2</v>
      </c>
      <c r="Q18" s="41">
        <v>643591.52692419768</v>
      </c>
    </row>
    <row r="19" spans="1:17">
      <c r="L19" s="39">
        <v>3</v>
      </c>
      <c r="M19" s="42">
        <v>1.3210542491360305E-2</v>
      </c>
      <c r="N19" s="43">
        <v>937093.52964625403</v>
      </c>
      <c r="O19" s="28"/>
      <c r="P19" s="42">
        <v>1.3210542491360305E-2</v>
      </c>
      <c r="Q19" s="44">
        <v>937093.52964625403</v>
      </c>
    </row>
    <row r="20" spans="1:17" ht="17" thickBot="1">
      <c r="L20" s="45"/>
      <c r="M20" s="28"/>
      <c r="N20" s="46"/>
      <c r="O20" s="28"/>
      <c r="P20" s="47"/>
      <c r="Q20" s="48"/>
    </row>
    <row r="21" spans="1:17" ht="39" thickBot="1">
      <c r="A21" s="55">
        <v>3</v>
      </c>
      <c r="B21" s="61" t="s">
        <v>18</v>
      </c>
      <c r="C21" s="24" t="s">
        <v>7</v>
      </c>
      <c r="D21" s="23" t="s">
        <v>1</v>
      </c>
      <c r="E21" s="64" t="s">
        <v>19</v>
      </c>
      <c r="F21" s="23" t="s">
        <v>2</v>
      </c>
      <c r="G21" s="23" t="s">
        <v>3</v>
      </c>
      <c r="H21" s="62" t="s">
        <v>11</v>
      </c>
      <c r="I21" s="23" t="s">
        <v>4</v>
      </c>
      <c r="J21" s="25" t="s">
        <v>5</v>
      </c>
      <c r="L21" s="45" t="s">
        <v>11</v>
      </c>
      <c r="M21" s="28">
        <f>(M17+M18+M19)/3</f>
        <v>1.5886504649647071E-2</v>
      </c>
      <c r="N21" s="46">
        <f>(N17+N18+N19)/3</f>
        <v>731452.32306814799</v>
      </c>
      <c r="O21" s="28"/>
      <c r="P21" s="47">
        <f>(P17+P18+P19)/3</f>
        <v>1.5886504649647071E-2</v>
      </c>
      <c r="Q21" s="48"/>
    </row>
    <row r="22" spans="1:17" ht="18">
      <c r="B22" s="13" t="s">
        <v>13</v>
      </c>
      <c r="C22" s="21">
        <v>40</v>
      </c>
      <c r="D22" s="21">
        <v>13.94</v>
      </c>
      <c r="E22" s="65">
        <f>(D22+D23+D24)/3</f>
        <v>13.92</v>
      </c>
      <c r="F22" s="56">
        <f>C22-E22</f>
        <v>26.08</v>
      </c>
      <c r="G22" s="57">
        <f>2^-F22</f>
        <v>1.4097357492530321E-8</v>
      </c>
      <c r="H22" s="56"/>
      <c r="I22" s="56"/>
      <c r="J22" s="26"/>
      <c r="L22" s="45"/>
      <c r="M22" s="28">
        <v>1</v>
      </c>
      <c r="N22" s="46">
        <f>N21/M21</f>
        <v>46042369.872997686</v>
      </c>
      <c r="O22" s="28"/>
      <c r="P22" s="47"/>
      <c r="Q22" s="48"/>
    </row>
    <row r="23" spans="1:17" ht="18">
      <c r="B23" s="13" t="s">
        <v>13</v>
      </c>
      <c r="C23" s="21">
        <v>40</v>
      </c>
      <c r="D23" s="21">
        <v>13.79</v>
      </c>
      <c r="E23" s="65"/>
      <c r="F23" s="56">
        <f>C23-E22</f>
        <v>26.08</v>
      </c>
      <c r="G23" s="57">
        <f>2^-F23</f>
        <v>1.4097357492530321E-8</v>
      </c>
      <c r="H23" s="58"/>
      <c r="I23" s="59"/>
      <c r="J23" s="8"/>
      <c r="L23" s="45"/>
      <c r="M23" s="28"/>
      <c r="N23" s="46"/>
      <c r="O23" s="28"/>
      <c r="P23" s="47">
        <f>P17/P21</f>
        <v>0.22064961680607553</v>
      </c>
      <c r="Q23" s="48">
        <f>Q17/P21</f>
        <v>38628504.266205929</v>
      </c>
    </row>
    <row r="24" spans="1:17" ht="19" thickBot="1">
      <c r="B24" s="13" t="s">
        <v>13</v>
      </c>
      <c r="C24" s="21">
        <v>40</v>
      </c>
      <c r="D24" s="21">
        <v>14.03</v>
      </c>
      <c r="E24" s="65"/>
      <c r="F24" s="56">
        <f>C24-E22</f>
        <v>26.08</v>
      </c>
      <c r="G24" s="57">
        <f>2^-F24</f>
        <v>1.4097357492530321E-8</v>
      </c>
      <c r="H24" s="58">
        <f>(G22+G23+G24)/3</f>
        <v>1.4097357492530323E-8</v>
      </c>
      <c r="I24" s="59">
        <v>1</v>
      </c>
      <c r="J24" s="8">
        <f>I24*100</f>
        <v>100</v>
      </c>
      <c r="L24" s="45"/>
      <c r="M24" s="28"/>
      <c r="N24" s="46"/>
      <c r="O24" s="28"/>
      <c r="P24" s="47">
        <f>P18/P21</f>
        <v>1.9477928579422141</v>
      </c>
      <c r="Q24" s="48">
        <f>Q18/P21</f>
        <v>40511839.521508306</v>
      </c>
    </row>
    <row r="25" spans="1:17" ht="18">
      <c r="B25" s="9" t="s">
        <v>16</v>
      </c>
      <c r="C25" s="4">
        <v>18.27</v>
      </c>
      <c r="D25" s="4">
        <v>12.68</v>
      </c>
      <c r="E25" s="66">
        <f>(D25+D26+D27)/3</f>
        <v>11.839999999999998</v>
      </c>
      <c r="F25" s="4">
        <f>C25-E25</f>
        <v>6.4300000000000015</v>
      </c>
      <c r="G25" s="6">
        <f>2^-F25</f>
        <v>1.1597840395539441E-2</v>
      </c>
      <c r="H25" s="10"/>
      <c r="I25" s="11"/>
      <c r="J25" s="12"/>
      <c r="L25" s="45"/>
      <c r="M25" s="28"/>
      <c r="N25" s="46"/>
      <c r="O25" s="28"/>
      <c r="P25" s="47">
        <f>P19/P21</f>
        <v>0.83155752525171012</v>
      </c>
      <c r="Q25" s="48">
        <f>Q19/P21</f>
        <v>58986765.831278823</v>
      </c>
    </row>
    <row r="26" spans="1:17" ht="18">
      <c r="B26" s="13" t="s">
        <v>16</v>
      </c>
      <c r="C26" s="21">
        <v>17.850000000000001</v>
      </c>
      <c r="D26" s="21">
        <v>12.62</v>
      </c>
      <c r="E26" s="67"/>
      <c r="F26" s="21">
        <f>C26-E25</f>
        <v>6.0100000000000033</v>
      </c>
      <c r="G26" s="57">
        <f>2^-F26</f>
        <v>1.5517070241203646E-2</v>
      </c>
      <c r="H26" s="29"/>
      <c r="I26" s="60"/>
      <c r="J26" s="14"/>
      <c r="L26" s="45"/>
      <c r="M26" s="28"/>
      <c r="N26" s="46"/>
      <c r="O26" s="28"/>
      <c r="P26" s="47"/>
      <c r="Q26" s="48"/>
    </row>
    <row r="27" spans="1:17" ht="19" thickBot="1">
      <c r="B27" s="15" t="s">
        <v>16</v>
      </c>
      <c r="C27" s="16">
        <v>18.16</v>
      </c>
      <c r="D27" s="16">
        <v>10.220000000000001</v>
      </c>
      <c r="E27" s="68"/>
      <c r="F27" s="16">
        <f>C27-E25</f>
        <v>6.3200000000000021</v>
      </c>
      <c r="G27" s="17">
        <f t="shared" ref="G27" si="2">2^-F27</f>
        <v>1.2516716837337832E-2</v>
      </c>
      <c r="H27" s="18">
        <f>(G25+G26+G27)/3</f>
        <v>1.3210542491360305E-2</v>
      </c>
      <c r="I27" s="19">
        <f>H27/H24</f>
        <v>937093.52964625403</v>
      </c>
      <c r="J27" s="20">
        <f>I27*100</f>
        <v>93709352.964625403</v>
      </c>
      <c r="L27" s="45"/>
      <c r="M27" s="28"/>
      <c r="N27" s="46"/>
      <c r="O27" s="28"/>
      <c r="P27" s="47"/>
      <c r="Q27" s="48"/>
    </row>
    <row r="28" spans="1:17" ht="17" thickBot="1">
      <c r="L28" s="49"/>
      <c r="M28" s="50"/>
      <c r="N28" s="51"/>
      <c r="O28" s="50"/>
      <c r="P28" s="52"/>
      <c r="Q28" s="53"/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2022-05-13T07:35:49Z</dcterms:created>
  <dcterms:modified xsi:type="dcterms:W3CDTF">2022-07-02T02:31:07Z</dcterms:modified>
</cp:coreProperties>
</file>