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52060a6f8ba6acb3/Papers/Jacqui Hons Paper/"/>
    </mc:Choice>
  </mc:AlternateContent>
  <bookViews>
    <workbookView xWindow="0" yWindow="0" windowWidth="18870" windowHeight="6930" activeTab="4"/>
  </bookViews>
  <sheets>
    <sheet name="Table 1" sheetId="11" r:id="rId1"/>
    <sheet name="Extract Yield" sheetId="9" r:id="rId2"/>
    <sheet name="Caco-2 Viability" sheetId="3" r:id="rId3"/>
    <sheet name="IEC-6 Viability" sheetId="8" r:id="rId4"/>
    <sheet name="Extract Composition" sheetId="10" r:id="rId5"/>
    <sheet name="Extract Mineral Composition" sheetId="12" r:id="rId6"/>
    <sheet name="FRAP" sheetId="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2" l="1"/>
  <c r="L33" i="12"/>
  <c r="L30" i="12"/>
  <c r="L29" i="12"/>
  <c r="L26" i="12"/>
  <c r="L25" i="12"/>
  <c r="J36" i="12"/>
  <c r="J35" i="12"/>
  <c r="J32" i="12"/>
  <c r="J31" i="12"/>
  <c r="J28" i="12"/>
  <c r="J27" i="12"/>
  <c r="H38" i="12"/>
  <c r="H37" i="12"/>
  <c r="H34" i="12"/>
  <c r="H33" i="12"/>
  <c r="H30" i="12"/>
  <c r="H29" i="12"/>
  <c r="H26" i="12"/>
  <c r="H25" i="12"/>
  <c r="F36" i="12"/>
  <c r="F35" i="12"/>
  <c r="F32" i="12"/>
  <c r="F31" i="12"/>
  <c r="F28" i="12"/>
  <c r="F27" i="12"/>
  <c r="D38" i="12"/>
  <c r="D26" i="12"/>
  <c r="D29" i="12"/>
  <c r="D30" i="12"/>
  <c r="D33" i="12"/>
  <c r="D34" i="12"/>
  <c r="D37" i="12"/>
  <c r="D25" i="12"/>
  <c r="K38" i="12"/>
  <c r="L38" i="12" s="1"/>
  <c r="K37" i="12"/>
  <c r="L37" i="12" s="1"/>
  <c r="K36" i="12"/>
  <c r="L36" i="12" s="1"/>
  <c r="K35" i="12"/>
  <c r="L35" i="12" s="1"/>
  <c r="K34" i="12"/>
  <c r="K33" i="12"/>
  <c r="K32" i="12"/>
  <c r="L32" i="12" s="1"/>
  <c r="K31" i="12"/>
  <c r="L31" i="12" s="1"/>
  <c r="K30" i="12"/>
  <c r="K29" i="12"/>
  <c r="K28" i="12"/>
  <c r="L28" i="12" s="1"/>
  <c r="K27" i="12"/>
  <c r="L27" i="12" s="1"/>
  <c r="K26" i="12"/>
  <c r="K25" i="12"/>
  <c r="I38" i="12"/>
  <c r="J38" i="12" s="1"/>
  <c r="I37" i="12"/>
  <c r="J37" i="12" s="1"/>
  <c r="I36" i="12"/>
  <c r="I35" i="12"/>
  <c r="I34" i="12"/>
  <c r="J34" i="12" s="1"/>
  <c r="I33" i="12"/>
  <c r="J33" i="12" s="1"/>
  <c r="I32" i="12"/>
  <c r="I31" i="12"/>
  <c r="I30" i="12"/>
  <c r="J30" i="12" s="1"/>
  <c r="I29" i="12"/>
  <c r="J29" i="12" s="1"/>
  <c r="I28" i="12"/>
  <c r="I27" i="12"/>
  <c r="I26" i="12"/>
  <c r="J26" i="12" s="1"/>
  <c r="I25" i="12"/>
  <c r="J25" i="12" s="1"/>
  <c r="G38" i="12"/>
  <c r="G37" i="12"/>
  <c r="G36" i="12"/>
  <c r="H36" i="12" s="1"/>
  <c r="G35" i="12"/>
  <c r="H35" i="12" s="1"/>
  <c r="G34" i="12"/>
  <c r="G33" i="12"/>
  <c r="G32" i="12"/>
  <c r="H32" i="12" s="1"/>
  <c r="G31" i="12"/>
  <c r="H31" i="12" s="1"/>
  <c r="G30" i="12"/>
  <c r="G29" i="12"/>
  <c r="G28" i="12"/>
  <c r="H28" i="12" s="1"/>
  <c r="G27" i="12"/>
  <c r="H27" i="12" s="1"/>
  <c r="G26" i="12"/>
  <c r="G25" i="12"/>
  <c r="E38" i="12"/>
  <c r="F38" i="12" s="1"/>
  <c r="E37" i="12"/>
  <c r="F37" i="12" s="1"/>
  <c r="E36" i="12"/>
  <c r="E35" i="12"/>
  <c r="E34" i="12"/>
  <c r="F34" i="12" s="1"/>
  <c r="E33" i="12"/>
  <c r="F33" i="12" s="1"/>
  <c r="E32" i="12"/>
  <c r="E31" i="12"/>
  <c r="E30" i="12"/>
  <c r="F30" i="12" s="1"/>
  <c r="E29" i="12"/>
  <c r="F29" i="12" s="1"/>
  <c r="E28" i="12"/>
  <c r="E27" i="12"/>
  <c r="E26" i="12"/>
  <c r="F26" i="12" s="1"/>
  <c r="E25" i="12"/>
  <c r="F25" i="12" s="1"/>
  <c r="C38" i="12"/>
  <c r="C26" i="12"/>
  <c r="C27" i="12"/>
  <c r="D27" i="12" s="1"/>
  <c r="C28" i="12"/>
  <c r="D28" i="12" s="1"/>
  <c r="C29" i="12"/>
  <c r="C30" i="12"/>
  <c r="C31" i="12"/>
  <c r="D31" i="12" s="1"/>
  <c r="C32" i="12"/>
  <c r="D32" i="12" s="1"/>
  <c r="C33" i="12"/>
  <c r="C34" i="12"/>
  <c r="C35" i="12"/>
  <c r="D35" i="12" s="1"/>
  <c r="C36" i="12"/>
  <c r="D36" i="12" s="1"/>
  <c r="C37" i="12"/>
  <c r="C25" i="12"/>
  <c r="V25" i="10"/>
  <c r="T25" i="10"/>
  <c r="S25" i="10"/>
  <c r="U25" i="10" s="1"/>
  <c r="P25" i="10"/>
  <c r="O25" i="10"/>
  <c r="R25" i="10" s="1"/>
  <c r="L25" i="10"/>
  <c r="K25" i="10"/>
  <c r="M25" i="10" s="1"/>
  <c r="H25" i="10"/>
  <c r="I25" i="10" s="1"/>
  <c r="G25" i="10"/>
  <c r="D25" i="10"/>
  <c r="C25" i="10"/>
  <c r="V24" i="10"/>
  <c r="U24" i="10"/>
  <c r="V23" i="10"/>
  <c r="U23" i="10"/>
  <c r="V22" i="10"/>
  <c r="U22" i="10"/>
  <c r="V21" i="10"/>
  <c r="U21" i="10"/>
  <c r="V20" i="10"/>
  <c r="U20" i="10"/>
  <c r="V19" i="10"/>
  <c r="U19" i="10"/>
  <c r="V18" i="10"/>
  <c r="U18" i="10"/>
  <c r="V17" i="10"/>
  <c r="U17" i="10"/>
  <c r="V16" i="10"/>
  <c r="U16" i="10"/>
  <c r="V15" i="10"/>
  <c r="U15" i="10"/>
  <c r="R24" i="10"/>
  <c r="Q24" i="10"/>
  <c r="R23" i="10"/>
  <c r="Q23" i="10"/>
  <c r="R22" i="10"/>
  <c r="Q22" i="10"/>
  <c r="R21" i="10"/>
  <c r="Q21" i="10"/>
  <c r="R20" i="10"/>
  <c r="Q20" i="10"/>
  <c r="R19" i="10"/>
  <c r="Q19" i="10"/>
  <c r="R18" i="10"/>
  <c r="Q18" i="10"/>
  <c r="R17" i="10"/>
  <c r="Q17" i="10"/>
  <c r="R16" i="10"/>
  <c r="Q16" i="10"/>
  <c r="R15" i="10"/>
  <c r="Q15" i="10"/>
  <c r="N24" i="10"/>
  <c r="M24" i="10"/>
  <c r="N23" i="10"/>
  <c r="M23" i="10"/>
  <c r="N22" i="10"/>
  <c r="M22" i="10"/>
  <c r="N21" i="10"/>
  <c r="M21" i="10"/>
  <c r="N20" i="10"/>
  <c r="M20" i="10"/>
  <c r="N19" i="10"/>
  <c r="M19" i="10"/>
  <c r="N18" i="10"/>
  <c r="M18" i="10"/>
  <c r="N17" i="10"/>
  <c r="M17" i="10"/>
  <c r="N16" i="10"/>
  <c r="M16" i="10"/>
  <c r="N15" i="10"/>
  <c r="M15" i="10"/>
  <c r="J24" i="10"/>
  <c r="I24" i="10"/>
  <c r="J23" i="10"/>
  <c r="I23" i="10"/>
  <c r="J22" i="10"/>
  <c r="I22" i="10"/>
  <c r="J21" i="10"/>
  <c r="I21" i="10"/>
  <c r="J20" i="10"/>
  <c r="I20" i="10"/>
  <c r="J19" i="10"/>
  <c r="I19" i="10"/>
  <c r="J18" i="10"/>
  <c r="I18" i="10"/>
  <c r="J17" i="10"/>
  <c r="I17" i="10"/>
  <c r="J16" i="10"/>
  <c r="I16" i="10"/>
  <c r="J15" i="10"/>
  <c r="I15" i="10"/>
  <c r="F16" i="10"/>
  <c r="F17" i="10"/>
  <c r="F18" i="10"/>
  <c r="F19" i="10"/>
  <c r="F20" i="10"/>
  <c r="F21" i="10"/>
  <c r="F22" i="10"/>
  <c r="F23" i="10"/>
  <c r="F24" i="10"/>
  <c r="F15" i="10"/>
  <c r="E16" i="10"/>
  <c r="E17" i="10"/>
  <c r="E18" i="10"/>
  <c r="E19" i="10"/>
  <c r="E20" i="10"/>
  <c r="E21" i="10"/>
  <c r="E22" i="10"/>
  <c r="E23" i="10"/>
  <c r="E24" i="10"/>
  <c r="E15" i="10"/>
  <c r="G10" i="10"/>
  <c r="F10" i="10"/>
  <c r="E10" i="10"/>
  <c r="D10" i="10"/>
  <c r="C10" i="10"/>
  <c r="G9" i="10"/>
  <c r="F9" i="10"/>
  <c r="E9" i="10"/>
  <c r="D9" i="10"/>
  <c r="C9" i="10"/>
  <c r="D8" i="9"/>
  <c r="E8" i="9"/>
  <c r="F8" i="9"/>
  <c r="G8" i="9"/>
  <c r="C8" i="9"/>
  <c r="D7" i="9"/>
  <c r="E7" i="9"/>
  <c r="F7" i="9"/>
  <c r="G7" i="9"/>
  <c r="C7" i="9"/>
  <c r="D10" i="1"/>
  <c r="E10" i="1"/>
  <c r="F10" i="1"/>
  <c r="G10" i="1"/>
  <c r="C10" i="1"/>
  <c r="D9" i="1"/>
  <c r="E9" i="1"/>
  <c r="F9" i="1"/>
  <c r="G9" i="1"/>
  <c r="C9" i="1"/>
  <c r="E25" i="10" l="1"/>
  <c r="N25" i="10"/>
  <c r="J25" i="10"/>
  <c r="F25" i="10"/>
  <c r="Q25" i="10"/>
</calcChain>
</file>

<file path=xl/sharedStrings.xml><?xml version="1.0" encoding="utf-8"?>
<sst xmlns="http://schemas.openxmlformats.org/spreadsheetml/2006/main" count="1670" uniqueCount="172">
  <si>
    <t>Flax</t>
  </si>
  <si>
    <t>Chia</t>
  </si>
  <si>
    <t>Hulled Sunflower</t>
  </si>
  <si>
    <t>Hulled Hemp</t>
  </si>
  <si>
    <t>Hemp Flour</t>
  </si>
  <si>
    <t>Average</t>
  </si>
  <si>
    <t>Standard Deviation</t>
  </si>
  <si>
    <t>Replicate 1</t>
  </si>
  <si>
    <t>Replicate 2</t>
  </si>
  <si>
    <t>Replicate 3</t>
  </si>
  <si>
    <t>FSE</t>
  </si>
  <si>
    <t>CSE</t>
  </si>
  <si>
    <t>HSE</t>
  </si>
  <si>
    <t>HHE</t>
  </si>
  <si>
    <t>HFE</t>
  </si>
  <si>
    <r>
      <t>FRAP Value (mmol Fe</t>
    </r>
    <r>
      <rPr>
        <vertAlign val="superscript"/>
        <sz val="11"/>
        <color theme="1"/>
        <rFont val="Calibri"/>
        <family val="2"/>
        <scheme val="minor"/>
      </rPr>
      <t xml:space="preserve">2+ </t>
    </r>
    <r>
      <rPr>
        <sz val="11"/>
        <color theme="1"/>
        <rFont val="Calibri"/>
        <family val="2"/>
        <scheme val="minor"/>
      </rPr>
      <t>/g)</t>
    </r>
  </si>
  <si>
    <t>Tukey HSD</t>
  </si>
  <si>
    <t>b</t>
  </si>
  <si>
    <t>c</t>
  </si>
  <si>
    <t>a</t>
  </si>
  <si>
    <t>DMEMFCS,1</t>
  </si>
  <si>
    <t>DMEMFCS,2</t>
  </si>
  <si>
    <t>DMEMFCS,3</t>
  </si>
  <si>
    <t>0.0039,1</t>
  </si>
  <si>
    <t>0.0039,2</t>
  </si>
  <si>
    <t>0.0039,3</t>
  </si>
  <si>
    <t>0.0078,1</t>
  </si>
  <si>
    <t>0.0078,2</t>
  </si>
  <si>
    <t>0.0078,3</t>
  </si>
  <si>
    <t>0.0156,1</t>
  </si>
  <si>
    <t>0.0156,2</t>
  </si>
  <si>
    <t>0.0313,1</t>
  </si>
  <si>
    <t>0.0313,2</t>
  </si>
  <si>
    <t>0.0313,3</t>
  </si>
  <si>
    <t>0.0625,1</t>
  </si>
  <si>
    <t>0.0625,2</t>
  </si>
  <si>
    <t>0.0625,3</t>
  </si>
  <si>
    <t>0.125,1</t>
  </si>
  <si>
    <t>0.125,2</t>
  </si>
  <si>
    <t>0.125,3</t>
  </si>
  <si>
    <t>0.25,1</t>
  </si>
  <si>
    <t>0.25,2</t>
  </si>
  <si>
    <t>0.25,3</t>
  </si>
  <si>
    <t>0.5,1</t>
  </si>
  <si>
    <t>0.5,2</t>
  </si>
  <si>
    <t>0.5,3</t>
  </si>
  <si>
    <t>1,1</t>
  </si>
  <si>
    <t>1,2</t>
  </si>
  <si>
    <t>1,3</t>
  </si>
  <si>
    <t>Treatment (dose (mg/mL), replicate)</t>
  </si>
  <si>
    <t>Viability (%)</t>
  </si>
  <si>
    <t>Experiment Number</t>
  </si>
  <si>
    <t>Data underlying Supplementary Figure 1</t>
  </si>
  <si>
    <t>Data underlying Figure 2 and Supplementary Figure 2</t>
  </si>
  <si>
    <t>Data underlying Figure 3 and Supplementary Figure 3</t>
  </si>
  <si>
    <t>Data underlying Figure 1</t>
  </si>
  <si>
    <t>Pre-extracted Material Mass (g)</t>
  </si>
  <si>
    <t>Extract Mass (g)</t>
  </si>
  <si>
    <t>Extract Yield (%)</t>
  </si>
  <si>
    <t>Pellet Yield (%)</t>
  </si>
  <si>
    <t>Extract Yield</t>
  </si>
  <si>
    <t>Data underlying Figure 4A</t>
  </si>
  <si>
    <t>Data underlying Figure 4B</t>
  </si>
  <si>
    <t>Protein (% w/w)</t>
  </si>
  <si>
    <t>Carbohydrates (% w/w)</t>
  </si>
  <si>
    <t>Minerals (% w/w)</t>
  </si>
  <si>
    <t>Other (% w/w)</t>
  </si>
  <si>
    <t>SE</t>
  </si>
  <si>
    <t>P value (vs. DMEM+FCS)</t>
  </si>
  <si>
    <t>Estimated Mean Viablity (%)</t>
  </si>
  <si>
    <t>Treatment (mg/mL)</t>
  </si>
  <si>
    <t>Estimated means from GEE</t>
  </si>
  <si>
    <t>Linum usitatissimum</t>
  </si>
  <si>
    <t>Salvia hispanica</t>
  </si>
  <si>
    <t>Helianthus annuus</t>
  </si>
  <si>
    <t>Cannabis sativa</t>
  </si>
  <si>
    <t>Flax Seed</t>
  </si>
  <si>
    <t>Chia Seed</t>
  </si>
  <si>
    <t>Sunflower Seed</t>
  </si>
  <si>
    <t>Hulled Hemp Seed</t>
  </si>
  <si>
    <t>Seed Nutrient Composition provided on packaging (per 100g)</t>
  </si>
  <si>
    <t>Energy (kJ/100g)</t>
  </si>
  <si>
    <t>Protein (%)</t>
  </si>
  <si>
    <t>Carbohydrate (%)</t>
  </si>
  <si>
    <t>&lt;1</t>
  </si>
  <si>
    <t>Dietary Fibre (%)</t>
  </si>
  <si>
    <t>Fat (%)</t>
  </si>
  <si>
    <t>Fatty Acid Composition of Seed Oil</t>
  </si>
  <si>
    <t>Saturated Fatty Acids</t>
  </si>
  <si>
    <t>Total (%)</t>
  </si>
  <si>
    <t>Myristic Acid (14:0) (%)</t>
  </si>
  <si>
    <t>Pentadecylic Acid (15:0) (%)</t>
  </si>
  <si>
    <t>Palmitic Acid (16:0) (%)</t>
  </si>
  <si>
    <t>Margaric Acid (17:0) (%)</t>
  </si>
  <si>
    <t>Stearic Acid (18:0) (%)</t>
  </si>
  <si>
    <t>Arachidic Acid (20:0) (%)</t>
  </si>
  <si>
    <t>Behenic Acid (22:0) (%)</t>
  </si>
  <si>
    <t>0,7</t>
  </si>
  <si>
    <t>Lignoceric Acid (24:0) (%)</t>
  </si>
  <si>
    <t>Unsaturated Fatty Acids</t>
  </si>
  <si>
    <t>ω-3</t>
  </si>
  <si>
    <t>Alpha-Linoleic  Acid (18:3 n-3) (%)</t>
  </si>
  <si>
    <t>ω-6</t>
  </si>
  <si>
    <t>Linoleic Acid (18:2 n-6) (%)</t>
  </si>
  <si>
    <t>Eicosadienoic Acid (20:2 n-6) (%)</t>
  </si>
  <si>
    <t>ω-7</t>
  </si>
  <si>
    <t>Palmitoleic Acid (16:1 n-7) (%)</t>
  </si>
  <si>
    <t>cis-Vaccenic  Acid (18:1 n-7) (%)</t>
  </si>
  <si>
    <t>ω-9</t>
  </si>
  <si>
    <t>Oleic Acid (18:1 n-9) (%)</t>
  </si>
  <si>
    <t>Gondoic Acid (20:1 n-9) (%)</t>
  </si>
  <si>
    <t xml:space="preserve">ω-3:ω-6 </t>
  </si>
  <si>
    <t>Actual Ratio </t>
  </si>
  <si>
    <t>Representative Ratio </t>
  </si>
  <si>
    <t>Mineral Composition</t>
  </si>
  <si>
    <t>Na (mg/kg)</t>
  </si>
  <si>
    <t>Mg (mg/kg)</t>
  </si>
  <si>
    <t>K (mg/kg)</t>
  </si>
  <si>
    <t>Ca (mg/kg)</t>
  </si>
  <si>
    <t>Cr (mg/kg)</t>
  </si>
  <si>
    <t>Mn (mg/kg)</t>
  </si>
  <si>
    <t>Fe (mg/kg)</t>
  </si>
  <si>
    <t>Co (mg/kg)</t>
  </si>
  <si>
    <t>Ni (mg/kg)</t>
  </si>
  <si>
    <t>Cu (mg/kg)</t>
  </si>
  <si>
    <t>Zn (mg/kg)</t>
  </si>
  <si>
    <t>Se (mg/kg)</t>
  </si>
  <si>
    <t>Mo (mg/kg)</t>
  </si>
  <si>
    <t>I (mg/kg)</t>
  </si>
  <si>
    <t>11:3</t>
  </si>
  <si>
    <t>3:1</t>
  </si>
  <si>
    <t>1:614</t>
  </si>
  <si>
    <t>1:4</t>
  </si>
  <si>
    <t>2:7</t>
  </si>
  <si>
    <t>Protein Content (% w/w)</t>
  </si>
  <si>
    <t>Rep 1</t>
  </si>
  <si>
    <t>Rep 2</t>
  </si>
  <si>
    <t>SD</t>
  </si>
  <si>
    <t>Sum</t>
  </si>
  <si>
    <t>Monosaccharide</t>
  </si>
  <si>
    <t>Monosaccharide Content (% w/w)</t>
  </si>
  <si>
    <t>Fucose</t>
  </si>
  <si>
    <t>Mannose</t>
  </si>
  <si>
    <t>Ribose</t>
  </si>
  <si>
    <t>Rhamnose</t>
  </si>
  <si>
    <t>Glucuronic Acid</t>
  </si>
  <si>
    <t>Galacturonic Acid</t>
  </si>
  <si>
    <t>Glucose</t>
  </si>
  <si>
    <t>Galactose</t>
  </si>
  <si>
    <t>Xylose</t>
  </si>
  <si>
    <t>Arabinose</t>
  </si>
  <si>
    <t>Na (mg/Kg)</t>
  </si>
  <si>
    <t>Mg (mg/Kg)</t>
  </si>
  <si>
    <t>K (mg/Kg)</t>
  </si>
  <si>
    <t>Ca (mg/Kg)</t>
  </si>
  <si>
    <t>Cr (mg/Kg)</t>
  </si>
  <si>
    <t>Mn (mg/Kg)</t>
  </si>
  <si>
    <t>Fe (mg/Kg)</t>
  </si>
  <si>
    <t>Co (mg/Kg)</t>
  </si>
  <si>
    <t>Ni (mg/Kg)</t>
  </si>
  <si>
    <t>Cu (mg/Kg)</t>
  </si>
  <si>
    <t>Zn (mg/Kg)</t>
  </si>
  <si>
    <t>Se (mg/Kg)</t>
  </si>
  <si>
    <t>Mo (mg/Kg)</t>
  </si>
  <si>
    <t>I (mg/Kg)</t>
  </si>
  <si>
    <t>Flour</t>
  </si>
  <si>
    <t>Extract</t>
  </si>
  <si>
    <t>Data underlying Figure 5A</t>
  </si>
  <si>
    <t>Data underlying Figure 5B</t>
  </si>
  <si>
    <t>Extract Yield (% of kg)</t>
  </si>
  <si>
    <t>Extractability (%)</t>
  </si>
  <si>
    <t>Mineral Content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</si>
</sst>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0.000"/>
    <numFmt numFmtId="174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2" fontId="0" fillId="0" borderId="0" xfId="0" applyNumberFormat="1"/>
    <xf numFmtId="2" fontId="0" fillId="0" borderId="2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0" fillId="0" borderId="0" xfId="0"/>
    <xf numFmtId="2" fontId="0" fillId="0" borderId="0" xfId="0" quotePrefix="1" applyNumberFormat="1"/>
    <xf numFmtId="2" fontId="0" fillId="0" borderId="0" xfId="0" applyNumberFormat="1"/>
    <xf numFmtId="0" fontId="0" fillId="0" borderId="0" xfId="0"/>
    <xf numFmtId="2" fontId="0" fillId="0" borderId="0" xfId="0" applyNumberFormat="1"/>
    <xf numFmtId="2" fontId="0" fillId="0" borderId="2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0" fontId="0" fillId="0" borderId="0" xfId="0"/>
    <xf numFmtId="2" fontId="0" fillId="0" borderId="0" xfId="0" applyNumberFormat="1"/>
    <xf numFmtId="2" fontId="0" fillId="0" borderId="0" xfId="0" applyNumberFormat="1" applyFont="1" applyFill="1" applyBorder="1" applyAlignment="1">
      <alignment horizontal="right"/>
    </xf>
    <xf numFmtId="0" fontId="0" fillId="0" borderId="0" xfId="0"/>
    <xf numFmtId="2" fontId="0" fillId="0" borderId="0" xfId="0" applyNumberFormat="1"/>
    <xf numFmtId="2" fontId="0" fillId="0" borderId="0" xfId="0" applyNumberFormat="1" applyFont="1" applyFill="1" applyBorder="1" applyAlignment="1">
      <alignment horizontal="right"/>
    </xf>
    <xf numFmtId="0" fontId="0" fillId="0" borderId="0" xfId="0"/>
    <xf numFmtId="0" fontId="2" fillId="2" borderId="1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horizontal="left" vertical="top"/>
    </xf>
    <xf numFmtId="2" fontId="2" fillId="2" borderId="1" xfId="1" applyNumberFormat="1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horizontal="center"/>
    </xf>
    <xf numFmtId="2" fontId="7" fillId="0" borderId="0" xfId="0" applyNumberFormat="1" applyFont="1"/>
    <xf numFmtId="1" fontId="0" fillId="0" borderId="0" xfId="0" applyNumberFormat="1"/>
    <xf numFmtId="49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/>
    <xf numFmtId="11" fontId="0" fillId="0" borderId="0" xfId="0" applyNumberFormat="1"/>
    <xf numFmtId="174" fontId="5" fillId="0" borderId="0" xfId="2" applyNumberFormat="1" applyFont="1"/>
    <xf numFmtId="0" fontId="0" fillId="0" borderId="3" xfId="0" applyBorder="1" applyAlignment="1">
      <alignment horizontal="center"/>
    </xf>
    <xf numFmtId="10" fontId="0" fillId="0" borderId="0" xfId="0" applyNumberFormat="1"/>
    <xf numFmtId="174" fontId="0" fillId="0" borderId="0" xfId="0" applyNumberFormat="1"/>
    <xf numFmtId="173" fontId="0" fillId="0" borderId="0" xfId="0" applyNumberFormat="1"/>
    <xf numFmtId="0" fontId="0" fillId="0" borderId="0" xfId="0" applyFont="1" applyFill="1" applyBorder="1"/>
    <xf numFmtId="2" fontId="2" fillId="2" borderId="1" xfId="1" applyNumberFormat="1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0" xfId="0" applyNumberFormat="1"/>
    <xf numFmtId="0" fontId="0" fillId="0" borderId="0" xfId="0"/>
    <xf numFmtId="2" fontId="0" fillId="0" borderId="2" xfId="0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2" fontId="0" fillId="0" borderId="0" xfId="0" applyNumberFormat="1"/>
  </cellXfs>
  <cellStyles count="3">
    <cellStyle name="Calculation" xfId="1" builtinId="22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8"/>
  <sheetViews>
    <sheetView topLeftCell="A22" workbookViewId="0">
      <selection activeCell="L10" sqref="L10"/>
    </sheetView>
  </sheetViews>
  <sheetFormatPr defaultRowHeight="15" x14ac:dyDescent="0.25"/>
  <cols>
    <col min="2" max="2" width="32" customWidth="1"/>
    <col min="3" max="3" width="20.28515625" bestFit="1" customWidth="1"/>
    <col min="4" max="4" width="19.7109375" bestFit="1" customWidth="1"/>
    <col min="5" max="5" width="15.5703125" bestFit="1" customWidth="1"/>
    <col min="6" max="6" width="18.140625" bestFit="1" customWidth="1"/>
    <col min="7" max="7" width="17.7109375" bestFit="1" customWidth="1"/>
    <col min="8" max="8" width="11.28515625" bestFit="1" customWidth="1"/>
  </cols>
  <sheetData>
    <row r="2" spans="2:8" x14ac:dyDescent="0.25">
      <c r="D2" s="39" t="s">
        <v>72</v>
      </c>
      <c r="E2" s="39" t="s">
        <v>73</v>
      </c>
      <c r="F2" s="39" t="s">
        <v>74</v>
      </c>
      <c r="G2" s="38" t="s">
        <v>75</v>
      </c>
      <c r="H2" s="38"/>
    </row>
    <row r="3" spans="2:8" x14ac:dyDescent="0.25">
      <c r="D3" s="1" t="s">
        <v>76</v>
      </c>
      <c r="E3" s="1" t="s">
        <v>77</v>
      </c>
      <c r="F3" s="1" t="s">
        <v>78</v>
      </c>
      <c r="G3" s="1" t="s">
        <v>79</v>
      </c>
      <c r="H3" s="1" t="s">
        <v>4</v>
      </c>
    </row>
    <row r="4" spans="2:8" x14ac:dyDescent="0.25">
      <c r="B4" s="52" t="s">
        <v>80</v>
      </c>
    </row>
    <row r="5" spans="2:8" x14ac:dyDescent="0.25">
      <c r="B5" t="s">
        <v>81</v>
      </c>
      <c r="D5">
        <v>2172</v>
      </c>
      <c r="E5">
        <v>2100</v>
      </c>
      <c r="F5">
        <v>2755</v>
      </c>
      <c r="G5">
        <v>2599</v>
      </c>
      <c r="H5">
        <v>1680</v>
      </c>
    </row>
    <row r="6" spans="2:8" x14ac:dyDescent="0.25">
      <c r="B6" t="s">
        <v>82</v>
      </c>
      <c r="D6">
        <v>21</v>
      </c>
      <c r="E6">
        <v>21</v>
      </c>
      <c r="F6">
        <v>21</v>
      </c>
      <c r="G6">
        <v>31.3</v>
      </c>
      <c r="H6">
        <v>17</v>
      </c>
    </row>
    <row r="7" spans="2:8" x14ac:dyDescent="0.25">
      <c r="B7" t="s">
        <v>83</v>
      </c>
      <c r="D7" t="s">
        <v>84</v>
      </c>
      <c r="E7">
        <v>37</v>
      </c>
      <c r="F7">
        <v>7.2</v>
      </c>
      <c r="G7">
        <v>2</v>
      </c>
      <c r="H7">
        <v>6.7</v>
      </c>
    </row>
    <row r="8" spans="2:8" x14ac:dyDescent="0.25">
      <c r="B8" t="s">
        <v>85</v>
      </c>
      <c r="D8">
        <v>28.8</v>
      </c>
      <c r="E8">
        <v>35</v>
      </c>
      <c r="F8">
        <v>8.8000000000000007</v>
      </c>
      <c r="G8">
        <v>3.3</v>
      </c>
      <c r="H8">
        <v>67.099999999999994</v>
      </c>
    </row>
    <row r="9" spans="2:8" x14ac:dyDescent="0.25">
      <c r="B9" t="s">
        <v>86</v>
      </c>
      <c r="D9">
        <v>43</v>
      </c>
      <c r="E9">
        <v>29</v>
      </c>
      <c r="F9">
        <v>57</v>
      </c>
      <c r="G9">
        <v>54.2</v>
      </c>
      <c r="H9">
        <v>8.9</v>
      </c>
    </row>
    <row r="10" spans="2:8" x14ac:dyDescent="0.25">
      <c r="B10" s="52" t="s">
        <v>87</v>
      </c>
    </row>
    <row r="11" spans="2:8" x14ac:dyDescent="0.25">
      <c r="B11" t="s">
        <v>88</v>
      </c>
      <c r="C11" t="s">
        <v>89</v>
      </c>
      <c r="D11">
        <v>10.8</v>
      </c>
      <c r="E11">
        <v>11.8</v>
      </c>
      <c r="F11">
        <v>11.9</v>
      </c>
      <c r="G11">
        <v>10.8</v>
      </c>
      <c r="H11">
        <v>12.7</v>
      </c>
    </row>
    <row r="12" spans="2:8" x14ac:dyDescent="0.25">
      <c r="B12" t="s">
        <v>90</v>
      </c>
      <c r="D12">
        <v>0</v>
      </c>
      <c r="E12">
        <v>0</v>
      </c>
      <c r="F12">
        <v>0.1</v>
      </c>
      <c r="G12">
        <v>0.1</v>
      </c>
      <c r="H12">
        <v>0</v>
      </c>
    </row>
    <row r="13" spans="2:8" x14ac:dyDescent="0.25">
      <c r="B13" t="s">
        <v>91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2:8" x14ac:dyDescent="0.25">
      <c r="B14" t="s">
        <v>92</v>
      </c>
      <c r="D14">
        <v>5.9</v>
      </c>
      <c r="E14">
        <v>7.6</v>
      </c>
      <c r="F14">
        <v>6.8</v>
      </c>
      <c r="G14">
        <v>6.3</v>
      </c>
      <c r="H14">
        <v>8</v>
      </c>
    </row>
    <row r="15" spans="2:8" x14ac:dyDescent="0.25">
      <c r="B15" t="s">
        <v>93</v>
      </c>
      <c r="D15">
        <v>0.1</v>
      </c>
      <c r="E15">
        <v>0.1</v>
      </c>
      <c r="F15">
        <v>0</v>
      </c>
      <c r="G15">
        <v>0.1</v>
      </c>
      <c r="H15">
        <v>0.1</v>
      </c>
    </row>
    <row r="16" spans="2:8" x14ac:dyDescent="0.25">
      <c r="B16" t="s">
        <v>94</v>
      </c>
      <c r="D16">
        <v>4.3</v>
      </c>
      <c r="E16">
        <v>3.5</v>
      </c>
      <c r="F16">
        <v>3.8</v>
      </c>
      <c r="G16">
        <v>3.3</v>
      </c>
      <c r="H16">
        <v>3.3</v>
      </c>
    </row>
    <row r="17" spans="2:8" x14ac:dyDescent="0.25">
      <c r="B17" t="s">
        <v>95</v>
      </c>
      <c r="D17">
        <v>0.2</v>
      </c>
      <c r="E17">
        <v>0.3</v>
      </c>
      <c r="F17">
        <v>0.3</v>
      </c>
      <c r="G17">
        <v>0.7</v>
      </c>
      <c r="H17">
        <v>0.8</v>
      </c>
    </row>
    <row r="18" spans="2:8" x14ac:dyDescent="0.25">
      <c r="B18" t="s">
        <v>96</v>
      </c>
      <c r="D18">
        <v>0.1</v>
      </c>
      <c r="E18">
        <v>0.1</v>
      </c>
      <c r="F18" t="s">
        <v>97</v>
      </c>
      <c r="G18">
        <v>0.2</v>
      </c>
      <c r="H18">
        <v>0.3</v>
      </c>
    </row>
    <row r="19" spans="2:8" x14ac:dyDescent="0.25">
      <c r="B19" t="s">
        <v>98</v>
      </c>
      <c r="D19">
        <v>0.1</v>
      </c>
      <c r="E19">
        <v>0.1</v>
      </c>
      <c r="F19">
        <v>0.3</v>
      </c>
      <c r="G19">
        <v>0.1</v>
      </c>
      <c r="H19">
        <v>0.2</v>
      </c>
    </row>
    <row r="20" spans="2:8" x14ac:dyDescent="0.25">
      <c r="B20" t="s">
        <v>99</v>
      </c>
      <c r="C20" t="s">
        <v>89</v>
      </c>
      <c r="D20">
        <v>89.2</v>
      </c>
      <c r="E20">
        <v>88.2</v>
      </c>
      <c r="F20">
        <v>88.1</v>
      </c>
      <c r="G20">
        <v>89.2</v>
      </c>
      <c r="H20">
        <v>87.3</v>
      </c>
    </row>
    <row r="21" spans="2:8" x14ac:dyDescent="0.25">
      <c r="B21" t="s">
        <v>100</v>
      </c>
      <c r="C21" t="s">
        <v>89</v>
      </c>
      <c r="D21">
        <v>56.4</v>
      </c>
      <c r="E21">
        <v>61.3</v>
      </c>
      <c r="F21">
        <v>0.1</v>
      </c>
      <c r="G21">
        <v>14.5</v>
      </c>
      <c r="H21">
        <v>15.7</v>
      </c>
    </row>
    <row r="22" spans="2:8" x14ac:dyDescent="0.25">
      <c r="B22" t="s">
        <v>101</v>
      </c>
      <c r="D22">
        <v>56.4</v>
      </c>
      <c r="E22">
        <v>61.3</v>
      </c>
      <c r="F22">
        <v>0.1</v>
      </c>
      <c r="G22">
        <v>14.5</v>
      </c>
      <c r="H22">
        <v>15.7</v>
      </c>
    </row>
    <row r="23" spans="2:8" x14ac:dyDescent="0.25">
      <c r="B23" t="s">
        <v>102</v>
      </c>
      <c r="C23" t="s">
        <v>89</v>
      </c>
      <c r="D23">
        <v>14.7</v>
      </c>
      <c r="E23">
        <v>19.899999999999999</v>
      </c>
      <c r="F23">
        <v>61.4</v>
      </c>
      <c r="G23">
        <v>58.4</v>
      </c>
      <c r="H23">
        <v>57.7</v>
      </c>
    </row>
    <row r="24" spans="2:8" x14ac:dyDescent="0.25">
      <c r="B24" t="s">
        <v>103</v>
      </c>
      <c r="D24">
        <v>14.7</v>
      </c>
      <c r="E24">
        <v>19.8</v>
      </c>
      <c r="F24">
        <v>61.4</v>
      </c>
      <c r="G24">
        <v>57.9</v>
      </c>
      <c r="H24">
        <v>57.3</v>
      </c>
    </row>
    <row r="25" spans="2:8" x14ac:dyDescent="0.25">
      <c r="B25" t="s">
        <v>104</v>
      </c>
      <c r="D25">
        <v>0</v>
      </c>
      <c r="E25">
        <v>0.1</v>
      </c>
      <c r="F25">
        <v>0</v>
      </c>
      <c r="G25">
        <v>0.1</v>
      </c>
      <c r="H25">
        <v>0</v>
      </c>
    </row>
    <row r="26" spans="2:8" x14ac:dyDescent="0.25">
      <c r="B26" t="s">
        <v>105</v>
      </c>
      <c r="C26" t="s">
        <v>89</v>
      </c>
      <c r="D26">
        <v>1</v>
      </c>
      <c r="E26">
        <v>0.9</v>
      </c>
      <c r="F26">
        <v>0.8</v>
      </c>
      <c r="G26">
        <v>0.8</v>
      </c>
      <c r="H26">
        <v>0.9</v>
      </c>
    </row>
    <row r="27" spans="2:8" x14ac:dyDescent="0.25">
      <c r="B27" t="s">
        <v>106</v>
      </c>
      <c r="D27">
        <v>0.1</v>
      </c>
      <c r="E27">
        <v>0.1</v>
      </c>
      <c r="F27">
        <v>0.1</v>
      </c>
      <c r="G27">
        <v>0.1</v>
      </c>
      <c r="H27">
        <v>0.1</v>
      </c>
    </row>
    <row r="28" spans="2:8" x14ac:dyDescent="0.25">
      <c r="B28" t="s">
        <v>107</v>
      </c>
      <c r="D28">
        <v>0.9</v>
      </c>
      <c r="E28">
        <v>0.9</v>
      </c>
      <c r="F28">
        <v>0.7</v>
      </c>
      <c r="G28">
        <v>0.7</v>
      </c>
      <c r="H28">
        <v>0.8</v>
      </c>
    </row>
    <row r="29" spans="2:8" x14ac:dyDescent="0.25">
      <c r="B29" t="s">
        <v>108</v>
      </c>
      <c r="C29" t="s">
        <v>89</v>
      </c>
      <c r="D29">
        <v>17.100000000000001</v>
      </c>
      <c r="E29">
        <v>6</v>
      </c>
      <c r="F29">
        <v>25.8</v>
      </c>
      <c r="G29">
        <v>15.4</v>
      </c>
      <c r="H29">
        <v>12.9</v>
      </c>
    </row>
    <row r="30" spans="2:8" x14ac:dyDescent="0.25">
      <c r="B30" t="s">
        <v>109</v>
      </c>
      <c r="D30">
        <v>17</v>
      </c>
      <c r="E30">
        <v>5.9</v>
      </c>
      <c r="F30">
        <v>25.7</v>
      </c>
      <c r="G30">
        <v>15.1</v>
      </c>
      <c r="H30">
        <v>12.4</v>
      </c>
    </row>
    <row r="31" spans="2:8" x14ac:dyDescent="0.25">
      <c r="B31" t="s">
        <v>110</v>
      </c>
      <c r="D31">
        <v>0.1</v>
      </c>
      <c r="E31">
        <v>0.1</v>
      </c>
      <c r="F31">
        <v>0.1</v>
      </c>
      <c r="G31">
        <v>0.4</v>
      </c>
      <c r="H31">
        <v>0.4</v>
      </c>
    </row>
    <row r="32" spans="2:8" x14ac:dyDescent="0.25">
      <c r="B32" t="s">
        <v>111</v>
      </c>
      <c r="C32" t="s">
        <v>112</v>
      </c>
      <c r="D32">
        <v>3.8370000000000002</v>
      </c>
      <c r="E32">
        <v>3.0840000000000001</v>
      </c>
      <c r="F32">
        <v>2E-3</v>
      </c>
      <c r="G32">
        <v>0.249</v>
      </c>
      <c r="H32">
        <v>0.27200000000000002</v>
      </c>
    </row>
    <row r="33" spans="2:8" x14ac:dyDescent="0.25">
      <c r="C33" t="s">
        <v>113</v>
      </c>
      <c r="D33" s="37" t="s">
        <v>129</v>
      </c>
      <c r="E33" s="37" t="s">
        <v>130</v>
      </c>
      <c r="F33" s="37" t="s">
        <v>131</v>
      </c>
      <c r="G33" s="37" t="s">
        <v>132</v>
      </c>
      <c r="H33" s="37" t="s">
        <v>133</v>
      </c>
    </row>
    <row r="34" spans="2:8" x14ac:dyDescent="0.25">
      <c r="B34" s="52" t="s">
        <v>114</v>
      </c>
    </row>
    <row r="35" spans="2:8" x14ac:dyDescent="0.25">
      <c r="B35" t="s">
        <v>115</v>
      </c>
      <c r="D35">
        <v>1073</v>
      </c>
      <c r="E35">
        <v>0</v>
      </c>
      <c r="F35">
        <v>0</v>
      </c>
      <c r="G35">
        <v>0</v>
      </c>
      <c r="H35">
        <v>0</v>
      </c>
    </row>
    <row r="36" spans="2:8" x14ac:dyDescent="0.25">
      <c r="B36" t="s">
        <v>116</v>
      </c>
      <c r="D36">
        <v>4425</v>
      </c>
      <c r="E36">
        <v>3525</v>
      </c>
      <c r="F36">
        <v>3493</v>
      </c>
      <c r="G36">
        <v>5359</v>
      </c>
      <c r="H36">
        <v>3296</v>
      </c>
    </row>
    <row r="37" spans="2:8" x14ac:dyDescent="0.25">
      <c r="B37" t="s">
        <v>117</v>
      </c>
      <c r="D37">
        <v>7482</v>
      </c>
      <c r="E37">
        <v>7679</v>
      </c>
      <c r="F37">
        <v>7930</v>
      </c>
      <c r="G37">
        <v>9747</v>
      </c>
      <c r="H37">
        <v>7367</v>
      </c>
    </row>
    <row r="38" spans="2:8" x14ac:dyDescent="0.25">
      <c r="B38" t="s">
        <v>118</v>
      </c>
      <c r="D38">
        <v>1388</v>
      </c>
      <c r="E38">
        <v>5689</v>
      </c>
      <c r="F38">
        <v>1289</v>
      </c>
      <c r="G38">
        <v>349</v>
      </c>
      <c r="H38">
        <v>982</v>
      </c>
    </row>
    <row r="39" spans="2:8" x14ac:dyDescent="0.25">
      <c r="B39" t="s">
        <v>119</v>
      </c>
      <c r="D39">
        <v>2</v>
      </c>
      <c r="E39">
        <v>2</v>
      </c>
      <c r="F39">
        <v>1.5</v>
      </c>
      <c r="G39">
        <v>2</v>
      </c>
      <c r="H39">
        <v>1.3</v>
      </c>
    </row>
    <row r="40" spans="2:8" x14ac:dyDescent="0.25">
      <c r="B40" t="s">
        <v>120</v>
      </c>
      <c r="D40">
        <v>23.3</v>
      </c>
      <c r="E40">
        <v>30.6</v>
      </c>
      <c r="F40">
        <v>31.5</v>
      </c>
      <c r="G40">
        <v>68</v>
      </c>
      <c r="H40">
        <v>91.5</v>
      </c>
    </row>
    <row r="41" spans="2:8" x14ac:dyDescent="0.25">
      <c r="B41" t="s">
        <v>121</v>
      </c>
      <c r="D41">
        <v>143</v>
      </c>
      <c r="E41">
        <v>145.4</v>
      </c>
      <c r="F41">
        <v>80.599999999999994</v>
      </c>
      <c r="G41">
        <v>196</v>
      </c>
      <c r="H41">
        <v>196.3</v>
      </c>
    </row>
    <row r="42" spans="2:8" x14ac:dyDescent="0.25">
      <c r="B42" t="s">
        <v>122</v>
      </c>
      <c r="D42">
        <v>0.9</v>
      </c>
      <c r="E42">
        <v>0.3</v>
      </c>
      <c r="F42">
        <v>0.1</v>
      </c>
      <c r="G42">
        <v>0.1</v>
      </c>
      <c r="H42">
        <v>0.1</v>
      </c>
    </row>
    <row r="43" spans="2:8" x14ac:dyDescent="0.25">
      <c r="B43" t="s">
        <v>123</v>
      </c>
      <c r="D43">
        <v>1.2</v>
      </c>
      <c r="E43">
        <v>1.8</v>
      </c>
      <c r="F43">
        <v>5.2</v>
      </c>
      <c r="G43">
        <v>53.2</v>
      </c>
      <c r="H43">
        <v>0.6</v>
      </c>
    </row>
    <row r="44" spans="2:8" x14ac:dyDescent="0.25">
      <c r="B44" t="s">
        <v>124</v>
      </c>
      <c r="D44">
        <v>17.399999999999999</v>
      </c>
      <c r="E44">
        <v>17.7</v>
      </c>
      <c r="F44">
        <v>24.2</v>
      </c>
      <c r="G44">
        <v>12.2</v>
      </c>
      <c r="H44">
        <v>14.1</v>
      </c>
    </row>
    <row r="45" spans="2:8" x14ac:dyDescent="0.25">
      <c r="B45" t="s">
        <v>125</v>
      </c>
      <c r="D45">
        <v>43.7</v>
      </c>
      <c r="E45">
        <v>52</v>
      </c>
      <c r="F45">
        <v>66.099999999999994</v>
      </c>
      <c r="G45">
        <v>81.7</v>
      </c>
      <c r="H45">
        <v>53</v>
      </c>
    </row>
    <row r="46" spans="2:8" x14ac:dyDescent="0.25">
      <c r="B46" t="s">
        <v>126</v>
      </c>
      <c r="D46">
        <v>0.9</v>
      </c>
      <c r="E46">
        <v>0.9</v>
      </c>
      <c r="F46">
        <v>0</v>
      </c>
      <c r="G46">
        <v>1.8</v>
      </c>
      <c r="H46">
        <v>1</v>
      </c>
    </row>
    <row r="47" spans="2:8" x14ac:dyDescent="0.25">
      <c r="B47" t="s">
        <v>127</v>
      </c>
      <c r="D47">
        <v>0.2</v>
      </c>
      <c r="E47">
        <v>0.7</v>
      </c>
      <c r="F47">
        <v>0.3</v>
      </c>
      <c r="G47">
        <v>1.1000000000000001</v>
      </c>
      <c r="H47">
        <v>0.6</v>
      </c>
    </row>
    <row r="48" spans="2:8" x14ac:dyDescent="0.25">
      <c r="B48" t="s">
        <v>128</v>
      </c>
      <c r="D48">
        <v>274.39999999999998</v>
      </c>
      <c r="E48">
        <v>267.60000000000002</v>
      </c>
      <c r="F48">
        <v>403.7</v>
      </c>
      <c r="G48">
        <v>459.4</v>
      </c>
      <c r="H48">
        <v>314.7</v>
      </c>
    </row>
  </sheetData>
  <mergeCells count="1"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C35" sqref="C35"/>
    </sheetView>
  </sheetViews>
  <sheetFormatPr defaultRowHeight="15" x14ac:dyDescent="0.25"/>
  <cols>
    <col min="2" max="2" width="29.28515625" bestFit="1" customWidth="1"/>
  </cols>
  <sheetData>
    <row r="2" spans="2:7" x14ac:dyDescent="0.25">
      <c r="B2" s="49" t="s">
        <v>55</v>
      </c>
    </row>
    <row r="3" spans="2:7" x14ac:dyDescent="0.25">
      <c r="C3" s="42" t="s">
        <v>60</v>
      </c>
      <c r="D3" s="42"/>
      <c r="E3" s="42"/>
      <c r="F3" s="42"/>
      <c r="G3" s="42"/>
    </row>
    <row r="4" spans="2:7" x14ac:dyDescent="0.25">
      <c r="C4" s="50" t="s">
        <v>10</v>
      </c>
      <c r="D4" s="50" t="s">
        <v>11</v>
      </c>
      <c r="E4" s="50" t="s">
        <v>12</v>
      </c>
      <c r="F4" s="50" t="s">
        <v>13</v>
      </c>
      <c r="G4" s="50" t="s">
        <v>14</v>
      </c>
    </row>
    <row r="5" spans="2:7" x14ac:dyDescent="0.25">
      <c r="B5" t="s">
        <v>56</v>
      </c>
      <c r="C5" s="44">
        <v>4</v>
      </c>
      <c r="D5" s="44">
        <v>4</v>
      </c>
      <c r="E5" s="44">
        <v>4</v>
      </c>
      <c r="F5" s="44">
        <v>4</v>
      </c>
      <c r="G5" s="44">
        <v>4</v>
      </c>
    </row>
    <row r="6" spans="2:7" x14ac:dyDescent="0.25">
      <c r="B6" t="s">
        <v>57</v>
      </c>
      <c r="C6" s="7">
        <v>1.5785</v>
      </c>
      <c r="D6" s="7">
        <v>0.65129999999999999</v>
      </c>
      <c r="E6" s="7">
        <v>1.0024</v>
      </c>
      <c r="F6" s="7">
        <v>0.32219999999999999</v>
      </c>
      <c r="G6" s="7">
        <v>1.2935000000000001</v>
      </c>
    </row>
    <row r="7" spans="2:7" x14ac:dyDescent="0.25">
      <c r="B7" t="s">
        <v>58</v>
      </c>
      <c r="C7" s="43">
        <f>C6/C5</f>
        <v>0.394625</v>
      </c>
      <c r="D7" s="43">
        <f t="shared" ref="D7:G7" si="0">D6/D5</f>
        <v>0.162825</v>
      </c>
      <c r="E7" s="43">
        <f t="shared" si="0"/>
        <v>0.25059999999999999</v>
      </c>
      <c r="F7" s="43">
        <f t="shared" si="0"/>
        <v>8.0549999999999997E-2</v>
      </c>
      <c r="G7" s="43">
        <f t="shared" si="0"/>
        <v>0.32337500000000002</v>
      </c>
    </row>
    <row r="8" spans="2:7" x14ac:dyDescent="0.25">
      <c r="B8" t="s">
        <v>59</v>
      </c>
      <c r="C8" s="43">
        <f>1-C7</f>
        <v>0.605375</v>
      </c>
      <c r="D8" s="43">
        <f t="shared" ref="D8:G8" si="1">1-D7</f>
        <v>0.837175</v>
      </c>
      <c r="E8" s="43">
        <f t="shared" si="1"/>
        <v>0.74940000000000007</v>
      </c>
      <c r="F8" s="43">
        <f t="shared" si="1"/>
        <v>0.91944999999999999</v>
      </c>
      <c r="G8" s="43">
        <f t="shared" si="1"/>
        <v>0.67662500000000003</v>
      </c>
    </row>
    <row r="9" spans="2:7" x14ac:dyDescent="0.25">
      <c r="C9" s="44"/>
      <c r="E9" s="43"/>
      <c r="F9" s="43"/>
    </row>
    <row r="10" spans="2:7" x14ac:dyDescent="0.25">
      <c r="C10" s="44"/>
      <c r="E10" s="43"/>
      <c r="F10" s="43"/>
    </row>
    <row r="11" spans="2:7" x14ac:dyDescent="0.25">
      <c r="C11" s="44"/>
      <c r="E11" s="43"/>
      <c r="F11" s="43"/>
    </row>
  </sheetData>
  <mergeCells count="1">
    <mergeCell ref="C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38"/>
  <sheetViews>
    <sheetView zoomScaleNormal="100" workbookViewId="0">
      <pane ySplit="4" topLeftCell="A5" activePane="bottomLeft" state="frozen"/>
      <selection pane="bottomLeft" activeCell="G44" sqref="G44"/>
    </sheetView>
  </sheetViews>
  <sheetFormatPr defaultRowHeight="15" x14ac:dyDescent="0.25"/>
  <cols>
    <col min="2" max="2" width="34.140625" bestFit="1" customWidth="1"/>
    <col min="3" max="3" width="26.5703125" bestFit="1" customWidth="1"/>
    <col min="4" max="4" width="11.85546875" bestFit="1" customWidth="1"/>
    <col min="5" max="5" width="22.42578125" bestFit="1" customWidth="1"/>
    <col min="6" max="6" width="34.140625" bestFit="1" customWidth="1"/>
    <col min="7" max="7" width="26.5703125" bestFit="1" customWidth="1"/>
    <col min="8" max="8" width="11.85546875" bestFit="1" customWidth="1"/>
    <col min="9" max="9" width="22.42578125" bestFit="1" customWidth="1"/>
    <col min="10" max="10" width="34.140625" bestFit="1" customWidth="1"/>
    <col min="11" max="11" width="26.5703125" bestFit="1" customWidth="1"/>
    <col min="12" max="12" width="11.85546875" bestFit="1" customWidth="1"/>
    <col min="13" max="13" width="22.42578125" bestFit="1" customWidth="1"/>
    <col min="14" max="14" width="34.140625" bestFit="1" customWidth="1"/>
    <col min="15" max="15" width="26.5703125" bestFit="1" customWidth="1"/>
    <col min="16" max="16" width="11.85546875" bestFit="1" customWidth="1"/>
    <col min="17" max="17" width="22.42578125" bestFit="1" customWidth="1"/>
    <col min="18" max="18" width="34.140625" bestFit="1" customWidth="1"/>
    <col min="19" max="19" width="26.5703125" bestFit="1" customWidth="1"/>
    <col min="20" max="20" width="11.85546875" bestFit="1" customWidth="1"/>
    <col min="21" max="21" width="22.42578125" bestFit="1" customWidth="1"/>
  </cols>
  <sheetData>
    <row r="2" spans="2:20" s="7" customFormat="1" x14ac:dyDescent="0.25">
      <c r="B2" s="52" t="s">
        <v>53</v>
      </c>
    </row>
    <row r="3" spans="2:20" s="7" customFormat="1" x14ac:dyDescent="0.25"/>
    <row r="4" spans="2:20" s="53" customFormat="1" x14ac:dyDescent="0.25">
      <c r="B4" s="52" t="s">
        <v>11</v>
      </c>
      <c r="C4" s="52"/>
      <c r="D4" s="52"/>
      <c r="E4" s="52"/>
      <c r="F4" s="52" t="s">
        <v>10</v>
      </c>
      <c r="J4" s="52" t="s">
        <v>12</v>
      </c>
      <c r="N4" s="52" t="s">
        <v>13</v>
      </c>
      <c r="R4" s="52" t="s">
        <v>14</v>
      </c>
    </row>
    <row r="5" spans="2:20" x14ac:dyDescent="0.25">
      <c r="B5" s="53" t="s">
        <v>49</v>
      </c>
      <c r="C5" s="53" t="s">
        <v>51</v>
      </c>
      <c r="D5" s="54" t="s">
        <v>50</v>
      </c>
      <c r="F5" s="53" t="s">
        <v>49</v>
      </c>
      <c r="G5" s="53" t="s">
        <v>51</v>
      </c>
      <c r="H5" s="54" t="s">
        <v>50</v>
      </c>
      <c r="J5" s="53" t="s">
        <v>49</v>
      </c>
      <c r="K5" s="53" t="s">
        <v>51</v>
      </c>
      <c r="L5" s="54" t="s">
        <v>50</v>
      </c>
      <c r="N5" s="53" t="s">
        <v>49</v>
      </c>
      <c r="O5" s="53" t="s">
        <v>51</v>
      </c>
      <c r="P5" s="54" t="s">
        <v>50</v>
      </c>
      <c r="R5" s="53" t="s">
        <v>49</v>
      </c>
      <c r="S5" s="53" t="s">
        <v>51</v>
      </c>
      <c r="T5" s="54" t="s">
        <v>50</v>
      </c>
    </row>
    <row r="6" spans="2:20" x14ac:dyDescent="0.25">
      <c r="B6" s="53" t="s">
        <v>20</v>
      </c>
      <c r="C6" s="53">
        <v>1</v>
      </c>
      <c r="D6" s="54">
        <v>99.060875407605778</v>
      </c>
      <c r="F6" s="53" t="s">
        <v>20</v>
      </c>
      <c r="G6" s="53">
        <v>1</v>
      </c>
      <c r="H6" s="53">
        <v>95.7</v>
      </c>
      <c r="J6" s="55" t="s">
        <v>20</v>
      </c>
      <c r="K6" s="55">
        <v>1</v>
      </c>
      <c r="L6" s="56">
        <v>95.702835569512473</v>
      </c>
      <c r="N6" t="s">
        <v>20</v>
      </c>
      <c r="O6">
        <v>1</v>
      </c>
      <c r="P6">
        <v>99.06</v>
      </c>
      <c r="R6" s="57" t="s">
        <v>20</v>
      </c>
      <c r="S6" s="57">
        <v>1</v>
      </c>
      <c r="T6" s="58">
        <v>97.846602522939889</v>
      </c>
    </row>
    <row r="7" spans="2:20" x14ac:dyDescent="0.25">
      <c r="B7" s="53" t="s">
        <v>21</v>
      </c>
      <c r="C7" s="53">
        <v>1</v>
      </c>
      <c r="D7" s="54">
        <v>96.68111379877044</v>
      </c>
      <c r="F7" s="53" t="s">
        <v>21</v>
      </c>
      <c r="G7" s="53">
        <v>1</v>
      </c>
      <c r="H7" s="53">
        <v>99.37</v>
      </c>
      <c r="J7" s="55" t="s">
        <v>21</v>
      </c>
      <c r="K7" s="55">
        <v>1</v>
      </c>
      <c r="L7" s="56">
        <v>99.366151654411979</v>
      </c>
      <c r="N7" t="s">
        <v>21</v>
      </c>
      <c r="O7">
        <v>1</v>
      </c>
      <c r="P7">
        <v>96.68</v>
      </c>
      <c r="R7" s="57" t="s">
        <v>21</v>
      </c>
      <c r="S7" s="57">
        <v>1</v>
      </c>
      <c r="T7" s="58">
        <v>96.85984828271431</v>
      </c>
    </row>
    <row r="8" spans="2:20" x14ac:dyDescent="0.25">
      <c r="B8" s="53" t="s">
        <v>22</v>
      </c>
      <c r="C8" s="53">
        <v>1</v>
      </c>
      <c r="D8" s="54">
        <v>104.25801079362374</v>
      </c>
      <c r="F8" s="53" t="s">
        <v>22</v>
      </c>
      <c r="G8" s="53">
        <v>1</v>
      </c>
      <c r="H8" s="53">
        <v>104.93</v>
      </c>
      <c r="J8" s="55" t="s">
        <v>22</v>
      </c>
      <c r="K8" s="55">
        <v>1</v>
      </c>
      <c r="L8" s="56">
        <v>104.93101277607553</v>
      </c>
      <c r="N8" t="s">
        <v>22</v>
      </c>
      <c r="O8">
        <v>1</v>
      </c>
      <c r="P8">
        <v>104.26</v>
      </c>
      <c r="R8" s="57" t="s">
        <v>22</v>
      </c>
      <c r="S8" s="57">
        <v>1</v>
      </c>
      <c r="T8" s="58">
        <v>105.29354919434581</v>
      </c>
    </row>
    <row r="9" spans="2:20" x14ac:dyDescent="0.25">
      <c r="B9" s="53" t="s">
        <v>23</v>
      </c>
      <c r="C9" s="53">
        <v>1</v>
      </c>
      <c r="D9" s="54">
        <v>95.741506414566558</v>
      </c>
      <c r="F9" s="53" t="s">
        <v>23</v>
      </c>
      <c r="G9" s="53">
        <v>1</v>
      </c>
      <c r="H9" s="53">
        <v>102.07</v>
      </c>
      <c r="J9" s="55" t="s">
        <v>23</v>
      </c>
      <c r="K9" s="55">
        <v>1</v>
      </c>
      <c r="L9" s="56">
        <v>100.41020212452068</v>
      </c>
      <c r="N9" t="s">
        <v>23</v>
      </c>
      <c r="O9">
        <v>1</v>
      </c>
      <c r="P9">
        <v>96.6</v>
      </c>
      <c r="R9" s="57" t="s">
        <v>23</v>
      </c>
      <c r="S9" s="57">
        <v>1</v>
      </c>
      <c r="T9" s="60">
        <v>109.37283602674025</v>
      </c>
    </row>
    <row r="10" spans="2:20" x14ac:dyDescent="0.25">
      <c r="B10" s="53" t="s">
        <v>24</v>
      </c>
      <c r="C10" s="53">
        <v>1</v>
      </c>
      <c r="D10" s="54">
        <v>96.25085855208016</v>
      </c>
      <c r="F10" s="53" t="s">
        <v>24</v>
      </c>
      <c r="G10" s="53">
        <v>1</v>
      </c>
      <c r="H10" s="53">
        <v>98.97</v>
      </c>
      <c r="J10" s="55" t="s">
        <v>24</v>
      </c>
      <c r="K10" s="55">
        <v>1</v>
      </c>
      <c r="L10" s="56">
        <v>111.15034418858831</v>
      </c>
      <c r="N10" t="s">
        <v>24</v>
      </c>
      <c r="O10">
        <v>1</v>
      </c>
      <c r="P10">
        <v>94.22</v>
      </c>
      <c r="R10" s="57" t="s">
        <v>24</v>
      </c>
      <c r="S10" s="57">
        <v>1</v>
      </c>
      <c r="T10" s="60">
        <v>111.13832851703323</v>
      </c>
    </row>
    <row r="11" spans="2:20" x14ac:dyDescent="0.25">
      <c r="B11" s="53" t="s">
        <v>25</v>
      </c>
      <c r="C11" s="53">
        <v>1</v>
      </c>
      <c r="D11" s="54">
        <v>97.916406174788264</v>
      </c>
      <c r="F11" s="53" t="s">
        <v>25</v>
      </c>
      <c r="G11" s="53">
        <v>1</v>
      </c>
      <c r="H11" s="53">
        <v>107.75</v>
      </c>
      <c r="J11" s="55" t="s">
        <v>25</v>
      </c>
      <c r="K11" s="55">
        <v>1</v>
      </c>
      <c r="L11" s="56">
        <v>129.30114756298411</v>
      </c>
      <c r="N11" t="s">
        <v>25</v>
      </c>
      <c r="O11">
        <v>1</v>
      </c>
      <c r="P11">
        <v>101.38</v>
      </c>
      <c r="R11" s="57" t="s">
        <v>25</v>
      </c>
      <c r="S11" s="57">
        <v>1</v>
      </c>
      <c r="T11" s="60">
        <v>96.582689994461916</v>
      </c>
    </row>
    <row r="12" spans="2:20" x14ac:dyDescent="0.25">
      <c r="B12" s="53" t="s">
        <v>26</v>
      </c>
      <c r="C12" s="53">
        <v>1</v>
      </c>
      <c r="D12" s="54">
        <v>98.699357374662398</v>
      </c>
      <c r="F12" s="53" t="s">
        <v>26</v>
      </c>
      <c r="G12" s="53">
        <v>1</v>
      </c>
      <c r="H12" s="53">
        <v>97.82</v>
      </c>
      <c r="J12" s="55" t="s">
        <v>26</v>
      </c>
      <c r="K12" s="55">
        <v>1</v>
      </c>
      <c r="L12" s="56">
        <v>97.12164361689031</v>
      </c>
      <c r="N12" t="s">
        <v>26</v>
      </c>
      <c r="O12">
        <v>1</v>
      </c>
      <c r="P12">
        <v>90.54</v>
      </c>
      <c r="R12" s="57" t="s">
        <v>26</v>
      </c>
      <c r="S12" s="57">
        <v>1</v>
      </c>
      <c r="T12" s="60">
        <v>108.56240707614921</v>
      </c>
    </row>
    <row r="13" spans="2:20" x14ac:dyDescent="0.25">
      <c r="B13" s="53" t="s">
        <v>27</v>
      </c>
      <c r="C13" s="53">
        <v>1</v>
      </c>
      <c r="D13" s="54">
        <v>100.66845750848228</v>
      </c>
      <c r="F13" s="53" t="s">
        <v>27</v>
      </c>
      <c r="G13" s="53">
        <v>1</v>
      </c>
      <c r="H13" s="53">
        <v>99.98</v>
      </c>
      <c r="J13" s="55" t="s">
        <v>27</v>
      </c>
      <c r="K13" s="55">
        <v>1</v>
      </c>
      <c r="L13" s="56">
        <v>104.8537707788838</v>
      </c>
      <c r="N13" t="s">
        <v>27</v>
      </c>
      <c r="O13">
        <v>1</v>
      </c>
      <c r="P13">
        <v>94.96</v>
      </c>
      <c r="R13" s="57" t="s">
        <v>27</v>
      </c>
      <c r="S13" s="57">
        <v>1</v>
      </c>
      <c r="T13" s="60">
        <v>99.753634522169648</v>
      </c>
    </row>
    <row r="14" spans="2:20" x14ac:dyDescent="0.25">
      <c r="B14" s="53" t="s">
        <v>28</v>
      </c>
      <c r="C14" s="53">
        <v>1</v>
      </c>
      <c r="D14" s="54">
        <v>95.537711699613965</v>
      </c>
      <c r="F14" s="53" t="s">
        <v>28</v>
      </c>
      <c r="G14" s="53">
        <v>1</v>
      </c>
      <c r="H14" s="53">
        <v>106.61</v>
      </c>
      <c r="J14" s="55" t="s">
        <v>28</v>
      </c>
      <c r="K14" s="55">
        <v>1</v>
      </c>
      <c r="L14" s="56">
        <v>106.23230632057545</v>
      </c>
      <c r="N14" t="s">
        <v>28</v>
      </c>
      <c r="O14">
        <v>1</v>
      </c>
      <c r="P14">
        <v>108.49</v>
      </c>
      <c r="R14" s="57" t="s">
        <v>28</v>
      </c>
      <c r="S14" s="57">
        <v>1</v>
      </c>
      <c r="T14" s="60">
        <v>109.51457647548482</v>
      </c>
    </row>
    <row r="15" spans="2:20" x14ac:dyDescent="0.25">
      <c r="B15" s="53" t="s">
        <v>29</v>
      </c>
      <c r="C15" s="53">
        <v>1</v>
      </c>
      <c r="D15" s="54">
        <v>92.134384507528424</v>
      </c>
      <c r="F15" s="53" t="s">
        <v>29</v>
      </c>
      <c r="G15" s="53">
        <v>1</v>
      </c>
      <c r="H15" s="53">
        <v>95.75</v>
      </c>
      <c r="J15" s="55" t="s">
        <v>29</v>
      </c>
      <c r="K15" s="55">
        <v>1</v>
      </c>
      <c r="L15" s="56">
        <v>95.558653597669803</v>
      </c>
      <c r="N15" t="s">
        <v>29</v>
      </c>
      <c r="O15">
        <v>1</v>
      </c>
      <c r="P15">
        <v>94.66</v>
      </c>
      <c r="R15" s="57" t="s">
        <v>29</v>
      </c>
      <c r="S15" s="57">
        <v>1</v>
      </c>
      <c r="T15" s="60">
        <v>96.942788877040883</v>
      </c>
    </row>
    <row r="16" spans="2:20" x14ac:dyDescent="0.25">
      <c r="B16" s="53" t="s">
        <v>30</v>
      </c>
      <c r="C16" s="53">
        <v>1</v>
      </c>
      <c r="D16" s="54">
        <v>96.039319883455235</v>
      </c>
      <c r="F16" s="53" t="s">
        <v>30</v>
      </c>
      <c r="G16" s="53">
        <v>1</v>
      </c>
      <c r="H16" s="53">
        <v>99.38</v>
      </c>
      <c r="J16" s="55" t="s">
        <v>30</v>
      </c>
      <c r="K16" s="55">
        <v>1</v>
      </c>
      <c r="L16" s="56">
        <v>96.094234754999093</v>
      </c>
      <c r="N16" t="s">
        <v>30</v>
      </c>
      <c r="O16">
        <v>1</v>
      </c>
      <c r="P16">
        <v>95.31</v>
      </c>
      <c r="R16" s="57" t="s">
        <v>30</v>
      </c>
      <c r="S16" s="57">
        <v>1</v>
      </c>
      <c r="T16" s="60">
        <v>100.25648921446069</v>
      </c>
    </row>
    <row r="17" spans="2:20" x14ac:dyDescent="0.25">
      <c r="B17" s="53" t="s">
        <v>30</v>
      </c>
      <c r="C17" s="53">
        <v>1</v>
      </c>
      <c r="D17" s="54">
        <v>101.58671627810112</v>
      </c>
      <c r="F17" s="53" t="s">
        <v>30</v>
      </c>
      <c r="G17" s="53">
        <v>1</v>
      </c>
      <c r="H17" s="53">
        <v>96.54</v>
      </c>
      <c r="J17" s="55" t="s">
        <v>30</v>
      </c>
      <c r="K17" s="55">
        <v>1</v>
      </c>
      <c r="L17" s="56">
        <v>126.17163717885815</v>
      </c>
      <c r="N17" t="s">
        <v>30</v>
      </c>
      <c r="O17">
        <v>1</v>
      </c>
      <c r="P17">
        <v>92</v>
      </c>
      <c r="R17" s="57" t="s">
        <v>30</v>
      </c>
      <c r="S17" s="57">
        <v>1</v>
      </c>
      <c r="T17" s="60">
        <v>94.323839375549483</v>
      </c>
    </row>
    <row r="18" spans="2:20" x14ac:dyDescent="0.25">
      <c r="B18" s="53" t="s">
        <v>31</v>
      </c>
      <c r="C18" s="53">
        <v>1</v>
      </c>
      <c r="D18" s="54">
        <v>104.47713124261765</v>
      </c>
      <c r="F18" s="53" t="s">
        <v>31</v>
      </c>
      <c r="G18" s="53">
        <v>1</v>
      </c>
      <c r="H18" s="53">
        <v>102.23</v>
      </c>
      <c r="J18" s="55" t="s">
        <v>31</v>
      </c>
      <c r="K18" s="55">
        <v>1</v>
      </c>
      <c r="L18" s="56">
        <v>100.71608756834958</v>
      </c>
      <c r="N18" t="s">
        <v>31</v>
      </c>
      <c r="O18">
        <v>1</v>
      </c>
      <c r="P18">
        <v>96.47</v>
      </c>
      <c r="R18" s="57" t="s">
        <v>31</v>
      </c>
      <c r="S18" s="57">
        <v>1</v>
      </c>
      <c r="T18" s="60">
        <v>85.333644919336663</v>
      </c>
    </row>
    <row r="19" spans="2:20" x14ac:dyDescent="0.25">
      <c r="B19" s="53" t="s">
        <v>32</v>
      </c>
      <c r="C19" s="53">
        <v>1</v>
      </c>
      <c r="D19" s="54">
        <v>93.890461485361072</v>
      </c>
      <c r="F19" s="53" t="s">
        <v>32</v>
      </c>
      <c r="G19" s="53">
        <v>1</v>
      </c>
      <c r="H19" s="53">
        <v>101.82</v>
      </c>
      <c r="J19" s="55" t="s">
        <v>32</v>
      </c>
      <c r="K19" s="55">
        <v>1</v>
      </c>
      <c r="L19" s="56">
        <v>96.640377836819653</v>
      </c>
      <c r="N19" t="s">
        <v>32</v>
      </c>
      <c r="O19">
        <v>1</v>
      </c>
      <c r="P19">
        <v>94.45</v>
      </c>
      <c r="R19" s="57" t="s">
        <v>32</v>
      </c>
      <c r="S19" s="57">
        <v>1</v>
      </c>
      <c r="T19" s="60">
        <v>104.61545617454051</v>
      </c>
    </row>
    <row r="20" spans="2:20" x14ac:dyDescent="0.25">
      <c r="B20" s="53" t="s">
        <v>33</v>
      </c>
      <c r="C20" s="53">
        <v>1</v>
      </c>
      <c r="D20" s="54">
        <v>121.55364733552258</v>
      </c>
      <c r="F20" s="53" t="s">
        <v>33</v>
      </c>
      <c r="G20" s="53">
        <v>1</v>
      </c>
      <c r="H20" s="53">
        <v>98.63</v>
      </c>
      <c r="J20" s="55" t="s">
        <v>33</v>
      </c>
      <c r="K20" s="55">
        <v>1</v>
      </c>
      <c r="L20" s="56">
        <v>113.95311669406365</v>
      </c>
      <c r="N20" t="s">
        <v>33</v>
      </c>
      <c r="O20">
        <v>1</v>
      </c>
      <c r="P20">
        <v>101.78</v>
      </c>
      <c r="R20" s="57" t="s">
        <v>33</v>
      </c>
      <c r="S20" s="57">
        <v>1</v>
      </c>
      <c r="T20" s="60">
        <v>96.80572103906961</v>
      </c>
    </row>
    <row r="21" spans="2:20" x14ac:dyDescent="0.25">
      <c r="B21" s="53" t="s">
        <v>34</v>
      </c>
      <c r="C21" s="53">
        <v>1</v>
      </c>
      <c r="D21" s="54">
        <v>95.117767233315377</v>
      </c>
      <c r="F21" s="53" t="s">
        <v>34</v>
      </c>
      <c r="G21" s="53">
        <v>1</v>
      </c>
      <c r="H21" s="53">
        <v>100.16</v>
      </c>
      <c r="J21" s="55" t="s">
        <v>34</v>
      </c>
      <c r="K21" s="55">
        <v>1</v>
      </c>
      <c r="L21" s="56">
        <v>98.410281610552701</v>
      </c>
      <c r="N21" t="s">
        <v>34</v>
      </c>
      <c r="O21">
        <v>1</v>
      </c>
      <c r="P21">
        <v>93.85</v>
      </c>
      <c r="R21" s="57" t="s">
        <v>34</v>
      </c>
      <c r="S21" s="57">
        <v>1</v>
      </c>
      <c r="T21" s="60">
        <v>88.499625374906373</v>
      </c>
    </row>
    <row r="22" spans="2:20" x14ac:dyDescent="0.25">
      <c r="B22" s="53" t="s">
        <v>35</v>
      </c>
      <c r="C22" s="53">
        <v>1</v>
      </c>
      <c r="D22" s="54">
        <v>95.222678511905428</v>
      </c>
      <c r="F22" s="53" t="s">
        <v>35</v>
      </c>
      <c r="G22" s="53">
        <v>1</v>
      </c>
      <c r="H22" s="53">
        <v>99.7</v>
      </c>
      <c r="J22" s="55" t="s">
        <v>35</v>
      </c>
      <c r="K22" s="55">
        <v>1</v>
      </c>
      <c r="L22" s="56">
        <v>97.45133379426278</v>
      </c>
      <c r="N22" t="s">
        <v>35</v>
      </c>
      <c r="O22">
        <v>1</v>
      </c>
      <c r="P22">
        <v>97.78</v>
      </c>
      <c r="R22" s="57" t="s">
        <v>35</v>
      </c>
      <c r="S22" s="57">
        <v>1</v>
      </c>
      <c r="T22" s="60">
        <v>92.723793443846432</v>
      </c>
    </row>
    <row r="23" spans="2:20" x14ac:dyDescent="0.25">
      <c r="B23" s="53" t="s">
        <v>36</v>
      </c>
      <c r="C23" s="53">
        <v>1</v>
      </c>
      <c r="D23" s="54">
        <v>97.687963485451419</v>
      </c>
      <c r="F23" s="53" t="s">
        <v>36</v>
      </c>
      <c r="G23" s="53">
        <v>1</v>
      </c>
      <c r="H23" s="53">
        <v>100.1</v>
      </c>
      <c r="J23" s="55" t="s">
        <v>36</v>
      </c>
      <c r="K23" s="55">
        <v>1</v>
      </c>
      <c r="L23" s="56">
        <v>100.94537993895432</v>
      </c>
      <c r="N23" t="s">
        <v>36</v>
      </c>
      <c r="O23">
        <v>1</v>
      </c>
      <c r="P23">
        <v>96.02</v>
      </c>
      <c r="R23" s="57" t="s">
        <v>36</v>
      </c>
      <c r="S23" s="57">
        <v>1</v>
      </c>
      <c r="T23" s="60">
        <v>92.394310389180404</v>
      </c>
    </row>
    <row r="24" spans="2:20" x14ac:dyDescent="0.25">
      <c r="B24" s="53" t="s">
        <v>37</v>
      </c>
      <c r="C24" s="53">
        <v>1</v>
      </c>
      <c r="D24" s="54">
        <v>105.60794039434565</v>
      </c>
      <c r="F24" s="53" t="s">
        <v>37</v>
      </c>
      <c r="G24" s="53">
        <v>1</v>
      </c>
      <c r="H24" s="53">
        <v>105.57</v>
      </c>
      <c r="J24" s="55" t="s">
        <v>37</v>
      </c>
      <c r="K24" s="55">
        <v>1</v>
      </c>
      <c r="L24" s="56">
        <v>98.119844388715379</v>
      </c>
      <c r="N24" t="s">
        <v>37</v>
      </c>
      <c r="O24">
        <v>1</v>
      </c>
      <c r="P24">
        <v>94</v>
      </c>
      <c r="R24" s="57" t="s">
        <v>37</v>
      </c>
      <c r="S24" s="57">
        <v>1</v>
      </c>
      <c r="T24" s="60">
        <v>95.065138773018447</v>
      </c>
    </row>
    <row r="25" spans="2:20" x14ac:dyDescent="0.25">
      <c r="B25" s="53" t="s">
        <v>38</v>
      </c>
      <c r="C25" s="53">
        <v>1</v>
      </c>
      <c r="D25" s="54">
        <v>100.95651448951682</v>
      </c>
      <c r="F25" s="53" t="s">
        <v>38</v>
      </c>
      <c r="G25" s="53">
        <v>1</v>
      </c>
      <c r="H25" s="53">
        <v>106.54</v>
      </c>
      <c r="J25" s="55" t="s">
        <v>38</v>
      </c>
      <c r="K25" s="55">
        <v>1</v>
      </c>
      <c r="L25" s="56">
        <v>104.7879166964556</v>
      </c>
      <c r="N25" t="s">
        <v>38</v>
      </c>
      <c r="O25">
        <v>1</v>
      </c>
      <c r="P25">
        <v>94.5</v>
      </c>
      <c r="R25" s="57" t="s">
        <v>38</v>
      </c>
      <c r="S25" s="57">
        <v>1</v>
      </c>
      <c r="T25" s="60">
        <v>99.312737333973061</v>
      </c>
    </row>
    <row r="26" spans="2:20" x14ac:dyDescent="0.25">
      <c r="B26" s="53" t="s">
        <v>39</v>
      </c>
      <c r="C26" s="53">
        <v>1</v>
      </c>
      <c r="D26" s="54">
        <v>116.40099116611941</v>
      </c>
      <c r="F26" s="53" t="s">
        <v>39</v>
      </c>
      <c r="G26" s="53">
        <v>1</v>
      </c>
      <c r="H26" s="53">
        <v>108.3</v>
      </c>
      <c r="J26" s="55" t="s">
        <v>39</v>
      </c>
      <c r="K26" s="55">
        <v>1</v>
      </c>
      <c r="L26" s="56">
        <v>117.86057461573766</v>
      </c>
      <c r="N26" t="s">
        <v>39</v>
      </c>
      <c r="O26">
        <v>1</v>
      </c>
      <c r="P26">
        <v>100.22</v>
      </c>
      <c r="R26" s="57" t="s">
        <v>39</v>
      </c>
      <c r="S26" s="57">
        <v>1</v>
      </c>
      <c r="T26" s="60">
        <v>92.196684621538466</v>
      </c>
    </row>
    <row r="27" spans="2:20" x14ac:dyDescent="0.25">
      <c r="B27" s="53" t="s">
        <v>40</v>
      </c>
      <c r="C27" s="53">
        <v>1</v>
      </c>
      <c r="D27" s="54">
        <v>100.14711015751165</v>
      </c>
      <c r="F27" s="53" t="s">
        <v>40</v>
      </c>
      <c r="G27" s="53">
        <v>1</v>
      </c>
      <c r="H27" s="53">
        <v>120.82</v>
      </c>
      <c r="J27" s="55" t="s">
        <v>40</v>
      </c>
      <c r="K27" s="55">
        <v>1</v>
      </c>
      <c r="L27" s="56">
        <v>103.98876138519655</v>
      </c>
      <c r="N27" t="s">
        <v>40</v>
      </c>
      <c r="O27">
        <v>1</v>
      </c>
      <c r="P27">
        <v>100.68</v>
      </c>
      <c r="R27" s="57" t="s">
        <v>40</v>
      </c>
      <c r="S27" s="57">
        <v>1</v>
      </c>
      <c r="T27" s="60">
        <v>108.34790990564204</v>
      </c>
    </row>
    <row r="28" spans="2:20" x14ac:dyDescent="0.25">
      <c r="B28" s="53" t="s">
        <v>41</v>
      </c>
      <c r="C28" s="53">
        <v>1</v>
      </c>
      <c r="D28" s="54">
        <v>100.29055785157375</v>
      </c>
      <c r="F28" s="53" t="s">
        <v>41</v>
      </c>
      <c r="G28" s="53">
        <v>1</v>
      </c>
      <c r="H28" s="53">
        <v>115.01</v>
      </c>
      <c r="J28" s="55" t="s">
        <v>41</v>
      </c>
      <c r="K28" s="55">
        <v>1</v>
      </c>
      <c r="L28" s="56">
        <v>106.169651902615</v>
      </c>
      <c r="N28" t="s">
        <v>41</v>
      </c>
      <c r="O28">
        <v>1</v>
      </c>
      <c r="P28">
        <v>102.21</v>
      </c>
      <c r="R28" s="57" t="s">
        <v>41</v>
      </c>
      <c r="S28" s="57">
        <v>1</v>
      </c>
      <c r="T28" s="60">
        <v>106.79264650812077</v>
      </c>
    </row>
    <row r="29" spans="2:20" x14ac:dyDescent="0.25">
      <c r="B29" s="53" t="s">
        <v>42</v>
      </c>
      <c r="C29" s="53">
        <v>1</v>
      </c>
      <c r="D29" s="54">
        <v>106.06698317676877</v>
      </c>
      <c r="F29" s="53" t="s">
        <v>42</v>
      </c>
      <c r="G29" s="53">
        <v>1</v>
      </c>
      <c r="H29" s="53">
        <v>136.77000000000001</v>
      </c>
      <c r="J29" s="55" t="s">
        <v>42</v>
      </c>
      <c r="K29" s="55">
        <v>1</v>
      </c>
      <c r="L29" s="56">
        <v>109.97985171318932</v>
      </c>
      <c r="N29" t="s">
        <v>42</v>
      </c>
      <c r="O29">
        <v>1</v>
      </c>
      <c r="P29">
        <v>97.83</v>
      </c>
      <c r="R29" s="57" t="s">
        <v>42</v>
      </c>
      <c r="S29" s="57">
        <v>1</v>
      </c>
      <c r="T29" s="60">
        <v>99.4253287381853</v>
      </c>
    </row>
    <row r="30" spans="2:20" x14ac:dyDescent="0.25">
      <c r="B30" s="53" t="s">
        <v>43</v>
      </c>
      <c r="C30" s="53">
        <v>1</v>
      </c>
      <c r="D30" s="54">
        <v>111.82687301553213</v>
      </c>
      <c r="F30" s="53" t="s">
        <v>43</v>
      </c>
      <c r="G30" s="53">
        <v>1</v>
      </c>
      <c r="H30" s="53">
        <v>151.16</v>
      </c>
      <c r="J30" s="55" t="s">
        <v>43</v>
      </c>
      <c r="K30" s="55">
        <v>1</v>
      </c>
      <c r="L30" s="56">
        <v>116.65267649618265</v>
      </c>
      <c r="N30" t="s">
        <v>43</v>
      </c>
      <c r="O30">
        <v>1</v>
      </c>
      <c r="P30">
        <v>114.52</v>
      </c>
      <c r="R30" s="57" t="s">
        <v>43</v>
      </c>
      <c r="S30" s="57">
        <v>1</v>
      </c>
      <c r="T30" s="60">
        <v>101.60035425421059</v>
      </c>
    </row>
    <row r="31" spans="2:20" x14ac:dyDescent="0.25">
      <c r="B31" s="53" t="s">
        <v>44</v>
      </c>
      <c r="C31" s="53">
        <v>1</v>
      </c>
      <c r="D31" s="54">
        <v>121.54419325241059</v>
      </c>
      <c r="F31" s="53" t="s">
        <v>44</v>
      </c>
      <c r="G31" s="53">
        <v>1</v>
      </c>
      <c r="H31" s="53">
        <v>139.34</v>
      </c>
      <c r="J31" s="55" t="s">
        <v>44</v>
      </c>
      <c r="K31" s="55">
        <v>1</v>
      </c>
      <c r="L31" s="56">
        <v>109.78293265543194</v>
      </c>
      <c r="N31" t="s">
        <v>44</v>
      </c>
      <c r="O31">
        <v>1</v>
      </c>
      <c r="P31">
        <v>111.39</v>
      </c>
      <c r="R31" s="57" t="s">
        <v>44</v>
      </c>
      <c r="S31" s="57">
        <v>1</v>
      </c>
      <c r="T31" s="60">
        <v>101.39954887002116</v>
      </c>
    </row>
    <row r="32" spans="2:20" x14ac:dyDescent="0.25">
      <c r="B32" s="53" t="s">
        <v>45</v>
      </c>
      <c r="C32" s="53">
        <v>1</v>
      </c>
      <c r="D32" s="54">
        <v>133.0129414029372</v>
      </c>
      <c r="F32" s="53" t="s">
        <v>45</v>
      </c>
      <c r="G32" s="53">
        <v>1</v>
      </c>
      <c r="H32" s="53">
        <v>157.36000000000001</v>
      </c>
      <c r="J32" s="55" t="s">
        <v>45</v>
      </c>
      <c r="K32" s="55">
        <v>1</v>
      </c>
      <c r="L32" s="56">
        <v>123.77504190735114</v>
      </c>
      <c r="N32" t="s">
        <v>45</v>
      </c>
      <c r="O32">
        <v>1</v>
      </c>
      <c r="P32">
        <v>114.65</v>
      </c>
      <c r="R32" s="57" t="s">
        <v>45</v>
      </c>
      <c r="S32" s="57">
        <v>1</v>
      </c>
      <c r="T32" s="60">
        <v>110.77143415668445</v>
      </c>
    </row>
    <row r="33" spans="2:20" x14ac:dyDescent="0.25">
      <c r="B33" s="53" t="s">
        <v>46</v>
      </c>
      <c r="C33" s="53">
        <v>1</v>
      </c>
      <c r="D33" s="54">
        <v>130.76224586975027</v>
      </c>
      <c r="F33" s="53" t="s">
        <v>46</v>
      </c>
      <c r="G33" s="53">
        <v>1</v>
      </c>
      <c r="H33" s="53">
        <v>239.95</v>
      </c>
      <c r="J33" s="55" t="s">
        <v>46</v>
      </c>
      <c r="K33" s="55">
        <v>1</v>
      </c>
      <c r="L33" s="56">
        <v>125.80711263233846</v>
      </c>
      <c r="N33" t="s">
        <v>46</v>
      </c>
      <c r="O33">
        <v>1</v>
      </c>
      <c r="P33">
        <v>112.86</v>
      </c>
      <c r="R33" s="57" t="s">
        <v>46</v>
      </c>
      <c r="S33" s="57">
        <v>1</v>
      </c>
      <c r="T33" s="60">
        <v>113.59605104852515</v>
      </c>
    </row>
    <row r="34" spans="2:20" x14ac:dyDescent="0.25">
      <c r="B34" s="53" t="s">
        <v>47</v>
      </c>
      <c r="C34" s="53">
        <v>1</v>
      </c>
      <c r="D34" s="54">
        <v>145.22424263353517</v>
      </c>
      <c r="F34" s="53" t="s">
        <v>47</v>
      </c>
      <c r="G34" s="53">
        <v>1</v>
      </c>
      <c r="H34" s="53">
        <v>197.58</v>
      </c>
      <c r="J34" s="55" t="s">
        <v>47</v>
      </c>
      <c r="K34" s="55">
        <v>1</v>
      </c>
      <c r="L34" s="56">
        <v>127.41147048059062</v>
      </c>
      <c r="N34" t="s">
        <v>47</v>
      </c>
      <c r="O34">
        <v>1</v>
      </c>
      <c r="P34">
        <v>122.97</v>
      </c>
      <c r="R34" s="57" t="s">
        <v>47</v>
      </c>
      <c r="S34" s="57">
        <v>1</v>
      </c>
      <c r="T34" s="60">
        <v>111.63064890171491</v>
      </c>
    </row>
    <row r="35" spans="2:20" x14ac:dyDescent="0.25">
      <c r="B35" s="53" t="s">
        <v>48</v>
      </c>
      <c r="C35" s="53">
        <v>1</v>
      </c>
      <c r="D35" s="54">
        <v>132.5335624698119</v>
      </c>
      <c r="F35" s="53" t="s">
        <v>48</v>
      </c>
      <c r="G35" s="53">
        <v>1</v>
      </c>
      <c r="H35" s="53">
        <v>196.35</v>
      </c>
      <c r="J35" s="55" t="s">
        <v>48</v>
      </c>
      <c r="K35" s="55">
        <v>1</v>
      </c>
      <c r="L35" s="56">
        <v>136.80535576012255</v>
      </c>
      <c r="N35" t="s">
        <v>48</v>
      </c>
      <c r="O35">
        <v>1</v>
      </c>
      <c r="P35">
        <v>121.91</v>
      </c>
      <c r="R35" s="57" t="s">
        <v>48</v>
      </c>
      <c r="S35" s="57">
        <v>1</v>
      </c>
      <c r="T35" s="60">
        <v>100.35021627266225</v>
      </c>
    </row>
    <row r="36" spans="2:20" x14ac:dyDescent="0.25">
      <c r="B36" s="53" t="s">
        <v>20</v>
      </c>
      <c r="C36" s="53">
        <v>2</v>
      </c>
      <c r="D36" s="54">
        <v>98.106433547861016</v>
      </c>
      <c r="F36" s="53" t="s">
        <v>20</v>
      </c>
      <c r="G36" s="53">
        <v>2</v>
      </c>
      <c r="H36" s="53">
        <v>96.26</v>
      </c>
      <c r="J36" s="55" t="s">
        <v>20</v>
      </c>
      <c r="K36" s="55">
        <v>2</v>
      </c>
      <c r="L36" s="56">
        <v>96.259096770121673</v>
      </c>
      <c r="N36" t="s">
        <v>20</v>
      </c>
      <c r="O36">
        <v>2</v>
      </c>
      <c r="P36">
        <v>98.11</v>
      </c>
      <c r="R36" s="57" t="s">
        <v>20</v>
      </c>
      <c r="S36" s="57">
        <v>2</v>
      </c>
      <c r="T36" s="60">
        <v>88.391711441914083</v>
      </c>
    </row>
    <row r="37" spans="2:20" x14ac:dyDescent="0.25">
      <c r="B37" s="53" t="s">
        <v>21</v>
      </c>
      <c r="C37" s="53">
        <v>2</v>
      </c>
      <c r="D37" s="54">
        <v>98.321870393184824</v>
      </c>
      <c r="F37" s="53" t="s">
        <v>21</v>
      </c>
      <c r="G37" s="53">
        <v>2</v>
      </c>
      <c r="H37" s="53">
        <v>100.93</v>
      </c>
      <c r="J37" s="55" t="s">
        <v>21</v>
      </c>
      <c r="K37" s="55">
        <v>2</v>
      </c>
      <c r="L37" s="56">
        <v>100.93119074053554</v>
      </c>
      <c r="N37" t="s">
        <v>21</v>
      </c>
      <c r="O37">
        <v>2</v>
      </c>
      <c r="P37">
        <v>98.32</v>
      </c>
      <c r="R37" s="57" t="s">
        <v>21</v>
      </c>
      <c r="S37" s="57">
        <v>2</v>
      </c>
      <c r="T37" s="60">
        <v>109.2848321736812</v>
      </c>
    </row>
    <row r="38" spans="2:20" x14ac:dyDescent="0.25">
      <c r="B38" s="53" t="s">
        <v>22</v>
      </c>
      <c r="C38" s="53">
        <v>2</v>
      </c>
      <c r="D38" s="54">
        <v>103.57169605895413</v>
      </c>
      <c r="F38" s="53" t="s">
        <v>22</v>
      </c>
      <c r="G38" s="53">
        <v>2</v>
      </c>
      <c r="H38" s="53">
        <v>102.81</v>
      </c>
      <c r="J38" s="55" t="s">
        <v>22</v>
      </c>
      <c r="K38" s="55">
        <v>2</v>
      </c>
      <c r="L38" s="56">
        <v>102.80971248934276</v>
      </c>
      <c r="N38" t="s">
        <v>22</v>
      </c>
      <c r="O38">
        <v>2</v>
      </c>
      <c r="P38">
        <v>103.57</v>
      </c>
      <c r="R38" s="57" t="s">
        <v>22</v>
      </c>
      <c r="S38" s="57">
        <v>2</v>
      </c>
      <c r="T38" s="60">
        <v>102.32345638440468</v>
      </c>
    </row>
    <row r="39" spans="2:20" x14ac:dyDescent="0.25">
      <c r="B39" s="53" t="s">
        <v>23</v>
      </c>
      <c r="C39" s="53">
        <v>2</v>
      </c>
      <c r="D39" s="54">
        <v>103.49307431827278</v>
      </c>
      <c r="F39" s="53" t="s">
        <v>23</v>
      </c>
      <c r="G39" s="53">
        <v>2</v>
      </c>
      <c r="H39" s="53">
        <v>101.49</v>
      </c>
      <c r="J39" s="55" t="s">
        <v>23</v>
      </c>
      <c r="K39" s="55">
        <v>2</v>
      </c>
      <c r="L39" s="56">
        <v>93.332438264953637</v>
      </c>
      <c r="N39" t="s">
        <v>23</v>
      </c>
      <c r="O39">
        <v>2</v>
      </c>
      <c r="P39">
        <v>99.38</v>
      </c>
      <c r="R39" s="57" t="s">
        <v>23</v>
      </c>
      <c r="S39" s="57">
        <v>2</v>
      </c>
      <c r="T39" s="60">
        <v>89.515472486981864</v>
      </c>
    </row>
    <row r="40" spans="2:20" x14ac:dyDescent="0.25">
      <c r="B40" s="53" t="s">
        <v>24</v>
      </c>
      <c r="C40" s="53">
        <v>2</v>
      </c>
      <c r="D40" s="54">
        <v>94.894551709132841</v>
      </c>
      <c r="F40" s="53" t="s">
        <v>24</v>
      </c>
      <c r="G40" s="53">
        <v>2</v>
      </c>
      <c r="H40" s="53">
        <v>94.31</v>
      </c>
      <c r="J40" s="55" t="s">
        <v>24</v>
      </c>
      <c r="K40" s="55">
        <v>2</v>
      </c>
      <c r="L40" s="56">
        <v>90.043905544741492</v>
      </c>
      <c r="N40" t="s">
        <v>24</v>
      </c>
      <c r="O40">
        <v>2</v>
      </c>
      <c r="P40">
        <v>96.85</v>
      </c>
      <c r="R40" s="57" t="s">
        <v>24</v>
      </c>
      <c r="S40" s="57">
        <v>2</v>
      </c>
      <c r="T40" s="60">
        <v>91.870366617339329</v>
      </c>
    </row>
    <row r="41" spans="2:20" x14ac:dyDescent="0.25">
      <c r="B41" s="53" t="s">
        <v>25</v>
      </c>
      <c r="C41" s="53">
        <v>2</v>
      </c>
      <c r="D41" s="54">
        <v>100.48992934809837</v>
      </c>
      <c r="F41" s="53" t="s">
        <v>25</v>
      </c>
      <c r="G41" s="53">
        <v>2</v>
      </c>
      <c r="H41" s="53">
        <v>99.56</v>
      </c>
      <c r="J41" s="55" t="s">
        <v>25</v>
      </c>
      <c r="K41" s="55">
        <v>2</v>
      </c>
      <c r="L41" s="56">
        <v>98.849029114996469</v>
      </c>
      <c r="N41" t="s">
        <v>25</v>
      </c>
      <c r="O41">
        <v>2</v>
      </c>
      <c r="P41">
        <v>103.05</v>
      </c>
      <c r="R41" s="57" t="s">
        <v>25</v>
      </c>
      <c r="S41" s="57">
        <v>2</v>
      </c>
      <c r="T41" s="60">
        <v>132.15159830732637</v>
      </c>
    </row>
    <row r="42" spans="2:20" x14ac:dyDescent="0.25">
      <c r="B42" s="53" t="s">
        <v>26</v>
      </c>
      <c r="C42" s="53">
        <v>2</v>
      </c>
      <c r="D42" s="54">
        <v>99.083215799591983</v>
      </c>
      <c r="F42" s="53" t="s">
        <v>26</v>
      </c>
      <c r="G42" s="53">
        <v>2</v>
      </c>
      <c r="H42" s="53">
        <v>96.37</v>
      </c>
      <c r="J42" s="55" t="s">
        <v>26</v>
      </c>
      <c r="K42" s="55">
        <v>2</v>
      </c>
      <c r="L42" s="56">
        <v>96.164584863333474</v>
      </c>
      <c r="N42" t="s">
        <v>26</v>
      </c>
      <c r="O42">
        <v>2</v>
      </c>
      <c r="P42">
        <v>96.48</v>
      </c>
      <c r="R42" s="57" t="s">
        <v>26</v>
      </c>
      <c r="S42" s="57">
        <v>2</v>
      </c>
      <c r="T42" s="60">
        <v>92.267493155786553</v>
      </c>
    </row>
    <row r="43" spans="2:20" x14ac:dyDescent="0.25">
      <c r="B43" s="53" t="s">
        <v>27</v>
      </c>
      <c r="C43" s="53">
        <v>2</v>
      </c>
      <c r="D43" s="54">
        <v>91.68953892326212</v>
      </c>
      <c r="F43" s="53" t="s">
        <v>27</v>
      </c>
      <c r="G43" s="53">
        <v>2</v>
      </c>
      <c r="H43" s="53">
        <v>92.68</v>
      </c>
      <c r="J43" s="55" t="s">
        <v>27</v>
      </c>
      <c r="K43" s="55">
        <v>2</v>
      </c>
      <c r="L43" s="56">
        <v>93.167023049525838</v>
      </c>
      <c r="N43" t="s">
        <v>27</v>
      </c>
      <c r="O43">
        <v>2</v>
      </c>
      <c r="P43">
        <v>96.02</v>
      </c>
      <c r="R43" s="57" t="s">
        <v>27</v>
      </c>
      <c r="S43" s="57">
        <v>2</v>
      </c>
      <c r="T43" s="60">
        <v>92.469240526551545</v>
      </c>
    </row>
    <row r="44" spans="2:20" x14ac:dyDescent="0.25">
      <c r="B44" s="53" t="s">
        <v>28</v>
      </c>
      <c r="C44" s="53">
        <v>2</v>
      </c>
      <c r="D44" s="54">
        <v>93.612359307076019</v>
      </c>
      <c r="F44" s="53" t="s">
        <v>28</v>
      </c>
      <c r="G44" s="53">
        <v>2</v>
      </c>
      <c r="H44" s="53">
        <v>93.46</v>
      </c>
      <c r="J44" s="55" t="s">
        <v>28</v>
      </c>
      <c r="K44" s="55">
        <v>2</v>
      </c>
      <c r="L44" s="56">
        <v>95.073176172995119</v>
      </c>
      <c r="N44" t="s">
        <v>28</v>
      </c>
      <c r="O44">
        <v>2</v>
      </c>
      <c r="P44">
        <v>113.82</v>
      </c>
      <c r="R44" s="57" t="s">
        <v>28</v>
      </c>
      <c r="S44" s="57">
        <v>2</v>
      </c>
      <c r="T44" s="60">
        <v>123.4647725908476</v>
      </c>
    </row>
    <row r="45" spans="2:20" x14ac:dyDescent="0.25">
      <c r="B45" s="53" t="s">
        <v>29</v>
      </c>
      <c r="C45" s="53">
        <v>2</v>
      </c>
      <c r="D45" s="54">
        <v>97.303402414102777</v>
      </c>
      <c r="F45" s="53" t="s">
        <v>29</v>
      </c>
      <c r="G45" s="53">
        <v>2</v>
      </c>
      <c r="H45" s="53">
        <v>99.29</v>
      </c>
      <c r="J45" s="55" t="s">
        <v>29</v>
      </c>
      <c r="K45" s="55">
        <v>2</v>
      </c>
      <c r="L45" s="56">
        <v>92.825969504289702</v>
      </c>
      <c r="N45" t="s">
        <v>29</v>
      </c>
      <c r="O45">
        <v>2</v>
      </c>
      <c r="P45">
        <v>93.54</v>
      </c>
      <c r="R45" s="57" t="s">
        <v>29</v>
      </c>
      <c r="S45" s="57">
        <v>2</v>
      </c>
      <c r="T45" s="60">
        <v>88.093453322798609</v>
      </c>
    </row>
    <row r="46" spans="2:20" x14ac:dyDescent="0.25">
      <c r="B46" s="53" t="s">
        <v>30</v>
      </c>
      <c r="C46" s="53">
        <v>2</v>
      </c>
      <c r="D46" s="54">
        <v>95.109400057223965</v>
      </c>
      <c r="F46" s="53" t="s">
        <v>30</v>
      </c>
      <c r="G46" s="53">
        <v>2</v>
      </c>
      <c r="H46" s="53">
        <v>93.52</v>
      </c>
      <c r="J46" s="55" t="s">
        <v>30</v>
      </c>
      <c r="K46" s="55">
        <v>2</v>
      </c>
      <c r="L46" s="56">
        <v>89.185637036822115</v>
      </c>
      <c r="N46" t="s">
        <v>30</v>
      </c>
      <c r="O46">
        <v>2</v>
      </c>
      <c r="P46">
        <v>94</v>
      </c>
      <c r="R46" s="57" t="s">
        <v>30</v>
      </c>
      <c r="S46" s="57">
        <v>2</v>
      </c>
      <c r="T46" s="60">
        <v>85.784716073935556</v>
      </c>
    </row>
    <row r="47" spans="2:20" x14ac:dyDescent="0.25">
      <c r="B47" s="53" t="s">
        <v>30</v>
      </c>
      <c r="C47" s="53">
        <v>2</v>
      </c>
      <c r="D47" s="54">
        <v>91.958342476078272</v>
      </c>
      <c r="F47" s="53" t="s">
        <v>30</v>
      </c>
      <c r="G47" s="53">
        <v>2</v>
      </c>
      <c r="H47" s="53">
        <v>90.9</v>
      </c>
      <c r="J47" s="55" t="s">
        <v>30</v>
      </c>
      <c r="K47" s="55">
        <v>2</v>
      </c>
      <c r="L47" s="56">
        <v>97.392195695550214</v>
      </c>
      <c r="N47" t="s">
        <v>30</v>
      </c>
      <c r="O47">
        <v>2</v>
      </c>
      <c r="P47">
        <v>92.63</v>
      </c>
      <c r="R47" s="57" t="s">
        <v>30</v>
      </c>
      <c r="S47" s="57">
        <v>2</v>
      </c>
      <c r="T47" s="60">
        <v>87.552454542706059</v>
      </c>
    </row>
    <row r="48" spans="2:20" x14ac:dyDescent="0.25">
      <c r="B48" s="53" t="s">
        <v>31</v>
      </c>
      <c r="C48" s="53">
        <v>2</v>
      </c>
      <c r="D48" s="54">
        <v>96.619428651800291</v>
      </c>
      <c r="F48" s="53" t="s">
        <v>31</v>
      </c>
      <c r="G48" s="53">
        <v>2</v>
      </c>
      <c r="H48" s="53">
        <v>95.74</v>
      </c>
      <c r="J48" s="55" t="s">
        <v>31</v>
      </c>
      <c r="K48" s="55">
        <v>2</v>
      </c>
      <c r="L48" s="56">
        <v>89.908578789576652</v>
      </c>
      <c r="N48" t="s">
        <v>31</v>
      </c>
      <c r="O48">
        <v>2</v>
      </c>
      <c r="P48">
        <v>88.9</v>
      </c>
      <c r="R48" s="57" t="s">
        <v>31</v>
      </c>
      <c r="S48" s="57">
        <v>2</v>
      </c>
      <c r="T48" s="59">
        <v>88.987713626207309</v>
      </c>
    </row>
    <row r="49" spans="2:20" x14ac:dyDescent="0.25">
      <c r="B49" s="53" t="s">
        <v>32</v>
      </c>
      <c r="C49" s="53">
        <v>2</v>
      </c>
      <c r="D49" s="54">
        <v>94.859855583514545</v>
      </c>
      <c r="F49" s="53" t="s">
        <v>32</v>
      </c>
      <c r="G49" s="53">
        <v>2</v>
      </c>
      <c r="H49" s="53">
        <v>94.7</v>
      </c>
      <c r="J49" s="55" t="s">
        <v>32</v>
      </c>
      <c r="K49" s="55">
        <v>2</v>
      </c>
      <c r="L49" s="56">
        <v>86.294933588499092</v>
      </c>
      <c r="N49" t="s">
        <v>32</v>
      </c>
      <c r="O49">
        <v>2</v>
      </c>
      <c r="P49">
        <v>94.72</v>
      </c>
      <c r="R49" s="57" t="s">
        <v>32</v>
      </c>
      <c r="S49" s="57">
        <v>2</v>
      </c>
      <c r="T49" s="59">
        <v>77.76193905561523</v>
      </c>
    </row>
    <row r="50" spans="2:20" x14ac:dyDescent="0.25">
      <c r="B50" s="53" t="s">
        <v>33</v>
      </c>
      <c r="C50" s="53">
        <v>2</v>
      </c>
      <c r="D50" s="54">
        <v>90.760043283660636</v>
      </c>
      <c r="F50" s="53" t="s">
        <v>33</v>
      </c>
      <c r="G50" s="53">
        <v>2</v>
      </c>
      <c r="H50" s="53">
        <v>86.17</v>
      </c>
      <c r="J50" s="55" t="s">
        <v>33</v>
      </c>
      <c r="K50" s="55">
        <v>2</v>
      </c>
      <c r="L50" s="56">
        <v>94.703193108934727</v>
      </c>
      <c r="N50" t="s">
        <v>33</v>
      </c>
      <c r="O50">
        <v>2</v>
      </c>
      <c r="P50">
        <v>89.08</v>
      </c>
      <c r="R50" s="57" t="s">
        <v>33</v>
      </c>
      <c r="S50" s="57">
        <v>2</v>
      </c>
      <c r="T50" s="59">
        <v>86.573112700234248</v>
      </c>
    </row>
    <row r="51" spans="2:20" x14ac:dyDescent="0.25">
      <c r="B51" s="53" t="s">
        <v>34</v>
      </c>
      <c r="C51" s="53">
        <v>2</v>
      </c>
      <c r="D51" s="54">
        <v>103.48528175102012</v>
      </c>
      <c r="F51" s="53" t="s">
        <v>34</v>
      </c>
      <c r="G51" s="53">
        <v>2</v>
      </c>
      <c r="H51" s="53">
        <v>96.87</v>
      </c>
      <c r="J51" s="55" t="s">
        <v>34</v>
      </c>
      <c r="K51" s="55">
        <v>2</v>
      </c>
      <c r="L51" s="56">
        <v>89.200705698687443</v>
      </c>
      <c r="N51" t="s">
        <v>34</v>
      </c>
      <c r="O51">
        <v>2</v>
      </c>
      <c r="P51">
        <v>94.43</v>
      </c>
      <c r="R51" s="57" t="s">
        <v>34</v>
      </c>
      <c r="S51" s="57">
        <v>2</v>
      </c>
      <c r="T51" s="60">
        <v>85.114043177876951</v>
      </c>
    </row>
    <row r="52" spans="2:20" x14ac:dyDescent="0.25">
      <c r="B52" s="53" t="s">
        <v>35</v>
      </c>
      <c r="C52" s="53">
        <v>2</v>
      </c>
      <c r="D52" s="54">
        <v>95.747106975264543</v>
      </c>
      <c r="F52" s="53" t="s">
        <v>35</v>
      </c>
      <c r="G52" s="53">
        <v>2</v>
      </c>
      <c r="H52" s="53">
        <v>98.26</v>
      </c>
      <c r="J52" s="55" t="s">
        <v>35</v>
      </c>
      <c r="K52" s="55">
        <v>2</v>
      </c>
      <c r="L52" s="56">
        <v>93.218503364726473</v>
      </c>
      <c r="N52" t="s">
        <v>35</v>
      </c>
      <c r="O52">
        <v>2</v>
      </c>
      <c r="P52">
        <v>90.25</v>
      </c>
      <c r="R52" s="57" t="s">
        <v>35</v>
      </c>
      <c r="S52" s="57">
        <v>2</v>
      </c>
      <c r="T52" s="60">
        <v>86.065789491200576</v>
      </c>
    </row>
    <row r="53" spans="2:20" x14ac:dyDescent="0.25">
      <c r="B53" s="53" t="s">
        <v>36</v>
      </c>
      <c r="C53" s="53">
        <v>2</v>
      </c>
      <c r="D53" s="54">
        <v>98.404588272644219</v>
      </c>
      <c r="F53" s="53" t="s">
        <v>36</v>
      </c>
      <c r="G53" s="53">
        <v>2</v>
      </c>
      <c r="H53" s="53">
        <v>94.61</v>
      </c>
      <c r="J53" s="55" t="s">
        <v>36</v>
      </c>
      <c r="K53" s="55">
        <v>2</v>
      </c>
      <c r="L53" s="56">
        <v>98.7975135250812</v>
      </c>
      <c r="N53" t="s">
        <v>36</v>
      </c>
      <c r="O53">
        <v>2</v>
      </c>
      <c r="P53">
        <v>91.19</v>
      </c>
      <c r="R53" s="57" t="s">
        <v>36</v>
      </c>
      <c r="S53" s="57">
        <v>2</v>
      </c>
      <c r="T53" s="60">
        <v>84.541382675286215</v>
      </c>
    </row>
    <row r="54" spans="2:20" x14ac:dyDescent="0.25">
      <c r="B54" s="53" t="s">
        <v>37</v>
      </c>
      <c r="C54" s="53">
        <v>2</v>
      </c>
      <c r="D54" s="54">
        <v>98.288075285321199</v>
      </c>
      <c r="F54" s="53" t="s">
        <v>37</v>
      </c>
      <c r="G54" s="53">
        <v>2</v>
      </c>
      <c r="H54" s="53">
        <v>106.52</v>
      </c>
      <c r="J54" s="55" t="s">
        <v>37</v>
      </c>
      <c r="K54" s="55">
        <v>2</v>
      </c>
      <c r="L54" s="56">
        <v>94.57584975882834</v>
      </c>
      <c r="N54" t="s">
        <v>37</v>
      </c>
      <c r="O54">
        <v>2</v>
      </c>
      <c r="P54">
        <v>96.05</v>
      </c>
      <c r="R54" s="57" t="s">
        <v>37</v>
      </c>
      <c r="S54" s="57">
        <v>2</v>
      </c>
      <c r="T54" s="60">
        <v>94.105001734943471</v>
      </c>
    </row>
    <row r="55" spans="2:20" x14ac:dyDescent="0.25">
      <c r="B55" s="53" t="s">
        <v>38</v>
      </c>
      <c r="C55" s="53">
        <v>2</v>
      </c>
      <c r="D55" s="54">
        <v>98.20682778757056</v>
      </c>
      <c r="F55" s="53" t="s">
        <v>38</v>
      </c>
      <c r="G55" s="53">
        <v>2</v>
      </c>
      <c r="H55" s="53">
        <v>100.19</v>
      </c>
      <c r="J55" s="55" t="s">
        <v>38</v>
      </c>
      <c r="K55" s="55">
        <v>2</v>
      </c>
      <c r="L55" s="56">
        <v>87.943572607651205</v>
      </c>
      <c r="N55" t="s">
        <v>38</v>
      </c>
      <c r="O55">
        <v>2</v>
      </c>
      <c r="P55">
        <v>91.64</v>
      </c>
      <c r="R55" s="57" t="s">
        <v>38</v>
      </c>
      <c r="S55" s="57">
        <v>2</v>
      </c>
      <c r="T55" s="60">
        <v>91.873464182941049</v>
      </c>
    </row>
    <row r="56" spans="2:20" x14ac:dyDescent="0.25">
      <c r="B56" s="53" t="s">
        <v>39</v>
      </c>
      <c r="C56" s="53">
        <v>2</v>
      </c>
      <c r="D56" s="54">
        <v>98.613230240522213</v>
      </c>
      <c r="F56" s="53" t="s">
        <v>39</v>
      </c>
      <c r="G56" s="53">
        <v>2</v>
      </c>
      <c r="H56" s="53">
        <v>100.84</v>
      </c>
      <c r="J56" s="55" t="s">
        <v>39</v>
      </c>
      <c r="K56" s="55">
        <v>2</v>
      </c>
      <c r="L56" s="56">
        <v>97.043114947584726</v>
      </c>
      <c r="N56" t="s">
        <v>39</v>
      </c>
      <c r="O56">
        <v>2</v>
      </c>
      <c r="P56">
        <v>91.74</v>
      </c>
      <c r="R56" s="57" t="s">
        <v>39</v>
      </c>
      <c r="S56" s="57">
        <v>2</v>
      </c>
      <c r="T56" s="60">
        <v>86.493442571577006</v>
      </c>
    </row>
    <row r="57" spans="2:20" x14ac:dyDescent="0.25">
      <c r="B57" s="53" t="s">
        <v>40</v>
      </c>
      <c r="C57" s="53">
        <v>2</v>
      </c>
      <c r="D57" s="54">
        <v>106.05745619048297</v>
      </c>
      <c r="F57" s="53" t="s">
        <v>40</v>
      </c>
      <c r="G57" s="53">
        <v>2</v>
      </c>
      <c r="H57" s="53">
        <v>112.15</v>
      </c>
      <c r="J57" s="55" t="s">
        <v>40</v>
      </c>
      <c r="K57" s="55">
        <v>2</v>
      </c>
      <c r="L57" s="56">
        <v>95.627120553635166</v>
      </c>
      <c r="N57" t="s">
        <v>40</v>
      </c>
      <c r="O57">
        <v>2</v>
      </c>
      <c r="P57">
        <v>99.21</v>
      </c>
      <c r="R57" s="57" t="s">
        <v>40</v>
      </c>
      <c r="S57" s="57">
        <v>2</v>
      </c>
      <c r="T57" s="60">
        <v>93.321020024800305</v>
      </c>
    </row>
    <row r="58" spans="2:20" x14ac:dyDescent="0.25">
      <c r="B58" s="53" t="s">
        <v>41</v>
      </c>
      <c r="C58" s="53">
        <v>2</v>
      </c>
      <c r="D58" s="54">
        <v>100.45058690938357</v>
      </c>
      <c r="F58" s="53" t="s">
        <v>41</v>
      </c>
      <c r="G58" s="53">
        <v>2</v>
      </c>
      <c r="H58" s="53">
        <v>117.48</v>
      </c>
      <c r="J58" s="55" t="s">
        <v>41</v>
      </c>
      <c r="K58" s="55">
        <v>2</v>
      </c>
      <c r="L58" s="56">
        <v>100.11143507714935</v>
      </c>
      <c r="N58" t="s">
        <v>41</v>
      </c>
      <c r="O58">
        <v>2</v>
      </c>
      <c r="P58">
        <v>100.66</v>
      </c>
      <c r="R58" s="57" t="s">
        <v>41</v>
      </c>
      <c r="S58" s="57">
        <v>2</v>
      </c>
      <c r="T58" s="60">
        <v>93.026291086319986</v>
      </c>
    </row>
    <row r="59" spans="2:20" x14ac:dyDescent="0.25">
      <c r="B59" s="53" t="s">
        <v>42</v>
      </c>
      <c r="C59" s="53">
        <v>2</v>
      </c>
      <c r="D59" s="54">
        <v>95.171330405070805</v>
      </c>
      <c r="F59" s="53" t="s">
        <v>42</v>
      </c>
      <c r="G59" s="53">
        <v>2</v>
      </c>
      <c r="H59" s="53">
        <v>116</v>
      </c>
      <c r="J59" s="55" t="s">
        <v>42</v>
      </c>
      <c r="K59" s="55">
        <v>2</v>
      </c>
      <c r="L59" s="56">
        <v>101.12568376129731</v>
      </c>
      <c r="N59" t="s">
        <v>42</v>
      </c>
      <c r="O59">
        <v>2</v>
      </c>
      <c r="P59">
        <v>93.57</v>
      </c>
      <c r="R59" s="57" t="s">
        <v>42</v>
      </c>
      <c r="S59" s="57">
        <v>2</v>
      </c>
      <c r="T59" s="60">
        <v>93.741221446493327</v>
      </c>
    </row>
    <row r="60" spans="2:20" x14ac:dyDescent="0.25">
      <c r="B60" s="53" t="s">
        <v>43</v>
      </c>
      <c r="C60" s="53">
        <v>2</v>
      </c>
      <c r="D60" s="54">
        <v>114.789426377723</v>
      </c>
      <c r="F60" s="53" t="s">
        <v>43</v>
      </c>
      <c r="G60" s="53">
        <v>2</v>
      </c>
      <c r="H60" s="53">
        <v>132.76</v>
      </c>
      <c r="J60" s="55" t="s">
        <v>43</v>
      </c>
      <c r="K60" s="55">
        <v>2</v>
      </c>
      <c r="L60" s="56">
        <v>115.44</v>
      </c>
      <c r="N60" t="s">
        <v>43</v>
      </c>
      <c r="O60">
        <v>2</v>
      </c>
      <c r="P60">
        <v>105.95</v>
      </c>
      <c r="R60" s="57" t="s">
        <v>43</v>
      </c>
      <c r="S60" s="57">
        <v>2</v>
      </c>
      <c r="T60" s="60">
        <v>100.44227861507029</v>
      </c>
    </row>
    <row r="61" spans="2:20" x14ac:dyDescent="0.25">
      <c r="B61" s="53" t="s">
        <v>44</v>
      </c>
      <c r="C61" s="53">
        <v>2</v>
      </c>
      <c r="D61" s="54">
        <v>113.69204134267261</v>
      </c>
      <c r="F61" s="53" t="s">
        <v>44</v>
      </c>
      <c r="G61" s="53">
        <v>2</v>
      </c>
      <c r="H61" s="53">
        <v>151.16</v>
      </c>
      <c r="J61" s="55" t="s">
        <v>44</v>
      </c>
      <c r="K61" s="55">
        <v>2</v>
      </c>
      <c r="L61" s="56">
        <v>125.32</v>
      </c>
      <c r="N61" t="s">
        <v>44</v>
      </c>
      <c r="O61">
        <v>2</v>
      </c>
      <c r="P61">
        <v>111.41</v>
      </c>
      <c r="R61" s="57" t="s">
        <v>44</v>
      </c>
      <c r="S61" s="57">
        <v>2</v>
      </c>
      <c r="T61" s="60">
        <v>100.63476720263542</v>
      </c>
    </row>
    <row r="62" spans="2:20" x14ac:dyDescent="0.25">
      <c r="B62" s="53" t="s">
        <v>45</v>
      </c>
      <c r="C62" s="53">
        <v>2</v>
      </c>
      <c r="D62" s="54">
        <v>106.94308418944118</v>
      </c>
      <c r="F62" s="53" t="s">
        <v>45</v>
      </c>
      <c r="G62" s="53">
        <v>2</v>
      </c>
      <c r="H62" s="53">
        <v>152.9</v>
      </c>
      <c r="J62" s="55" t="s">
        <v>45</v>
      </c>
      <c r="K62" s="55">
        <v>2</v>
      </c>
      <c r="L62" s="56">
        <v>117.5</v>
      </c>
      <c r="N62" t="s">
        <v>45</v>
      </c>
      <c r="O62">
        <v>2</v>
      </c>
      <c r="P62">
        <v>128.04</v>
      </c>
      <c r="R62" s="57" t="s">
        <v>45</v>
      </c>
      <c r="S62" s="57">
        <v>2</v>
      </c>
      <c r="T62" s="60">
        <v>97.852598641937888</v>
      </c>
    </row>
    <row r="63" spans="2:20" x14ac:dyDescent="0.25">
      <c r="B63" s="53" t="s">
        <v>46</v>
      </c>
      <c r="C63" s="53">
        <v>2</v>
      </c>
      <c r="D63" s="54">
        <v>115.6984410243537</v>
      </c>
      <c r="F63" s="53" t="s">
        <v>46</v>
      </c>
      <c r="G63" s="53">
        <v>2</v>
      </c>
      <c r="H63" s="53">
        <v>255.62</v>
      </c>
      <c r="J63" s="55" t="s">
        <v>46</v>
      </c>
      <c r="K63" s="55">
        <v>2</v>
      </c>
      <c r="L63" s="56">
        <v>133.60954551088244</v>
      </c>
      <c r="N63" t="s">
        <v>46</v>
      </c>
      <c r="O63">
        <v>2</v>
      </c>
      <c r="P63">
        <v>115.89</v>
      </c>
      <c r="R63" s="57" t="s">
        <v>46</v>
      </c>
      <c r="S63" s="57">
        <v>2</v>
      </c>
      <c r="T63" s="60">
        <v>102.498803566983</v>
      </c>
    </row>
    <row r="64" spans="2:20" x14ac:dyDescent="0.25">
      <c r="B64" s="53" t="s">
        <v>47</v>
      </c>
      <c r="C64" s="53">
        <v>2</v>
      </c>
      <c r="D64" s="54">
        <v>120.41682067825379</v>
      </c>
      <c r="F64" s="53" t="s">
        <v>47</v>
      </c>
      <c r="G64" s="53">
        <v>2</v>
      </c>
      <c r="H64" s="53">
        <v>203.62</v>
      </c>
      <c r="J64" s="55" t="s">
        <v>47</v>
      </c>
      <c r="K64" s="55">
        <v>2</v>
      </c>
      <c r="L64" s="56">
        <v>135.89214517029998</v>
      </c>
      <c r="N64" t="s">
        <v>47</v>
      </c>
      <c r="O64">
        <v>2</v>
      </c>
      <c r="P64">
        <v>111.62</v>
      </c>
      <c r="R64" s="57" t="s">
        <v>47</v>
      </c>
      <c r="S64" s="57">
        <v>2</v>
      </c>
      <c r="T64" s="60">
        <v>101.31693506825576</v>
      </c>
    </row>
    <row r="65" spans="2:20" x14ac:dyDescent="0.25">
      <c r="B65" s="53" t="s">
        <v>48</v>
      </c>
      <c r="C65" s="53">
        <v>2</v>
      </c>
      <c r="D65" s="54">
        <v>116.1286125531434</v>
      </c>
      <c r="F65" s="53" t="s">
        <v>48</v>
      </c>
      <c r="G65" s="53">
        <v>2</v>
      </c>
      <c r="H65" s="53">
        <v>242.57</v>
      </c>
      <c r="J65" s="55" t="s">
        <v>48</v>
      </c>
      <c r="K65" s="55">
        <v>2</v>
      </c>
      <c r="L65" s="56">
        <v>134.48931714040663</v>
      </c>
      <c r="N65" t="s">
        <v>48</v>
      </c>
      <c r="O65">
        <v>2</v>
      </c>
      <c r="P65">
        <v>121.32</v>
      </c>
      <c r="R65" s="57" t="s">
        <v>48</v>
      </c>
      <c r="S65" s="57">
        <v>2</v>
      </c>
      <c r="T65" s="60">
        <v>91.594400874174852</v>
      </c>
    </row>
    <row r="66" spans="2:20" x14ac:dyDescent="0.25">
      <c r="B66" s="53" t="s">
        <v>20</v>
      </c>
      <c r="C66" s="53">
        <v>3</v>
      </c>
      <c r="D66" s="54">
        <v>100.1586065987685</v>
      </c>
      <c r="F66" s="53" t="s">
        <v>20</v>
      </c>
      <c r="G66" s="53">
        <v>3</v>
      </c>
      <c r="H66" s="53">
        <v>103.46</v>
      </c>
      <c r="J66" s="55" t="s">
        <v>20</v>
      </c>
      <c r="K66" s="55">
        <v>3</v>
      </c>
      <c r="L66" s="56">
        <v>103.45618571712055</v>
      </c>
      <c r="N66" t="s">
        <v>20</v>
      </c>
      <c r="O66">
        <v>3</v>
      </c>
      <c r="P66">
        <v>100.16</v>
      </c>
      <c r="R66" s="57" t="s">
        <v>20</v>
      </c>
      <c r="S66" s="57">
        <v>3</v>
      </c>
      <c r="T66" s="60">
        <v>94.989103121532054</v>
      </c>
    </row>
    <row r="67" spans="2:20" x14ac:dyDescent="0.25">
      <c r="B67" s="53" t="s">
        <v>21</v>
      </c>
      <c r="C67" s="53">
        <v>3</v>
      </c>
      <c r="D67" s="54">
        <v>95.614012060957194</v>
      </c>
      <c r="F67" s="53" t="s">
        <v>21</v>
      </c>
      <c r="G67" s="53">
        <v>3</v>
      </c>
      <c r="H67" s="53">
        <v>99.11</v>
      </c>
      <c r="J67" s="55" t="s">
        <v>21</v>
      </c>
      <c r="K67" s="55">
        <v>3</v>
      </c>
      <c r="L67" s="56">
        <v>99.113814402535979</v>
      </c>
      <c r="N67" t="s">
        <v>21</v>
      </c>
      <c r="O67">
        <v>3</v>
      </c>
      <c r="P67">
        <v>95.61</v>
      </c>
      <c r="R67" s="57" t="s">
        <v>21</v>
      </c>
      <c r="S67" s="57">
        <v>3</v>
      </c>
      <c r="T67" s="60">
        <v>100.19807428386012</v>
      </c>
    </row>
    <row r="68" spans="2:20" x14ac:dyDescent="0.25">
      <c r="B68" s="53" t="s">
        <v>22</v>
      </c>
      <c r="C68" s="53">
        <v>3</v>
      </c>
      <c r="D68" s="54">
        <v>104.22738134027436</v>
      </c>
      <c r="F68" s="53" t="s">
        <v>22</v>
      </c>
      <c r="G68" s="53">
        <v>3</v>
      </c>
      <c r="H68" s="53">
        <v>97.43</v>
      </c>
      <c r="J68" s="55" t="s">
        <v>22</v>
      </c>
      <c r="K68" s="55">
        <v>3</v>
      </c>
      <c r="L68" s="56">
        <v>97.429999880343487</v>
      </c>
      <c r="N68" t="s">
        <v>22</v>
      </c>
      <c r="O68">
        <v>3</v>
      </c>
      <c r="P68">
        <v>104.23</v>
      </c>
      <c r="R68" s="57" t="s">
        <v>22</v>
      </c>
      <c r="S68" s="57">
        <v>3</v>
      </c>
      <c r="T68" s="60">
        <v>104.81282259460782</v>
      </c>
    </row>
    <row r="69" spans="2:20" x14ac:dyDescent="0.25">
      <c r="B69" s="53" t="s">
        <v>23</v>
      </c>
      <c r="C69" s="53">
        <v>3</v>
      </c>
      <c r="D69" s="54">
        <v>102.34591104122977</v>
      </c>
      <c r="F69" s="53" t="s">
        <v>23</v>
      </c>
      <c r="G69" s="53">
        <v>3</v>
      </c>
      <c r="H69" s="53">
        <v>112.39</v>
      </c>
      <c r="J69" s="55" t="s">
        <v>23</v>
      </c>
      <c r="K69" s="55">
        <v>3</v>
      </c>
      <c r="L69" s="56">
        <v>112.39403276023599</v>
      </c>
      <c r="N69" t="s">
        <v>23</v>
      </c>
      <c r="O69">
        <v>3</v>
      </c>
      <c r="P69">
        <v>93</v>
      </c>
      <c r="R69" s="57" t="s">
        <v>23</v>
      </c>
      <c r="S69" s="57">
        <v>3</v>
      </c>
      <c r="T69" s="60">
        <v>116.54493586585515</v>
      </c>
    </row>
    <row r="70" spans="2:20" x14ac:dyDescent="0.25">
      <c r="B70" s="53" t="s">
        <v>24</v>
      </c>
      <c r="C70" s="53">
        <v>3</v>
      </c>
      <c r="D70" s="54">
        <v>93.556807142020801</v>
      </c>
      <c r="F70" s="53" t="s">
        <v>24</v>
      </c>
      <c r="G70" s="53">
        <v>3</v>
      </c>
      <c r="H70" s="53">
        <v>89.33</v>
      </c>
      <c r="J70" s="55" t="s">
        <v>24</v>
      </c>
      <c r="K70" s="55">
        <v>3</v>
      </c>
      <c r="L70" s="56">
        <v>89.332215171657126</v>
      </c>
      <c r="N70" t="s">
        <v>24</v>
      </c>
      <c r="O70">
        <v>3</v>
      </c>
      <c r="P70">
        <v>77.569999999999993</v>
      </c>
      <c r="R70" s="57" t="s">
        <v>24</v>
      </c>
      <c r="S70" s="57">
        <v>3</v>
      </c>
      <c r="T70" s="60">
        <v>85.90405997037</v>
      </c>
    </row>
    <row r="71" spans="2:20" x14ac:dyDescent="0.25">
      <c r="B71" s="53" t="s">
        <v>25</v>
      </c>
      <c r="C71" s="53">
        <v>3</v>
      </c>
      <c r="D71" s="54">
        <v>94.796455773210383</v>
      </c>
      <c r="F71" s="53" t="s">
        <v>25</v>
      </c>
      <c r="G71" s="53">
        <v>3</v>
      </c>
      <c r="H71" s="53">
        <v>89.3</v>
      </c>
      <c r="J71" s="55" t="s">
        <v>25</v>
      </c>
      <c r="K71" s="55">
        <v>3</v>
      </c>
      <c r="L71" s="56">
        <v>89.29887106233177</v>
      </c>
      <c r="N71" t="s">
        <v>25</v>
      </c>
      <c r="O71">
        <v>3</v>
      </c>
      <c r="P71">
        <v>74.150000000000006</v>
      </c>
      <c r="R71" s="57" t="s">
        <v>25</v>
      </c>
      <c r="S71" s="57">
        <v>3</v>
      </c>
      <c r="T71" s="60">
        <v>90.417250090633544</v>
      </c>
    </row>
    <row r="72" spans="2:20" x14ac:dyDescent="0.25">
      <c r="B72" s="53" t="s">
        <v>26</v>
      </c>
      <c r="C72" s="53">
        <v>3</v>
      </c>
      <c r="D72" s="54">
        <v>95.02836167030523</v>
      </c>
      <c r="F72" s="53" t="s">
        <v>26</v>
      </c>
      <c r="G72" s="53">
        <v>3</v>
      </c>
      <c r="H72" s="53">
        <v>98.93</v>
      </c>
      <c r="J72" s="55" t="s">
        <v>26</v>
      </c>
      <c r="K72" s="55">
        <v>3</v>
      </c>
      <c r="L72" s="56">
        <v>98.925087513422113</v>
      </c>
      <c r="N72" t="s">
        <v>26</v>
      </c>
      <c r="O72">
        <v>3</v>
      </c>
      <c r="P72">
        <v>92.98</v>
      </c>
      <c r="R72" s="57" t="s">
        <v>26</v>
      </c>
      <c r="S72" s="57">
        <v>3</v>
      </c>
      <c r="T72" s="60">
        <v>106.40955178315559</v>
      </c>
    </row>
    <row r="73" spans="2:20" x14ac:dyDescent="0.25">
      <c r="B73" s="53" t="s">
        <v>27</v>
      </c>
      <c r="C73" s="53">
        <v>3</v>
      </c>
      <c r="D73" s="54">
        <v>97.516632002845043</v>
      </c>
      <c r="F73" s="53" t="s">
        <v>27</v>
      </c>
      <c r="G73" s="53">
        <v>3</v>
      </c>
      <c r="H73" s="53">
        <v>105.21</v>
      </c>
      <c r="J73" s="55" t="s">
        <v>27</v>
      </c>
      <c r="K73" s="55">
        <v>3</v>
      </c>
      <c r="L73" s="56">
        <v>105.20946642404192</v>
      </c>
      <c r="N73" t="s">
        <v>27</v>
      </c>
      <c r="O73">
        <v>3</v>
      </c>
      <c r="P73">
        <v>70.790000000000006</v>
      </c>
      <c r="R73" s="57" t="s">
        <v>27</v>
      </c>
      <c r="S73" s="57">
        <v>3</v>
      </c>
      <c r="T73" s="60">
        <v>82.862911826018887</v>
      </c>
    </row>
    <row r="74" spans="2:20" x14ac:dyDescent="0.25">
      <c r="B74" s="53" t="s">
        <v>28</v>
      </c>
      <c r="C74" s="53">
        <v>3</v>
      </c>
      <c r="D74" s="54">
        <v>97.744856853240719</v>
      </c>
      <c r="F74" s="53" t="s">
        <v>28</v>
      </c>
      <c r="G74" s="53">
        <v>3</v>
      </c>
      <c r="H74" s="53">
        <v>74.83</v>
      </c>
      <c r="J74" s="55" t="s">
        <v>28</v>
      </c>
      <c r="K74" s="55">
        <v>3</v>
      </c>
      <c r="L74" s="56">
        <v>74.834844272797767</v>
      </c>
      <c r="N74" t="s">
        <v>28</v>
      </c>
      <c r="O74">
        <v>3</v>
      </c>
      <c r="P74">
        <v>76.069999999999993</v>
      </c>
      <c r="R74" s="57" t="s">
        <v>28</v>
      </c>
      <c r="S74" s="57">
        <v>3</v>
      </c>
      <c r="T74" s="60">
        <v>86.11792267936687</v>
      </c>
    </row>
    <row r="75" spans="2:20" x14ac:dyDescent="0.25">
      <c r="B75" s="53" t="s">
        <v>29</v>
      </c>
      <c r="C75" s="53">
        <v>3</v>
      </c>
      <c r="D75" s="54">
        <v>94.558022091963849</v>
      </c>
      <c r="F75" s="53" t="s">
        <v>29</v>
      </c>
      <c r="G75" s="53">
        <v>3</v>
      </c>
      <c r="H75" s="53">
        <v>115.2</v>
      </c>
      <c r="J75" s="55" t="s">
        <v>29</v>
      </c>
      <c r="K75" s="55">
        <v>3</v>
      </c>
      <c r="L75" s="56">
        <v>115.19861222127217</v>
      </c>
      <c r="N75" t="s">
        <v>29</v>
      </c>
      <c r="O75">
        <v>3</v>
      </c>
      <c r="P75">
        <v>91.88</v>
      </c>
      <c r="R75" s="57" t="s">
        <v>29</v>
      </c>
      <c r="S75" s="57">
        <v>3</v>
      </c>
      <c r="T75" s="60">
        <v>89.515436752573734</v>
      </c>
    </row>
    <row r="76" spans="2:20" x14ac:dyDescent="0.25">
      <c r="B76" s="53" t="s">
        <v>30</v>
      </c>
      <c r="C76" s="53">
        <v>3</v>
      </c>
      <c r="D76" s="54">
        <v>93.219760599557901</v>
      </c>
      <c r="F76" s="53" t="s">
        <v>30</v>
      </c>
      <c r="G76" s="53">
        <v>3</v>
      </c>
      <c r="H76" s="53">
        <v>104.38</v>
      </c>
      <c r="J76" s="55" t="s">
        <v>30</v>
      </c>
      <c r="K76" s="55">
        <v>3</v>
      </c>
      <c r="L76" s="56">
        <v>104.37674045350344</v>
      </c>
      <c r="N76" t="s">
        <v>30</v>
      </c>
      <c r="O76">
        <v>3</v>
      </c>
      <c r="P76">
        <v>80.319999999999993</v>
      </c>
      <c r="R76" s="57" t="s">
        <v>30</v>
      </c>
      <c r="S76" s="57">
        <v>3</v>
      </c>
      <c r="T76" s="60">
        <v>83.565812485372788</v>
      </c>
    </row>
    <row r="77" spans="2:20" x14ac:dyDescent="0.25">
      <c r="B77" s="53" t="s">
        <v>30</v>
      </c>
      <c r="C77" s="53">
        <v>3</v>
      </c>
      <c r="D77" s="54">
        <v>98.244107126855383</v>
      </c>
      <c r="F77" s="53" t="s">
        <v>30</v>
      </c>
      <c r="G77" s="53">
        <v>3</v>
      </c>
      <c r="H77" s="53">
        <v>85.96</v>
      </c>
      <c r="J77" s="55" t="s">
        <v>30</v>
      </c>
      <c r="K77" s="55">
        <v>3</v>
      </c>
      <c r="L77" s="56">
        <v>85.962319849472834</v>
      </c>
      <c r="N77" t="s">
        <v>30</v>
      </c>
      <c r="O77">
        <v>3</v>
      </c>
      <c r="P77">
        <v>76.66</v>
      </c>
      <c r="R77" s="57" t="s">
        <v>30</v>
      </c>
      <c r="S77" s="57">
        <v>3</v>
      </c>
      <c r="T77" s="60">
        <v>87.349355396688793</v>
      </c>
    </row>
    <row r="78" spans="2:20" x14ac:dyDescent="0.25">
      <c r="B78" s="53" t="s">
        <v>31</v>
      </c>
      <c r="C78" s="53">
        <v>3</v>
      </c>
      <c r="D78" s="54">
        <v>93.76882075219946</v>
      </c>
      <c r="F78" s="53" t="s">
        <v>31</v>
      </c>
      <c r="G78" s="53">
        <v>3</v>
      </c>
      <c r="H78" s="53">
        <v>87.99</v>
      </c>
      <c r="J78" s="55" t="s">
        <v>31</v>
      </c>
      <c r="K78" s="55">
        <v>3</v>
      </c>
      <c r="L78" s="56">
        <v>87.990637924528343</v>
      </c>
      <c r="N78" t="s">
        <v>31</v>
      </c>
      <c r="O78">
        <v>3</v>
      </c>
      <c r="P78">
        <v>62.58</v>
      </c>
      <c r="R78" s="57" t="s">
        <v>31</v>
      </c>
      <c r="S78" s="57">
        <v>3</v>
      </c>
      <c r="T78" s="60">
        <v>91.202777757834042</v>
      </c>
    </row>
    <row r="79" spans="2:20" x14ac:dyDescent="0.25">
      <c r="B79" s="53" t="s">
        <v>32</v>
      </c>
      <c r="C79" s="53">
        <v>3</v>
      </c>
      <c r="D79" s="54">
        <v>95.492204119283159</v>
      </c>
      <c r="F79" s="53" t="s">
        <v>32</v>
      </c>
      <c r="G79" s="53">
        <v>3</v>
      </c>
      <c r="H79" s="53">
        <v>110.99</v>
      </c>
      <c r="J79" s="55" t="s">
        <v>32</v>
      </c>
      <c r="K79" s="55">
        <v>3</v>
      </c>
      <c r="L79" s="56">
        <v>110.9911192947084</v>
      </c>
      <c r="N79" t="s">
        <v>32</v>
      </c>
      <c r="O79">
        <v>3</v>
      </c>
      <c r="P79">
        <v>67.05</v>
      </c>
      <c r="R79" s="57" t="s">
        <v>32</v>
      </c>
      <c r="S79" s="57">
        <v>3</v>
      </c>
      <c r="T79" s="60">
        <v>88.32947761000635</v>
      </c>
    </row>
    <row r="80" spans="2:20" x14ac:dyDescent="0.25">
      <c r="B80" s="53" t="s">
        <v>33</v>
      </c>
      <c r="C80" s="53">
        <v>3</v>
      </c>
      <c r="D80" s="54">
        <v>97.311966316764853</v>
      </c>
      <c r="F80" s="53" t="s">
        <v>33</v>
      </c>
      <c r="G80" s="53">
        <v>3</v>
      </c>
      <c r="H80" s="53">
        <v>105.61</v>
      </c>
      <c r="J80" s="55" t="s">
        <v>33</v>
      </c>
      <c r="K80" s="55">
        <v>3</v>
      </c>
      <c r="L80" s="56">
        <v>105.61266180985116</v>
      </c>
      <c r="N80" t="s">
        <v>33</v>
      </c>
      <c r="O80">
        <v>3</v>
      </c>
      <c r="P80">
        <v>77.86</v>
      </c>
      <c r="R80" s="57" t="s">
        <v>33</v>
      </c>
      <c r="S80" s="57">
        <v>3</v>
      </c>
      <c r="T80" s="60">
        <v>85.653422067857605</v>
      </c>
    </row>
    <row r="81" spans="2:20" x14ac:dyDescent="0.25">
      <c r="B81" s="53" t="s">
        <v>34</v>
      </c>
      <c r="C81" s="53">
        <v>3</v>
      </c>
      <c r="D81" s="54">
        <v>93.870995134472494</v>
      </c>
      <c r="F81" s="53" t="s">
        <v>34</v>
      </c>
      <c r="G81" s="53">
        <v>3</v>
      </c>
      <c r="H81" s="53">
        <v>92.76</v>
      </c>
      <c r="J81" s="55" t="s">
        <v>34</v>
      </c>
      <c r="K81" s="55">
        <v>3</v>
      </c>
      <c r="L81" s="56">
        <v>92.761217108881212</v>
      </c>
      <c r="N81" t="s">
        <v>34</v>
      </c>
      <c r="O81">
        <v>3</v>
      </c>
      <c r="P81">
        <v>73.099999999999994</v>
      </c>
      <c r="R81" s="57" t="s">
        <v>34</v>
      </c>
      <c r="S81" s="57">
        <v>3</v>
      </c>
      <c r="T81" s="60">
        <v>85.609242801553393</v>
      </c>
    </row>
    <row r="82" spans="2:20" x14ac:dyDescent="0.25">
      <c r="B82" s="53" t="s">
        <v>35</v>
      </c>
      <c r="C82" s="53">
        <v>3</v>
      </c>
      <c r="D82" s="54">
        <v>96.1570743889867</v>
      </c>
      <c r="F82" s="53" t="s">
        <v>35</v>
      </c>
      <c r="G82" s="53">
        <v>3</v>
      </c>
      <c r="H82" s="53">
        <v>99.91</v>
      </c>
      <c r="J82" s="55" t="s">
        <v>35</v>
      </c>
      <c r="K82" s="55">
        <v>3</v>
      </c>
      <c r="L82" s="56">
        <v>99.908912716577049</v>
      </c>
      <c r="N82" t="s">
        <v>35</v>
      </c>
      <c r="O82">
        <v>3</v>
      </c>
      <c r="P82">
        <v>67.239999999999995</v>
      </c>
      <c r="R82" s="57" t="s">
        <v>35</v>
      </c>
      <c r="S82" s="57">
        <v>3</v>
      </c>
      <c r="T82" s="60">
        <v>84.597030214058748</v>
      </c>
    </row>
    <row r="83" spans="2:20" x14ac:dyDescent="0.25">
      <c r="B83" s="53" t="s">
        <v>36</v>
      </c>
      <c r="C83" s="53">
        <v>3</v>
      </c>
      <c r="D83" s="54">
        <v>98.539433673686403</v>
      </c>
      <c r="F83" s="53" t="s">
        <v>36</v>
      </c>
      <c r="G83" s="53">
        <v>3</v>
      </c>
      <c r="H83" s="53">
        <v>86.81</v>
      </c>
      <c r="J83" s="55" t="s">
        <v>36</v>
      </c>
      <c r="K83" s="55">
        <v>3</v>
      </c>
      <c r="L83" s="56">
        <v>86.810554105500898</v>
      </c>
      <c r="N83" t="s">
        <v>36</v>
      </c>
      <c r="O83">
        <v>3</v>
      </c>
      <c r="P83">
        <v>80.14</v>
      </c>
      <c r="R83" s="57" t="s">
        <v>36</v>
      </c>
      <c r="S83" s="57">
        <v>3</v>
      </c>
      <c r="T83" s="60">
        <v>83.974962078735956</v>
      </c>
    </row>
    <row r="84" spans="2:20" x14ac:dyDescent="0.25">
      <c r="B84" s="53" t="s">
        <v>37</v>
      </c>
      <c r="C84" s="53">
        <v>3</v>
      </c>
      <c r="D84" s="54">
        <v>101.81595051882373</v>
      </c>
      <c r="F84" s="53" t="s">
        <v>37</v>
      </c>
      <c r="G84" s="53">
        <v>3</v>
      </c>
      <c r="H84" s="53">
        <v>76.27</v>
      </c>
      <c r="J84" s="55" t="s">
        <v>37</v>
      </c>
      <c r="K84" s="55">
        <v>3</v>
      </c>
      <c r="L84" s="56">
        <v>76.267711472633877</v>
      </c>
      <c r="N84" t="s">
        <v>37</v>
      </c>
      <c r="O84">
        <v>3</v>
      </c>
      <c r="P84">
        <v>68.2</v>
      </c>
      <c r="R84" s="57" t="s">
        <v>37</v>
      </c>
      <c r="S84" s="57">
        <v>3</v>
      </c>
      <c r="T84" s="60">
        <v>82.263672744207526</v>
      </c>
    </row>
    <row r="85" spans="2:20" x14ac:dyDescent="0.25">
      <c r="B85" s="53" t="s">
        <v>38</v>
      </c>
      <c r="C85" s="53">
        <v>3</v>
      </c>
      <c r="D85" s="54">
        <v>98.761489543248757</v>
      </c>
      <c r="F85" s="53" t="s">
        <v>38</v>
      </c>
      <c r="G85" s="53">
        <v>3</v>
      </c>
      <c r="H85" s="53">
        <v>109.06</v>
      </c>
      <c r="J85" s="55" t="s">
        <v>38</v>
      </c>
      <c r="K85" s="55">
        <v>3</v>
      </c>
      <c r="L85" s="56">
        <v>109.05915701671228</v>
      </c>
      <c r="N85" t="s">
        <v>38</v>
      </c>
      <c r="O85">
        <v>3</v>
      </c>
      <c r="P85">
        <v>68.290000000000006</v>
      </c>
      <c r="R85" s="57" t="s">
        <v>38</v>
      </c>
      <c r="S85" s="57">
        <v>3</v>
      </c>
      <c r="T85" s="60">
        <v>82.710290468202999</v>
      </c>
    </row>
    <row r="86" spans="2:20" x14ac:dyDescent="0.25">
      <c r="B86" s="53" t="s">
        <v>39</v>
      </c>
      <c r="C86" s="53">
        <v>3</v>
      </c>
      <c r="D86" s="54">
        <v>96.853947192730743</v>
      </c>
      <c r="F86" s="53" t="s">
        <v>39</v>
      </c>
      <c r="G86" s="53">
        <v>3</v>
      </c>
      <c r="H86" s="53">
        <v>98.93</v>
      </c>
      <c r="J86" s="55" t="s">
        <v>39</v>
      </c>
      <c r="K86" s="55">
        <v>3</v>
      </c>
      <c r="L86" s="56">
        <v>98.927908995131432</v>
      </c>
      <c r="N86" t="s">
        <v>39</v>
      </c>
      <c r="O86">
        <v>3</v>
      </c>
      <c r="P86">
        <v>96.37</v>
      </c>
      <c r="R86" s="57" t="s">
        <v>39</v>
      </c>
      <c r="S86" s="57">
        <v>3</v>
      </c>
      <c r="T86" s="60">
        <v>83.770356832764421</v>
      </c>
    </row>
    <row r="87" spans="2:20" x14ac:dyDescent="0.25">
      <c r="B87" s="53" t="s">
        <v>40</v>
      </c>
      <c r="C87" s="53">
        <v>3</v>
      </c>
      <c r="D87" s="54">
        <v>97.700942894576357</v>
      </c>
      <c r="F87" s="53" t="s">
        <v>40</v>
      </c>
      <c r="G87" s="53">
        <v>3</v>
      </c>
      <c r="H87" s="53">
        <v>92.34</v>
      </c>
      <c r="J87" s="55" t="s">
        <v>40</v>
      </c>
      <c r="K87" s="55">
        <v>3</v>
      </c>
      <c r="L87" s="56">
        <v>92.337691724155974</v>
      </c>
      <c r="N87" t="s">
        <v>40</v>
      </c>
      <c r="O87">
        <v>3</v>
      </c>
      <c r="P87">
        <v>72.77</v>
      </c>
      <c r="R87" s="57" t="s">
        <v>40</v>
      </c>
      <c r="S87" s="57">
        <v>3</v>
      </c>
      <c r="T87" s="60">
        <v>92.711307481298917</v>
      </c>
    </row>
    <row r="88" spans="2:20" x14ac:dyDescent="0.25">
      <c r="B88" s="53" t="s">
        <v>41</v>
      </c>
      <c r="C88" s="53">
        <v>3</v>
      </c>
      <c r="D88" s="54">
        <v>100.74806625626755</v>
      </c>
      <c r="F88" s="53" t="s">
        <v>41</v>
      </c>
      <c r="G88" s="53">
        <v>3</v>
      </c>
      <c r="H88" s="53">
        <v>103.88</v>
      </c>
      <c r="J88" s="55" t="s">
        <v>41</v>
      </c>
      <c r="K88" s="55">
        <v>3</v>
      </c>
      <c r="L88" s="56">
        <v>103.87736906974922</v>
      </c>
      <c r="N88" t="s">
        <v>41</v>
      </c>
      <c r="O88">
        <v>3</v>
      </c>
      <c r="P88">
        <v>73.81</v>
      </c>
      <c r="R88" s="57" t="s">
        <v>41</v>
      </c>
      <c r="S88" s="57">
        <v>3</v>
      </c>
      <c r="T88" s="60">
        <v>84.64880221691962</v>
      </c>
    </row>
    <row r="89" spans="2:20" x14ac:dyDescent="0.25">
      <c r="B89" s="53" t="s">
        <v>42</v>
      </c>
      <c r="C89" s="53">
        <v>3</v>
      </c>
      <c r="D89" s="54">
        <v>99.544495834570057</v>
      </c>
      <c r="F89" s="53" t="s">
        <v>42</v>
      </c>
      <c r="G89" s="53">
        <v>3</v>
      </c>
      <c r="H89" s="53">
        <v>115.1</v>
      </c>
      <c r="J89" s="55" t="s">
        <v>42</v>
      </c>
      <c r="K89" s="55">
        <v>3</v>
      </c>
      <c r="L89" s="56">
        <v>115.10159977707934</v>
      </c>
      <c r="N89" t="s">
        <v>42</v>
      </c>
      <c r="O89">
        <v>3</v>
      </c>
      <c r="P89">
        <v>101.64</v>
      </c>
      <c r="R89" s="57" t="s">
        <v>42</v>
      </c>
      <c r="S89" s="57">
        <v>3</v>
      </c>
      <c r="T89" s="60">
        <v>84.036157166057407</v>
      </c>
    </row>
    <row r="90" spans="2:20" x14ac:dyDescent="0.25">
      <c r="B90" s="53" t="s">
        <v>43</v>
      </c>
      <c r="C90" s="53">
        <v>3</v>
      </c>
      <c r="D90" s="54">
        <v>98.299520290174641</v>
      </c>
      <c r="F90" s="53" t="s">
        <v>43</v>
      </c>
      <c r="G90" s="53">
        <v>3</v>
      </c>
      <c r="H90" s="53">
        <v>110.56</v>
      </c>
      <c r="J90" s="55" t="s">
        <v>43</v>
      </c>
      <c r="K90" s="55">
        <v>3</v>
      </c>
      <c r="L90" s="56">
        <v>110.56443701920624</v>
      </c>
      <c r="N90" t="s">
        <v>43</v>
      </c>
      <c r="O90">
        <v>3</v>
      </c>
      <c r="P90">
        <v>71.91</v>
      </c>
      <c r="R90" s="57" t="s">
        <v>43</v>
      </c>
      <c r="S90" s="57">
        <v>3</v>
      </c>
      <c r="T90" s="60">
        <v>91.752107296269315</v>
      </c>
    </row>
    <row r="91" spans="2:20" x14ac:dyDescent="0.25">
      <c r="B91" s="53" t="s">
        <v>44</v>
      </c>
      <c r="C91" s="53">
        <v>3</v>
      </c>
      <c r="D91" s="54">
        <v>98.384876010543991</v>
      </c>
      <c r="F91" s="53" t="s">
        <v>44</v>
      </c>
      <c r="G91" s="53">
        <v>3</v>
      </c>
      <c r="H91" s="53">
        <v>112.35</v>
      </c>
      <c r="J91" s="55" t="s">
        <v>44</v>
      </c>
      <c r="K91" s="55">
        <v>3</v>
      </c>
      <c r="L91" s="56">
        <v>112.34567357965683</v>
      </c>
      <c r="N91" t="s">
        <v>44</v>
      </c>
      <c r="O91">
        <v>3</v>
      </c>
      <c r="P91">
        <v>81.16</v>
      </c>
      <c r="R91" s="57" t="s">
        <v>44</v>
      </c>
      <c r="S91" s="57">
        <v>3</v>
      </c>
      <c r="T91" s="60">
        <v>88.522003140629494</v>
      </c>
    </row>
    <row r="92" spans="2:20" x14ac:dyDescent="0.25">
      <c r="B92" s="53" t="s">
        <v>45</v>
      </c>
      <c r="C92" s="53">
        <v>3</v>
      </c>
      <c r="D92" s="54">
        <v>98.275512325033759</v>
      </c>
      <c r="F92" s="53" t="s">
        <v>45</v>
      </c>
      <c r="G92" s="53">
        <v>3</v>
      </c>
      <c r="H92" s="53">
        <v>102.22</v>
      </c>
      <c r="J92" s="55" t="s">
        <v>45</v>
      </c>
      <c r="K92" s="55">
        <v>3</v>
      </c>
      <c r="L92" s="56">
        <v>102.22204630043356</v>
      </c>
      <c r="N92" t="s">
        <v>45</v>
      </c>
      <c r="O92">
        <v>3</v>
      </c>
      <c r="P92">
        <v>81.81</v>
      </c>
      <c r="R92" s="57" t="s">
        <v>45</v>
      </c>
      <c r="S92" s="57">
        <v>3</v>
      </c>
      <c r="T92" s="60">
        <v>88.018555208892863</v>
      </c>
    </row>
    <row r="93" spans="2:20" x14ac:dyDescent="0.25">
      <c r="B93" s="53" t="s">
        <v>46</v>
      </c>
      <c r="C93" s="53">
        <v>3</v>
      </c>
      <c r="D93" s="54">
        <v>105.27491240806361</v>
      </c>
      <c r="F93" s="53" t="s">
        <v>46</v>
      </c>
      <c r="G93" s="53">
        <v>3</v>
      </c>
      <c r="H93" s="53">
        <v>171.8</v>
      </c>
      <c r="J93" s="55" t="s">
        <v>46</v>
      </c>
      <c r="K93" s="55">
        <v>3</v>
      </c>
      <c r="L93" s="56">
        <v>171.80055284511974</v>
      </c>
      <c r="N93" t="s">
        <v>46</v>
      </c>
      <c r="O93">
        <v>3</v>
      </c>
      <c r="P93">
        <v>74.63</v>
      </c>
      <c r="R93" s="57" t="s">
        <v>46</v>
      </c>
      <c r="S93" s="57">
        <v>3</v>
      </c>
      <c r="T93" s="60">
        <v>98.302699194884397</v>
      </c>
    </row>
    <row r="94" spans="2:20" x14ac:dyDescent="0.25">
      <c r="B94" s="53" t="s">
        <v>47</v>
      </c>
      <c r="C94" s="53">
        <v>3</v>
      </c>
      <c r="D94" s="54">
        <v>107.60467643023755</v>
      </c>
      <c r="F94" s="53" t="s">
        <v>47</v>
      </c>
      <c r="G94" s="53">
        <v>3</v>
      </c>
      <c r="H94" s="53">
        <v>190.87</v>
      </c>
      <c r="J94" s="55" t="s">
        <v>47</v>
      </c>
      <c r="K94" s="55">
        <v>3</v>
      </c>
      <c r="L94" s="56">
        <v>190.8668066555505</v>
      </c>
      <c r="N94" t="s">
        <v>47</v>
      </c>
      <c r="O94">
        <v>3</v>
      </c>
      <c r="P94">
        <v>89.99</v>
      </c>
      <c r="R94" s="57" t="s">
        <v>47</v>
      </c>
      <c r="S94" s="57">
        <v>3</v>
      </c>
      <c r="T94" s="60">
        <v>83.161437215950002</v>
      </c>
    </row>
    <row r="95" spans="2:20" x14ac:dyDescent="0.25">
      <c r="B95" s="53" t="s">
        <v>48</v>
      </c>
      <c r="C95" s="53">
        <v>3</v>
      </c>
      <c r="D95" s="54">
        <v>120.31500242909858</v>
      </c>
      <c r="F95" s="53" t="s">
        <v>48</v>
      </c>
      <c r="G95" s="53">
        <v>3</v>
      </c>
      <c r="H95" s="53">
        <v>185.85</v>
      </c>
      <c r="J95" s="55" t="s">
        <v>48</v>
      </c>
      <c r="K95" s="55">
        <v>3</v>
      </c>
      <c r="L95" s="56">
        <v>185.84899939527645</v>
      </c>
      <c r="N95" t="s">
        <v>48</v>
      </c>
      <c r="O95">
        <v>3</v>
      </c>
      <c r="P95">
        <v>114.18</v>
      </c>
      <c r="R95" s="57" t="s">
        <v>48</v>
      </c>
      <c r="S95" s="57">
        <v>3</v>
      </c>
      <c r="T95" s="60">
        <v>87.84129987295772</v>
      </c>
    </row>
    <row r="96" spans="2:20" x14ac:dyDescent="0.25">
      <c r="B96" s="53" t="s">
        <v>20</v>
      </c>
      <c r="C96" s="53">
        <v>4</v>
      </c>
      <c r="D96" s="54">
        <v>129.59653685324852</v>
      </c>
      <c r="F96" s="53" t="s">
        <v>20</v>
      </c>
      <c r="G96" s="53">
        <v>4</v>
      </c>
      <c r="H96" s="53">
        <v>96.12</v>
      </c>
      <c r="J96" s="55" t="s">
        <v>20</v>
      </c>
      <c r="K96" s="55">
        <v>4</v>
      </c>
      <c r="L96" s="56">
        <v>96.122876558319007</v>
      </c>
      <c r="N96" t="s">
        <v>20</v>
      </c>
      <c r="O96">
        <v>4</v>
      </c>
      <c r="P96">
        <v>129.6</v>
      </c>
      <c r="R96" s="57" t="s">
        <v>20</v>
      </c>
      <c r="S96" s="57">
        <v>4</v>
      </c>
      <c r="T96" s="60">
        <v>99.891553321855</v>
      </c>
    </row>
    <row r="97" spans="2:20" x14ac:dyDescent="0.25">
      <c r="B97" s="53" t="s">
        <v>21</v>
      </c>
      <c r="C97" s="53">
        <v>4</v>
      </c>
      <c r="D97" s="54">
        <v>81.353714036125837</v>
      </c>
      <c r="F97" s="53" t="s">
        <v>21</v>
      </c>
      <c r="G97" s="53">
        <v>4</v>
      </c>
      <c r="H97" s="53">
        <v>93.52</v>
      </c>
      <c r="J97" s="55" t="s">
        <v>21</v>
      </c>
      <c r="K97" s="55">
        <v>4</v>
      </c>
      <c r="L97" s="56">
        <v>93.518742484194391</v>
      </c>
      <c r="N97" t="s">
        <v>21</v>
      </c>
      <c r="O97">
        <v>4</v>
      </c>
      <c r="P97">
        <v>81.349999999999994</v>
      </c>
      <c r="R97" s="57" t="s">
        <v>21</v>
      </c>
      <c r="S97" s="57">
        <v>4</v>
      </c>
      <c r="T97" s="60">
        <v>99.923256689215478</v>
      </c>
    </row>
    <row r="98" spans="2:20" x14ac:dyDescent="0.25">
      <c r="B98" s="53" t="s">
        <v>22</v>
      </c>
      <c r="C98" s="53">
        <v>4</v>
      </c>
      <c r="D98" s="54">
        <v>89.04974911062564</v>
      </c>
      <c r="F98" s="53" t="s">
        <v>22</v>
      </c>
      <c r="G98" s="53">
        <v>4</v>
      </c>
      <c r="H98" s="53">
        <v>110.36</v>
      </c>
      <c r="J98" s="55" t="s">
        <v>22</v>
      </c>
      <c r="K98" s="55">
        <v>4</v>
      </c>
      <c r="L98" s="56">
        <v>110.35838095748652</v>
      </c>
      <c r="N98" t="s">
        <v>22</v>
      </c>
      <c r="O98">
        <v>4</v>
      </c>
      <c r="P98">
        <v>89.05</v>
      </c>
      <c r="R98" s="57" t="s">
        <v>22</v>
      </c>
      <c r="S98" s="57">
        <v>4</v>
      </c>
      <c r="T98" s="60">
        <v>100.18518998892954</v>
      </c>
    </row>
    <row r="99" spans="2:20" x14ac:dyDescent="0.25">
      <c r="B99" s="53" t="s">
        <v>23</v>
      </c>
      <c r="C99" s="53">
        <v>4</v>
      </c>
      <c r="D99" s="54">
        <v>93.490275296284352</v>
      </c>
      <c r="F99" s="53" t="s">
        <v>23</v>
      </c>
      <c r="G99" s="53">
        <v>4</v>
      </c>
      <c r="H99" s="53">
        <v>101.01</v>
      </c>
      <c r="J99" s="55" t="s">
        <v>23</v>
      </c>
      <c r="K99" s="55">
        <v>4</v>
      </c>
      <c r="L99" s="56">
        <v>90.633768285813204</v>
      </c>
      <c r="N99" t="s">
        <v>23</v>
      </c>
      <c r="O99">
        <v>4</v>
      </c>
      <c r="P99">
        <v>140.72</v>
      </c>
      <c r="R99" s="57" t="s">
        <v>23</v>
      </c>
      <c r="S99" s="57">
        <v>4</v>
      </c>
      <c r="T99" s="60">
        <v>96.304755049896869</v>
      </c>
    </row>
    <row r="100" spans="2:20" x14ac:dyDescent="0.25">
      <c r="B100" s="53" t="s">
        <v>24</v>
      </c>
      <c r="C100" s="53">
        <v>4</v>
      </c>
      <c r="D100" s="54">
        <v>103.74230301611426</v>
      </c>
      <c r="F100" s="53" t="s">
        <v>24</v>
      </c>
      <c r="G100" s="53">
        <v>4</v>
      </c>
      <c r="H100" s="53">
        <v>97.63</v>
      </c>
      <c r="J100" s="55" t="s">
        <v>24</v>
      </c>
      <c r="K100" s="55">
        <v>4</v>
      </c>
      <c r="L100" s="56">
        <v>97.820692904600605</v>
      </c>
      <c r="N100" t="s">
        <v>24</v>
      </c>
      <c r="O100">
        <v>4</v>
      </c>
      <c r="P100">
        <v>101.57</v>
      </c>
      <c r="R100" s="57" t="s">
        <v>24</v>
      </c>
      <c r="S100" s="57">
        <v>4</v>
      </c>
      <c r="T100" s="60">
        <v>106.45169115211021</v>
      </c>
    </row>
    <row r="101" spans="2:20" x14ac:dyDescent="0.25">
      <c r="B101" s="53" t="s">
        <v>25</v>
      </c>
      <c r="C101" s="53">
        <v>4</v>
      </c>
      <c r="D101" s="54">
        <v>86.153625307607371</v>
      </c>
      <c r="F101" s="53" t="s">
        <v>25</v>
      </c>
      <c r="G101" s="53">
        <v>4</v>
      </c>
      <c r="H101" s="53">
        <v>94.02</v>
      </c>
      <c r="J101" s="55" t="s">
        <v>25</v>
      </c>
      <c r="K101" s="55">
        <v>4</v>
      </c>
      <c r="L101" s="56">
        <v>91.165650872332407</v>
      </c>
      <c r="N101" t="s">
        <v>25</v>
      </c>
      <c r="O101">
        <v>4</v>
      </c>
      <c r="P101">
        <v>88.08</v>
      </c>
      <c r="R101" s="57" t="s">
        <v>25</v>
      </c>
      <c r="S101" s="57">
        <v>4</v>
      </c>
      <c r="T101" s="60">
        <v>95.439438164828161</v>
      </c>
    </row>
    <row r="102" spans="2:20" x14ac:dyDescent="0.25">
      <c r="B102" s="53" t="s">
        <v>26</v>
      </c>
      <c r="C102" s="53">
        <v>4</v>
      </c>
      <c r="D102" s="54">
        <v>88.658591190924923</v>
      </c>
      <c r="F102" s="53" t="s">
        <v>26</v>
      </c>
      <c r="G102" s="53">
        <v>4</v>
      </c>
      <c r="H102" s="53">
        <v>96.82</v>
      </c>
      <c r="J102" s="55" t="s">
        <v>26</v>
      </c>
      <c r="K102" s="55">
        <v>4</v>
      </c>
      <c r="L102" s="56">
        <v>91.927864989335944</v>
      </c>
      <c r="N102" t="s">
        <v>26</v>
      </c>
      <c r="O102">
        <v>4</v>
      </c>
      <c r="P102">
        <v>131.75</v>
      </c>
      <c r="R102" s="57" t="s">
        <v>26</v>
      </c>
      <c r="S102" s="57">
        <v>4</v>
      </c>
      <c r="T102" s="60">
        <v>94.471927025400774</v>
      </c>
    </row>
    <row r="103" spans="2:20" x14ac:dyDescent="0.25">
      <c r="B103" s="53" t="s">
        <v>27</v>
      </c>
      <c r="C103" s="53">
        <v>4</v>
      </c>
      <c r="D103" s="54">
        <v>95.437482046878614</v>
      </c>
      <c r="F103" s="53" t="s">
        <v>27</v>
      </c>
      <c r="G103" s="53">
        <v>4</v>
      </c>
      <c r="H103" s="53">
        <v>98.29</v>
      </c>
      <c r="J103" s="55" t="s">
        <v>27</v>
      </c>
      <c r="K103" s="55">
        <v>4</v>
      </c>
      <c r="L103" s="56">
        <v>84.05845941505487</v>
      </c>
      <c r="N103" t="s">
        <v>27</v>
      </c>
      <c r="O103">
        <v>4</v>
      </c>
      <c r="P103">
        <v>94.59</v>
      </c>
      <c r="R103" s="57" t="s">
        <v>27</v>
      </c>
      <c r="S103" s="57">
        <v>4</v>
      </c>
      <c r="T103" s="60">
        <v>95.147730075130355</v>
      </c>
    </row>
    <row r="104" spans="2:20" x14ac:dyDescent="0.25">
      <c r="B104" s="53" t="s">
        <v>28</v>
      </c>
      <c r="C104" s="53">
        <v>4</v>
      </c>
      <c r="D104" s="54">
        <v>87.401130970849465</v>
      </c>
      <c r="F104" s="53" t="s">
        <v>28</v>
      </c>
      <c r="G104" s="53">
        <v>4</v>
      </c>
      <c r="H104" s="53">
        <v>89.15</v>
      </c>
      <c r="J104" s="55" t="s">
        <v>28</v>
      </c>
      <c r="K104" s="55">
        <v>4</v>
      </c>
      <c r="L104" s="56">
        <v>93.292200634623001</v>
      </c>
      <c r="N104" t="s">
        <v>28</v>
      </c>
      <c r="O104">
        <v>4</v>
      </c>
      <c r="P104">
        <v>89.01</v>
      </c>
      <c r="R104" s="57" t="s">
        <v>28</v>
      </c>
      <c r="S104" s="57">
        <v>4</v>
      </c>
      <c r="T104" s="60">
        <v>92.44967647320064</v>
      </c>
    </row>
    <row r="105" spans="2:20" x14ac:dyDescent="0.25">
      <c r="B105" s="53" t="s">
        <v>29</v>
      </c>
      <c r="C105" s="53">
        <v>4</v>
      </c>
      <c r="D105" s="54">
        <v>86.32387039515244</v>
      </c>
      <c r="F105" s="53" t="s">
        <v>29</v>
      </c>
      <c r="G105" s="53">
        <v>4</v>
      </c>
      <c r="H105" s="53">
        <v>98.09</v>
      </c>
      <c r="J105" s="55" t="s">
        <v>29</v>
      </c>
      <c r="K105" s="55">
        <v>4</v>
      </c>
      <c r="L105" s="56">
        <v>87.197965578315106</v>
      </c>
      <c r="N105" t="s">
        <v>29</v>
      </c>
      <c r="O105">
        <v>4</v>
      </c>
      <c r="P105">
        <v>163.16999999999999</v>
      </c>
      <c r="R105" s="57" t="s">
        <v>29</v>
      </c>
      <c r="S105" s="57">
        <v>4</v>
      </c>
      <c r="T105" s="60">
        <v>94.097152421921805</v>
      </c>
    </row>
    <row r="106" spans="2:20" x14ac:dyDescent="0.25">
      <c r="B106" s="53" t="s">
        <v>30</v>
      </c>
      <c r="C106" s="53">
        <v>4</v>
      </c>
      <c r="D106" s="54">
        <v>92.02699389551546</v>
      </c>
      <c r="F106" s="53" t="s">
        <v>30</v>
      </c>
      <c r="G106" s="53">
        <v>4</v>
      </c>
      <c r="H106" s="53">
        <v>96.02</v>
      </c>
      <c r="J106" s="55" t="s">
        <v>30</v>
      </c>
      <c r="K106" s="55">
        <v>4</v>
      </c>
      <c r="L106" s="56">
        <v>83.969372069938757</v>
      </c>
      <c r="N106" t="s">
        <v>30</v>
      </c>
      <c r="O106">
        <v>4</v>
      </c>
      <c r="P106">
        <v>86.23</v>
      </c>
      <c r="R106" s="57" t="s">
        <v>30</v>
      </c>
      <c r="S106" s="57">
        <v>4</v>
      </c>
      <c r="T106" s="60">
        <v>96.627236526531973</v>
      </c>
    </row>
    <row r="107" spans="2:20" x14ac:dyDescent="0.25">
      <c r="B107" s="53" t="s">
        <v>30</v>
      </c>
      <c r="C107" s="53">
        <v>4</v>
      </c>
      <c r="D107" s="54">
        <v>84.458677509832285</v>
      </c>
      <c r="F107" s="53" t="s">
        <v>30</v>
      </c>
      <c r="G107" s="53">
        <v>4</v>
      </c>
      <c r="H107" s="53">
        <v>96.35</v>
      </c>
      <c r="J107" s="55" t="s">
        <v>30</v>
      </c>
      <c r="K107" s="55">
        <v>4</v>
      </c>
      <c r="L107" s="56">
        <v>92.237613128097379</v>
      </c>
      <c r="N107" t="s">
        <v>30</v>
      </c>
      <c r="O107">
        <v>4</v>
      </c>
      <c r="P107">
        <v>85.33</v>
      </c>
      <c r="R107" s="57" t="s">
        <v>30</v>
      </c>
      <c r="S107" s="57">
        <v>4</v>
      </c>
      <c r="T107" s="60">
        <v>94.640313576009618</v>
      </c>
    </row>
    <row r="108" spans="2:20" x14ac:dyDescent="0.25">
      <c r="B108" s="53" t="s">
        <v>31</v>
      </c>
      <c r="C108" s="53">
        <v>4</v>
      </c>
      <c r="D108" s="54">
        <v>89.125074584347104</v>
      </c>
      <c r="F108" s="53" t="s">
        <v>31</v>
      </c>
      <c r="G108" s="53">
        <v>4</v>
      </c>
      <c r="H108" s="53">
        <v>101.69</v>
      </c>
      <c r="J108" s="55" t="s">
        <v>31</v>
      </c>
      <c r="K108" s="55">
        <v>4</v>
      </c>
      <c r="L108" s="56">
        <v>88.718018875120279</v>
      </c>
      <c r="N108" t="s">
        <v>31</v>
      </c>
      <c r="O108">
        <v>4</v>
      </c>
      <c r="P108">
        <v>96.79</v>
      </c>
      <c r="R108" s="57" t="s">
        <v>31</v>
      </c>
      <c r="S108" s="57">
        <v>4</v>
      </c>
      <c r="T108" s="60">
        <v>102.32347693713295</v>
      </c>
    </row>
    <row r="109" spans="2:20" x14ac:dyDescent="0.25">
      <c r="B109" s="53" t="s">
        <v>32</v>
      </c>
      <c r="C109" s="53">
        <v>4</v>
      </c>
      <c r="D109" s="54">
        <v>101.003071774841</v>
      </c>
      <c r="F109" s="53" t="s">
        <v>32</v>
      </c>
      <c r="G109" s="53">
        <v>4</v>
      </c>
      <c r="H109" s="53">
        <v>103.69</v>
      </c>
      <c r="J109" s="55" t="s">
        <v>32</v>
      </c>
      <c r="K109" s="55">
        <v>4</v>
      </c>
      <c r="L109" s="56">
        <v>88.605355616548024</v>
      </c>
      <c r="N109" t="s">
        <v>32</v>
      </c>
      <c r="O109">
        <v>4</v>
      </c>
      <c r="P109">
        <v>83.89</v>
      </c>
      <c r="R109" s="57" t="s">
        <v>32</v>
      </c>
      <c r="S109" s="57">
        <v>4</v>
      </c>
      <c r="T109" s="60">
        <v>97.065384879529887</v>
      </c>
    </row>
    <row r="110" spans="2:20" x14ac:dyDescent="0.25">
      <c r="B110" s="53" t="s">
        <v>33</v>
      </c>
      <c r="C110" s="53">
        <v>4</v>
      </c>
      <c r="D110" s="54">
        <v>87.526524977112345</v>
      </c>
      <c r="F110" s="53" t="s">
        <v>33</v>
      </c>
      <c r="G110" s="53">
        <v>4</v>
      </c>
      <c r="H110" s="53">
        <v>94.55</v>
      </c>
      <c r="J110" s="55" t="s">
        <v>33</v>
      </c>
      <c r="K110" s="55">
        <v>4</v>
      </c>
      <c r="L110" s="56">
        <v>92.195284585932612</v>
      </c>
      <c r="N110" t="s">
        <v>33</v>
      </c>
      <c r="O110">
        <v>4</v>
      </c>
      <c r="P110">
        <v>80.819999999999993</v>
      </c>
      <c r="R110" s="57" t="s">
        <v>33</v>
      </c>
      <c r="S110" s="57">
        <v>4</v>
      </c>
      <c r="T110" s="60">
        <v>84.527920878518145</v>
      </c>
    </row>
    <row r="111" spans="2:20" x14ac:dyDescent="0.25">
      <c r="B111" s="53" t="s">
        <v>34</v>
      </c>
      <c r="C111" s="53">
        <v>4</v>
      </c>
      <c r="D111" s="54">
        <v>93.899068718570106</v>
      </c>
      <c r="F111" s="53" t="s">
        <v>34</v>
      </c>
      <c r="G111" s="53">
        <v>4</v>
      </c>
      <c r="H111" s="53">
        <v>98.53</v>
      </c>
      <c r="J111" s="55" t="s">
        <v>34</v>
      </c>
      <c r="K111" s="55">
        <v>4</v>
      </c>
      <c r="L111" s="56">
        <v>89.109729791209148</v>
      </c>
      <c r="N111" t="s">
        <v>34</v>
      </c>
      <c r="O111">
        <v>4</v>
      </c>
      <c r="P111">
        <v>125.91</v>
      </c>
      <c r="R111" s="57" t="s">
        <v>34</v>
      </c>
      <c r="S111" s="57">
        <v>4</v>
      </c>
      <c r="T111" s="60">
        <v>93.770176302132583</v>
      </c>
    </row>
    <row r="112" spans="2:20" x14ac:dyDescent="0.25">
      <c r="B112" s="53" t="s">
        <v>35</v>
      </c>
      <c r="C112" s="53">
        <v>4</v>
      </c>
      <c r="D112" s="54">
        <v>91.185501454715734</v>
      </c>
      <c r="F112" s="53" t="s">
        <v>35</v>
      </c>
      <c r="G112" s="53">
        <v>4</v>
      </c>
      <c r="H112" s="53">
        <v>97.31</v>
      </c>
      <c r="J112" s="55" t="s">
        <v>35</v>
      </c>
      <c r="K112" s="55">
        <v>4</v>
      </c>
      <c r="L112" s="56">
        <v>89.206614255710591</v>
      </c>
      <c r="N112" t="s">
        <v>35</v>
      </c>
      <c r="O112">
        <v>4</v>
      </c>
      <c r="P112">
        <v>81.41</v>
      </c>
      <c r="R112" s="57" t="s">
        <v>35</v>
      </c>
      <c r="S112" s="57">
        <v>4</v>
      </c>
      <c r="T112" s="60">
        <v>99.949471332025311</v>
      </c>
    </row>
    <row r="113" spans="2:21" x14ac:dyDescent="0.25">
      <c r="B113" s="53" t="s">
        <v>36</v>
      </c>
      <c r="C113" s="53">
        <v>4</v>
      </c>
      <c r="D113" s="54">
        <v>75.897241695166628</v>
      </c>
      <c r="F113" s="53" t="s">
        <v>36</v>
      </c>
      <c r="G113" s="53">
        <v>4</v>
      </c>
      <c r="H113" s="53">
        <v>95.54</v>
      </c>
      <c r="J113" s="55" t="s">
        <v>36</v>
      </c>
      <c r="K113" s="55">
        <v>4</v>
      </c>
      <c r="L113" s="56">
        <v>99.312510474138477</v>
      </c>
      <c r="N113" t="s">
        <v>36</v>
      </c>
      <c r="O113">
        <v>4</v>
      </c>
      <c r="P113">
        <v>85.16</v>
      </c>
      <c r="R113" s="57" t="s">
        <v>36</v>
      </c>
      <c r="S113" s="57">
        <v>4</v>
      </c>
      <c r="T113" s="60">
        <v>89.610940317497978</v>
      </c>
    </row>
    <row r="114" spans="2:21" x14ac:dyDescent="0.25">
      <c r="B114" s="53" t="s">
        <v>37</v>
      </c>
      <c r="C114" s="53">
        <v>4</v>
      </c>
      <c r="D114" s="54">
        <v>95.794555618909541</v>
      </c>
      <c r="F114" s="53" t="s">
        <v>37</v>
      </c>
      <c r="G114" s="53">
        <v>4</v>
      </c>
      <c r="H114" s="53">
        <v>98.69</v>
      </c>
      <c r="J114" s="55" t="s">
        <v>37</v>
      </c>
      <c r="K114" s="55">
        <v>4</v>
      </c>
      <c r="L114" s="56">
        <v>90.667515890322207</v>
      </c>
      <c r="N114" t="s">
        <v>37</v>
      </c>
      <c r="O114">
        <v>4</v>
      </c>
      <c r="P114">
        <v>125.35</v>
      </c>
      <c r="R114" s="57" t="s">
        <v>37</v>
      </c>
      <c r="S114" s="57">
        <v>4</v>
      </c>
      <c r="T114" s="60">
        <v>98.568317455702697</v>
      </c>
    </row>
    <row r="115" spans="2:21" x14ac:dyDescent="0.25">
      <c r="B115" s="53" t="s">
        <v>38</v>
      </c>
      <c r="C115" s="53">
        <v>4</v>
      </c>
      <c r="D115" s="54">
        <v>86.73845101117395</v>
      </c>
      <c r="F115" s="53" t="s">
        <v>38</v>
      </c>
      <c r="G115" s="53">
        <v>4</v>
      </c>
      <c r="H115" s="53">
        <v>99.64</v>
      </c>
      <c r="J115" s="55" t="s">
        <v>38</v>
      </c>
      <c r="K115" s="55">
        <v>4</v>
      </c>
      <c r="L115" s="56">
        <v>94.657596378000491</v>
      </c>
      <c r="N115" t="s">
        <v>38</v>
      </c>
      <c r="O115">
        <v>4</v>
      </c>
      <c r="P115">
        <v>81.25</v>
      </c>
      <c r="R115" s="57" t="s">
        <v>38</v>
      </c>
      <c r="S115" s="57">
        <v>4</v>
      </c>
      <c r="T115" s="60">
        <v>102.92414136123665</v>
      </c>
    </row>
    <row r="116" spans="2:21" x14ac:dyDescent="0.25">
      <c r="B116" s="53" t="s">
        <v>39</v>
      </c>
      <c r="C116" s="53">
        <v>4</v>
      </c>
      <c r="D116" s="54">
        <v>93.233507791963092</v>
      </c>
      <c r="F116" s="53" t="s">
        <v>39</v>
      </c>
      <c r="G116" s="53">
        <v>4</v>
      </c>
      <c r="H116" s="53">
        <v>95.08</v>
      </c>
      <c r="J116" s="55" t="s">
        <v>39</v>
      </c>
      <c r="K116" s="55">
        <v>4</v>
      </c>
      <c r="L116" s="56">
        <v>97.266170358856471</v>
      </c>
      <c r="N116" t="s">
        <v>39</v>
      </c>
      <c r="O116">
        <v>4</v>
      </c>
      <c r="P116">
        <v>76.55</v>
      </c>
      <c r="R116" s="57" t="s">
        <v>39</v>
      </c>
      <c r="S116" s="57">
        <v>4</v>
      </c>
      <c r="T116" s="60">
        <v>96.839697318237398</v>
      </c>
    </row>
    <row r="117" spans="2:21" x14ac:dyDescent="0.25">
      <c r="B117" s="53" t="s">
        <v>40</v>
      </c>
      <c r="C117" s="53">
        <v>4</v>
      </c>
      <c r="D117" s="54">
        <v>89.228968249899339</v>
      </c>
      <c r="F117" s="53" t="s">
        <v>40</v>
      </c>
      <c r="G117" s="53">
        <v>4</v>
      </c>
      <c r="H117" s="53">
        <v>105.19</v>
      </c>
      <c r="J117" s="55" t="s">
        <v>40</v>
      </c>
      <c r="K117" s="55">
        <v>4</v>
      </c>
      <c r="L117" s="56">
        <v>93.544028474203742</v>
      </c>
      <c r="N117" t="s">
        <v>40</v>
      </c>
      <c r="O117">
        <v>4</v>
      </c>
      <c r="P117">
        <v>105.31</v>
      </c>
      <c r="R117" s="57" t="s">
        <v>40</v>
      </c>
      <c r="S117" s="57">
        <v>4</v>
      </c>
      <c r="T117" s="60">
        <v>109.30774488589337</v>
      </c>
    </row>
    <row r="118" spans="2:21" x14ac:dyDescent="0.25">
      <c r="B118" s="53" t="s">
        <v>41</v>
      </c>
      <c r="C118" s="53">
        <v>4</v>
      </c>
      <c r="D118" s="54">
        <v>98.963514597376872</v>
      </c>
      <c r="F118" s="53" t="s">
        <v>41</v>
      </c>
      <c r="G118" s="53">
        <v>4</v>
      </c>
      <c r="H118" s="53">
        <v>103.76</v>
      </c>
      <c r="J118" s="55" t="s">
        <v>41</v>
      </c>
      <c r="K118" s="55">
        <v>4</v>
      </c>
      <c r="L118" s="56">
        <v>90.800043341274332</v>
      </c>
      <c r="N118" t="s">
        <v>41</v>
      </c>
      <c r="O118">
        <v>4</v>
      </c>
      <c r="P118">
        <v>76.37</v>
      </c>
      <c r="R118" s="57" t="s">
        <v>41</v>
      </c>
      <c r="S118" s="57">
        <v>4</v>
      </c>
      <c r="T118" s="60">
        <v>105.90425703603641</v>
      </c>
    </row>
    <row r="119" spans="2:21" x14ac:dyDescent="0.25">
      <c r="B119" s="53" t="s">
        <v>42</v>
      </c>
      <c r="C119" s="53">
        <v>4</v>
      </c>
      <c r="D119" s="54">
        <v>87.158477582426485</v>
      </c>
      <c r="F119" s="53" t="s">
        <v>42</v>
      </c>
      <c r="G119" s="53">
        <v>4</v>
      </c>
      <c r="H119" s="53">
        <v>103.51</v>
      </c>
      <c r="J119" s="55" t="s">
        <v>42</v>
      </c>
      <c r="K119" s="55">
        <v>4</v>
      </c>
      <c r="L119" s="56">
        <v>96.731082628870325</v>
      </c>
      <c r="N119" t="s">
        <v>42</v>
      </c>
      <c r="O119">
        <v>4</v>
      </c>
      <c r="P119">
        <v>80.540000000000006</v>
      </c>
      <c r="R119" s="57" t="s">
        <v>42</v>
      </c>
      <c r="S119" s="57">
        <v>4</v>
      </c>
      <c r="T119" s="60">
        <v>97.292691005558368</v>
      </c>
    </row>
    <row r="120" spans="2:21" x14ac:dyDescent="0.25">
      <c r="B120" s="53" t="s">
        <v>43</v>
      </c>
      <c r="C120" s="53">
        <v>4</v>
      </c>
      <c r="D120" s="54">
        <v>94.839061714745966</v>
      </c>
      <c r="F120" s="53" t="s">
        <v>43</v>
      </c>
      <c r="G120" s="53">
        <v>4</v>
      </c>
      <c r="H120" s="53">
        <v>114.14</v>
      </c>
      <c r="J120" s="55" t="s">
        <v>43</v>
      </c>
      <c r="K120" s="55">
        <v>4</v>
      </c>
      <c r="L120" s="56">
        <v>95.380560248141364</v>
      </c>
      <c r="N120" t="s">
        <v>43</v>
      </c>
      <c r="O120">
        <v>4</v>
      </c>
      <c r="P120">
        <v>114.97</v>
      </c>
      <c r="R120" s="57" t="s">
        <v>43</v>
      </c>
      <c r="S120" s="57">
        <v>4</v>
      </c>
      <c r="T120" s="60">
        <v>98.933504310731877</v>
      </c>
    </row>
    <row r="121" spans="2:21" x14ac:dyDescent="0.25">
      <c r="B121" s="53" t="s">
        <v>44</v>
      </c>
      <c r="C121" s="53">
        <v>4</v>
      </c>
      <c r="D121" s="54">
        <v>101.83185752114557</v>
      </c>
      <c r="F121" s="53" t="s">
        <v>44</v>
      </c>
      <c r="G121" s="53">
        <v>4</v>
      </c>
      <c r="H121" s="53">
        <v>112.68</v>
      </c>
      <c r="J121" s="55" t="s">
        <v>44</v>
      </c>
      <c r="K121" s="55">
        <v>4</v>
      </c>
      <c r="L121" s="56">
        <v>100.54051780526545</v>
      </c>
      <c r="N121" t="s">
        <v>44</v>
      </c>
      <c r="O121">
        <v>4</v>
      </c>
      <c r="P121">
        <v>82.53</v>
      </c>
      <c r="R121" s="57" t="s">
        <v>44</v>
      </c>
      <c r="S121" s="57">
        <v>4</v>
      </c>
      <c r="T121" s="60">
        <v>112.48002600840393</v>
      </c>
    </row>
    <row r="122" spans="2:21" x14ac:dyDescent="0.25">
      <c r="B122" s="53" t="s">
        <v>45</v>
      </c>
      <c r="C122" s="53">
        <v>4</v>
      </c>
      <c r="D122" s="54">
        <v>105.78467406994187</v>
      </c>
      <c r="F122" s="53" t="s">
        <v>45</v>
      </c>
      <c r="G122" s="53">
        <v>4</v>
      </c>
      <c r="H122" s="53">
        <v>108.85</v>
      </c>
      <c r="J122" s="55" t="s">
        <v>45</v>
      </c>
      <c r="K122" s="55">
        <v>4</v>
      </c>
      <c r="L122" s="56">
        <v>102.69313411712962</v>
      </c>
      <c r="N122" t="s">
        <v>45</v>
      </c>
      <c r="O122">
        <v>4</v>
      </c>
      <c r="P122">
        <v>80.34</v>
      </c>
      <c r="R122" s="57" t="s">
        <v>45</v>
      </c>
      <c r="S122" s="57">
        <v>4</v>
      </c>
      <c r="T122" s="60">
        <v>106.2497735649562</v>
      </c>
    </row>
    <row r="123" spans="2:21" x14ac:dyDescent="0.25">
      <c r="B123" s="53" t="s">
        <v>46</v>
      </c>
      <c r="C123" s="53">
        <v>4</v>
      </c>
      <c r="D123" s="54">
        <v>98.692803649549404</v>
      </c>
      <c r="F123" s="53" t="s">
        <v>46</v>
      </c>
      <c r="G123" s="53">
        <v>4</v>
      </c>
      <c r="H123" s="53">
        <v>193.89</v>
      </c>
      <c r="J123" s="55" t="s">
        <v>46</v>
      </c>
      <c r="K123" s="55">
        <v>4</v>
      </c>
      <c r="L123" s="56">
        <v>103.51108889986568</v>
      </c>
      <c r="N123" t="s">
        <v>46</v>
      </c>
      <c r="O123">
        <v>4</v>
      </c>
      <c r="P123">
        <v>112.83</v>
      </c>
      <c r="R123" s="57" t="s">
        <v>46</v>
      </c>
      <c r="S123" s="57">
        <v>4</v>
      </c>
      <c r="T123" s="60">
        <v>108.92830046122621</v>
      </c>
    </row>
    <row r="124" spans="2:21" x14ac:dyDescent="0.25">
      <c r="B124" s="53" t="s">
        <v>47</v>
      </c>
      <c r="C124" s="53">
        <v>4</v>
      </c>
      <c r="D124" s="54">
        <v>105.3372574912699</v>
      </c>
      <c r="F124" s="53" t="s">
        <v>47</v>
      </c>
      <c r="G124" s="53">
        <v>4</v>
      </c>
      <c r="H124" s="53">
        <v>134.62</v>
      </c>
      <c r="J124" s="55" t="s">
        <v>47</v>
      </c>
      <c r="K124" s="55">
        <v>4</v>
      </c>
      <c r="L124" s="56">
        <v>107.97037446360649</v>
      </c>
      <c r="N124" t="s">
        <v>47</v>
      </c>
      <c r="O124">
        <v>4</v>
      </c>
      <c r="P124">
        <v>82.61</v>
      </c>
      <c r="R124" s="57" t="s">
        <v>47</v>
      </c>
      <c r="S124" s="57">
        <v>4</v>
      </c>
      <c r="T124" s="60">
        <v>109.66650797335863</v>
      </c>
    </row>
    <row r="125" spans="2:21" x14ac:dyDescent="0.25">
      <c r="B125" s="53" t="s">
        <v>48</v>
      </c>
      <c r="C125" s="53">
        <v>4</v>
      </c>
      <c r="D125" s="54">
        <v>99.413626393319817</v>
      </c>
      <c r="F125" s="53" t="s">
        <v>48</v>
      </c>
      <c r="G125" s="53">
        <v>4</v>
      </c>
      <c r="H125" s="53">
        <v>116.12</v>
      </c>
      <c r="J125" s="55" t="s">
        <v>48</v>
      </c>
      <c r="K125" s="55">
        <v>4</v>
      </c>
      <c r="L125" s="56">
        <v>108.86626606750742</v>
      </c>
      <c r="N125" t="s">
        <v>48</v>
      </c>
      <c r="O125">
        <v>4</v>
      </c>
      <c r="P125">
        <v>96.63</v>
      </c>
      <c r="R125" s="57" t="s">
        <v>48</v>
      </c>
      <c r="S125" s="57">
        <v>4</v>
      </c>
      <c r="T125" s="60">
        <v>106.38848729825435</v>
      </c>
    </row>
    <row r="127" spans="2:21" x14ac:dyDescent="0.25">
      <c r="B127" s="2" t="s">
        <v>71</v>
      </c>
      <c r="C127" s="2"/>
      <c r="D127" s="2"/>
      <c r="E127" s="2"/>
      <c r="F127" s="2" t="s">
        <v>71</v>
      </c>
      <c r="G127" s="2"/>
      <c r="H127" s="2"/>
      <c r="I127" s="2"/>
      <c r="J127" s="2" t="s">
        <v>71</v>
      </c>
      <c r="K127" s="2"/>
      <c r="L127" s="2"/>
      <c r="M127" s="2"/>
      <c r="N127" s="2" t="s">
        <v>71</v>
      </c>
      <c r="O127" s="2"/>
      <c r="P127" s="2"/>
      <c r="Q127" s="2"/>
      <c r="R127" s="2" t="s">
        <v>71</v>
      </c>
      <c r="S127" s="2"/>
      <c r="T127" s="2"/>
      <c r="U127" s="2"/>
    </row>
    <row r="128" spans="2:21" x14ac:dyDescent="0.25">
      <c r="B128" s="2" t="s">
        <v>70</v>
      </c>
      <c r="C128" s="2" t="s">
        <v>69</v>
      </c>
      <c r="D128" s="2" t="s">
        <v>67</v>
      </c>
      <c r="E128" s="2" t="s">
        <v>68</v>
      </c>
      <c r="F128" s="2" t="s">
        <v>70</v>
      </c>
      <c r="G128" s="2" t="s">
        <v>69</v>
      </c>
      <c r="H128" s="2" t="s">
        <v>67</v>
      </c>
      <c r="I128" s="2" t="s">
        <v>68</v>
      </c>
      <c r="J128" s="2" t="s">
        <v>70</v>
      </c>
      <c r="K128" s="2" t="s">
        <v>69</v>
      </c>
      <c r="L128" s="2" t="s">
        <v>67</v>
      </c>
      <c r="M128" s="2" t="s">
        <v>68</v>
      </c>
      <c r="N128" s="2" t="s">
        <v>70</v>
      </c>
      <c r="O128" s="2" t="s">
        <v>69</v>
      </c>
      <c r="P128" s="2" t="s">
        <v>67</v>
      </c>
      <c r="Q128" s="2" t="s">
        <v>68</v>
      </c>
      <c r="R128" s="2" t="s">
        <v>70</v>
      </c>
      <c r="S128" s="2" t="s">
        <v>69</v>
      </c>
      <c r="T128" s="2" t="s">
        <v>67</v>
      </c>
      <c r="U128" s="2" t="s">
        <v>68</v>
      </c>
    </row>
    <row r="129" spans="2:21" x14ac:dyDescent="0.25">
      <c r="B129" s="2">
        <v>0</v>
      </c>
      <c r="C129" s="2">
        <v>100</v>
      </c>
      <c r="D129" s="2"/>
      <c r="E129" s="2"/>
      <c r="F129">
        <v>0</v>
      </c>
      <c r="G129">
        <v>100</v>
      </c>
      <c r="H129" s="40"/>
      <c r="J129">
        <v>0</v>
      </c>
      <c r="K129">
        <v>100</v>
      </c>
      <c r="N129">
        <v>0</v>
      </c>
      <c r="O129">
        <v>100</v>
      </c>
      <c r="R129">
        <v>0</v>
      </c>
      <c r="S129">
        <v>100</v>
      </c>
    </row>
    <row r="130" spans="2:21" x14ac:dyDescent="0.25">
      <c r="B130" s="2">
        <v>3.8999999999999998E-3</v>
      </c>
      <c r="C130" s="2">
        <v>96.90598</v>
      </c>
      <c r="D130" s="2">
        <v>0.91662399999999999</v>
      </c>
      <c r="E130" s="2"/>
      <c r="F130">
        <v>3.8999999999999998E-3</v>
      </c>
      <c r="G130">
        <v>98.98536</v>
      </c>
      <c r="H130">
        <v>1.166666</v>
      </c>
      <c r="J130">
        <v>3.8999999999999998E-3</v>
      </c>
      <c r="K130">
        <v>99.477689999999996</v>
      </c>
      <c r="L130">
        <v>4.1430020000000001</v>
      </c>
      <c r="N130">
        <v>3.8999999999999998E-3</v>
      </c>
      <c r="O130">
        <v>97.213769999999997</v>
      </c>
      <c r="P130">
        <v>5.1099899999999998</v>
      </c>
      <c r="R130">
        <v>3.8999999999999998E-3</v>
      </c>
      <c r="S130">
        <v>101.8078</v>
      </c>
      <c r="T130">
        <v>1.691392</v>
      </c>
    </row>
    <row r="131" spans="2:21" x14ac:dyDescent="0.25">
      <c r="B131" s="2">
        <v>7.7999999999999996E-3</v>
      </c>
      <c r="C131" s="2">
        <v>95.08981</v>
      </c>
      <c r="D131" s="2">
        <v>1.4637169999999999</v>
      </c>
      <c r="E131" s="2"/>
      <c r="F131">
        <v>7.7999999999999996E-3</v>
      </c>
      <c r="G131">
        <v>95.847149999999999</v>
      </c>
      <c r="H131">
        <v>1.654269</v>
      </c>
      <c r="J131">
        <v>7.7999999999999996E-3</v>
      </c>
      <c r="K131">
        <v>95.071700000000007</v>
      </c>
      <c r="L131">
        <v>2.3896480000000002</v>
      </c>
      <c r="N131">
        <v>7.7999999999999996E-3</v>
      </c>
      <c r="O131">
        <v>96.293040000000005</v>
      </c>
      <c r="P131">
        <v>4.8846999999999996</v>
      </c>
      <c r="R131">
        <v>7.7999999999999996E-3</v>
      </c>
      <c r="S131">
        <v>98.624319999999997</v>
      </c>
      <c r="T131">
        <v>2.9394439999999999</v>
      </c>
    </row>
    <row r="132" spans="2:21" x14ac:dyDescent="0.25">
      <c r="B132" s="2">
        <v>1.5599999999999999E-2</v>
      </c>
      <c r="C132" s="2">
        <v>93.580250000000007</v>
      </c>
      <c r="D132" s="2">
        <v>1.755849</v>
      </c>
      <c r="E132" s="2"/>
      <c r="F132">
        <v>1.5599999999999999E-2</v>
      </c>
      <c r="G132">
        <v>97.615380000000002</v>
      </c>
      <c r="H132">
        <v>1.321812</v>
      </c>
      <c r="J132">
        <v>1.5599999999999999E-2</v>
      </c>
      <c r="K132">
        <v>97.180909999999997</v>
      </c>
      <c r="L132">
        <v>3.5606640000000001</v>
      </c>
      <c r="N132">
        <v>1.5599999999999999E-2</v>
      </c>
      <c r="O132">
        <v>95.476749999999996</v>
      </c>
      <c r="P132">
        <v>5.138566</v>
      </c>
      <c r="R132">
        <v>1.5599999999999999E-2</v>
      </c>
      <c r="S132">
        <v>91.562420000000003</v>
      </c>
      <c r="T132">
        <v>2.322063</v>
      </c>
    </row>
    <row r="133" spans="2:21" x14ac:dyDescent="0.25">
      <c r="B133" s="2">
        <v>3.1300000000000001E-2</v>
      </c>
      <c r="C133" s="2">
        <v>97.199020000000004</v>
      </c>
      <c r="D133" s="2">
        <v>2.7757100000000001</v>
      </c>
      <c r="E133" s="2"/>
      <c r="F133">
        <v>3.1300000000000001E-2</v>
      </c>
      <c r="G133">
        <v>98.651939999999996</v>
      </c>
      <c r="H133">
        <v>1.8818109999999999</v>
      </c>
      <c r="J133">
        <v>3.1300000000000001E-2</v>
      </c>
      <c r="K133">
        <v>96.360780000000005</v>
      </c>
      <c r="L133">
        <v>3.1707939999999999</v>
      </c>
      <c r="N133">
        <v>3.1300000000000001E-2</v>
      </c>
      <c r="O133">
        <v>86.198440000000005</v>
      </c>
      <c r="P133">
        <v>5.2583099999999998</v>
      </c>
      <c r="R133">
        <v>3.1300000000000001E-2</v>
      </c>
      <c r="S133">
        <v>90.765000000000001</v>
      </c>
      <c r="T133">
        <v>2.2892269999999999</v>
      </c>
    </row>
    <row r="134" spans="2:21" x14ac:dyDescent="0.25">
      <c r="B134" s="2">
        <v>6.25E-2</v>
      </c>
      <c r="C134" s="2">
        <v>94.601230000000001</v>
      </c>
      <c r="D134" s="2">
        <v>2.2863419999999999</v>
      </c>
      <c r="E134" s="41">
        <v>1.8210253181745299E-2</v>
      </c>
      <c r="F134">
        <v>6.25E-2</v>
      </c>
      <c r="G134">
        <v>96.71293</v>
      </c>
      <c r="H134">
        <v>1.212987</v>
      </c>
      <c r="I134">
        <v>6.7000000000000002E-3</v>
      </c>
      <c r="J134">
        <v>6.25E-2</v>
      </c>
      <c r="K134">
        <v>94.594440000000006</v>
      </c>
      <c r="L134">
        <v>1.270918</v>
      </c>
      <c r="M134">
        <v>0</v>
      </c>
      <c r="N134">
        <v>6.25E-2</v>
      </c>
      <c r="O134">
        <v>89.706729999999993</v>
      </c>
      <c r="P134">
        <v>4.7871069999999998</v>
      </c>
      <c r="Q134">
        <v>3.15E-2</v>
      </c>
      <c r="R134">
        <v>6.25E-2</v>
      </c>
      <c r="S134">
        <v>88.904229999999998</v>
      </c>
      <c r="T134">
        <v>2.0441039999999999</v>
      </c>
      <c r="U134">
        <v>0</v>
      </c>
    </row>
    <row r="135" spans="2:21" x14ac:dyDescent="0.25">
      <c r="B135" s="2">
        <v>0.125</v>
      </c>
      <c r="C135" s="2">
        <v>99.272620000000003</v>
      </c>
      <c r="D135" s="2">
        <v>2.796519</v>
      </c>
      <c r="E135" s="41">
        <v>0.79478611088518503</v>
      </c>
      <c r="F135">
        <v>0.125</v>
      </c>
      <c r="G135">
        <v>100.468</v>
      </c>
      <c r="H135">
        <v>2.2920560000000001</v>
      </c>
      <c r="I135">
        <v>0.83819999999999995</v>
      </c>
      <c r="J135">
        <v>0.125</v>
      </c>
      <c r="K135">
        <v>97.264740000000003</v>
      </c>
      <c r="L135">
        <v>2.8020960000000001</v>
      </c>
      <c r="M135">
        <v>0.32900000000000001</v>
      </c>
      <c r="N135">
        <v>0.125</v>
      </c>
      <c r="O135">
        <v>90.347840000000005</v>
      </c>
      <c r="P135">
        <v>3.714394</v>
      </c>
      <c r="Q135">
        <v>9.4000000000000004E-3</v>
      </c>
      <c r="R135">
        <v>0.125</v>
      </c>
      <c r="S135">
        <v>92.176910000000007</v>
      </c>
      <c r="T135">
        <v>3.078532</v>
      </c>
      <c r="U135">
        <v>1.0999999999999999E-2</v>
      </c>
    </row>
    <row r="136" spans="2:21" x14ac:dyDescent="0.25">
      <c r="B136" s="2">
        <v>0.25</v>
      </c>
      <c r="C136" s="2">
        <v>98.460710000000006</v>
      </c>
      <c r="D136" s="2">
        <v>1.9920549999999999</v>
      </c>
      <c r="E136" s="41">
        <v>0.43969056561117897</v>
      </c>
      <c r="F136">
        <v>0.25</v>
      </c>
      <c r="G136">
        <v>111.83410000000001</v>
      </c>
      <c r="H136">
        <v>4.2450140000000003</v>
      </c>
      <c r="I136">
        <v>5.3E-3</v>
      </c>
      <c r="J136">
        <v>0.25</v>
      </c>
      <c r="K136">
        <v>100.7829</v>
      </c>
      <c r="L136">
        <v>2.4714140000000002</v>
      </c>
      <c r="M136">
        <v>0.75139999999999996</v>
      </c>
      <c r="N136">
        <v>0.25</v>
      </c>
      <c r="O136">
        <v>92.050460000000001</v>
      </c>
      <c r="P136">
        <v>3.610182</v>
      </c>
      <c r="Q136">
        <v>2.7699999999999999E-2</v>
      </c>
      <c r="R136">
        <v>0.25</v>
      </c>
      <c r="S136">
        <v>97.37961</v>
      </c>
      <c r="T136">
        <v>3.7342780000000002</v>
      </c>
      <c r="U136">
        <v>0.4829</v>
      </c>
    </row>
    <row r="137" spans="2:21" x14ac:dyDescent="0.25">
      <c r="B137" s="2">
        <v>0.5</v>
      </c>
      <c r="C137" s="2">
        <v>108.2687</v>
      </c>
      <c r="D137" s="2">
        <v>4.7374210000000003</v>
      </c>
      <c r="E137" s="41">
        <v>8.0916080265425905E-2</v>
      </c>
      <c r="F137">
        <v>0.5</v>
      </c>
      <c r="G137">
        <v>128.79050000000001</v>
      </c>
      <c r="H137">
        <v>9.371677</v>
      </c>
      <c r="I137">
        <v>2.0999999999999999E-3</v>
      </c>
      <c r="J137">
        <v>0.5</v>
      </c>
      <c r="K137">
        <v>111.0181</v>
      </c>
      <c r="L137">
        <v>3.8895759999999999</v>
      </c>
      <c r="M137">
        <v>4.5999999999999999E-3</v>
      </c>
      <c r="N137">
        <v>0.5</v>
      </c>
      <c r="O137">
        <v>99.889020000000002</v>
      </c>
      <c r="P137">
        <v>7.6552350000000002</v>
      </c>
      <c r="Q137">
        <v>0.98839999999999995</v>
      </c>
      <c r="R137">
        <v>0.5</v>
      </c>
      <c r="S137">
        <v>99.888080000000002</v>
      </c>
      <c r="T137">
        <v>3.235751</v>
      </c>
      <c r="U137">
        <v>0.97240000000000004</v>
      </c>
    </row>
    <row r="138" spans="2:21" x14ac:dyDescent="0.25">
      <c r="B138" s="2">
        <v>1</v>
      </c>
      <c r="C138" s="2">
        <v>116.4502</v>
      </c>
      <c r="D138" s="2">
        <v>6.3889319999999996</v>
      </c>
      <c r="E138" s="41">
        <v>1.0029975136205301E-2</v>
      </c>
      <c r="F138">
        <v>1</v>
      </c>
      <c r="G138">
        <v>194.0701</v>
      </c>
      <c r="H138">
        <v>16.038029999999999</v>
      </c>
      <c r="I138">
        <v>0</v>
      </c>
      <c r="J138">
        <v>1</v>
      </c>
      <c r="K138">
        <v>138.57329999999999</v>
      </c>
      <c r="L138">
        <v>13.826449999999999</v>
      </c>
      <c r="M138">
        <v>5.3E-3</v>
      </c>
      <c r="N138">
        <v>1</v>
      </c>
      <c r="O138">
        <v>106.4532</v>
      </c>
      <c r="P138">
        <v>5.7316029999999998</v>
      </c>
      <c r="Q138">
        <v>0.26019999999999999</v>
      </c>
      <c r="R138">
        <v>1</v>
      </c>
      <c r="S138">
        <v>101.273</v>
      </c>
      <c r="T138">
        <v>3.8937529999999998</v>
      </c>
      <c r="U138">
        <v>0.74370000000000003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68"/>
  <sheetViews>
    <sheetView workbookViewId="0">
      <pane ySplit="4" topLeftCell="A5" activePane="bottomLeft" state="frozen"/>
      <selection pane="bottomLeft" activeCell="F170" sqref="F169:F170"/>
    </sheetView>
  </sheetViews>
  <sheetFormatPr defaultRowHeight="15" x14ac:dyDescent="0.25"/>
  <cols>
    <col min="1" max="1" width="9.140625" style="57"/>
    <col min="2" max="2" width="34.140625" style="57" bestFit="1" customWidth="1"/>
    <col min="3" max="3" width="26.5703125" style="57" bestFit="1" customWidth="1"/>
    <col min="4" max="4" width="11.85546875" style="57" bestFit="1" customWidth="1"/>
    <col min="5" max="5" width="22.42578125" style="57" bestFit="1" customWidth="1"/>
    <col min="6" max="6" width="34.140625" style="57" bestFit="1" customWidth="1"/>
    <col min="7" max="7" width="26.5703125" style="57" bestFit="1" customWidth="1"/>
    <col min="8" max="8" width="11.85546875" style="57" bestFit="1" customWidth="1"/>
    <col min="9" max="9" width="22.42578125" style="57" bestFit="1" customWidth="1"/>
    <col min="10" max="10" width="34.140625" style="57" bestFit="1" customWidth="1"/>
    <col min="11" max="11" width="26.5703125" style="57" bestFit="1" customWidth="1"/>
    <col min="12" max="12" width="11.85546875" style="57" bestFit="1" customWidth="1"/>
    <col min="13" max="13" width="22.42578125" style="57" bestFit="1" customWidth="1"/>
    <col min="14" max="14" width="34.140625" style="57" bestFit="1" customWidth="1"/>
    <col min="15" max="15" width="26.5703125" style="57" bestFit="1" customWidth="1"/>
    <col min="16" max="16" width="11.85546875" style="57" bestFit="1" customWidth="1"/>
    <col min="17" max="17" width="22.42578125" style="57" bestFit="1" customWidth="1"/>
    <col min="18" max="18" width="34.140625" style="57" bestFit="1" customWidth="1"/>
    <col min="19" max="19" width="26.5703125" style="57" bestFit="1" customWidth="1"/>
    <col min="20" max="20" width="11.85546875" style="57" bestFit="1" customWidth="1"/>
    <col min="21" max="21" width="22.42578125" style="57" bestFit="1" customWidth="1"/>
    <col min="22" max="16384" width="9.140625" style="57"/>
  </cols>
  <sheetData>
    <row r="2" spans="2:20" s="7" customFormat="1" x14ac:dyDescent="0.25">
      <c r="B2" s="52" t="s">
        <v>54</v>
      </c>
    </row>
    <row r="3" spans="2:20" s="7" customFormat="1" x14ac:dyDescent="0.25"/>
    <row r="4" spans="2:20" x14ac:dyDescent="0.25">
      <c r="B4" s="52" t="s">
        <v>11</v>
      </c>
      <c r="C4" s="52"/>
      <c r="D4" s="52"/>
      <c r="E4" s="52"/>
      <c r="F4" s="52" t="s">
        <v>10</v>
      </c>
      <c r="J4" s="52" t="s">
        <v>12</v>
      </c>
      <c r="N4" s="52" t="s">
        <v>13</v>
      </c>
      <c r="R4" s="52" t="s">
        <v>14</v>
      </c>
    </row>
    <row r="5" spans="2:20" x14ac:dyDescent="0.25">
      <c r="B5" s="57" t="s">
        <v>49</v>
      </c>
      <c r="C5" s="57" t="s">
        <v>51</v>
      </c>
      <c r="D5" s="60" t="s">
        <v>50</v>
      </c>
      <c r="F5" s="57" t="s">
        <v>49</v>
      </c>
      <c r="G5" s="57" t="s">
        <v>51</v>
      </c>
      <c r="H5" s="60" t="s">
        <v>50</v>
      </c>
      <c r="J5" s="57" t="s">
        <v>49</v>
      </c>
      <c r="K5" s="57" t="s">
        <v>51</v>
      </c>
      <c r="L5" s="60" t="s">
        <v>50</v>
      </c>
      <c r="N5" s="57" t="s">
        <v>49</v>
      </c>
      <c r="O5" s="57" t="s">
        <v>51</v>
      </c>
      <c r="P5" s="60" t="s">
        <v>50</v>
      </c>
      <c r="R5" s="57" t="s">
        <v>49</v>
      </c>
      <c r="S5" s="57" t="s">
        <v>51</v>
      </c>
      <c r="T5" s="60" t="s">
        <v>50</v>
      </c>
    </row>
    <row r="6" spans="2:20" x14ac:dyDescent="0.25">
      <c r="B6" s="20" t="s">
        <v>20</v>
      </c>
      <c r="C6" s="20">
        <v>1</v>
      </c>
      <c r="D6" s="18">
        <v>106.85840707964603</v>
      </c>
      <c r="F6" s="7" t="s">
        <v>20</v>
      </c>
      <c r="G6" s="7">
        <v>1</v>
      </c>
      <c r="H6" s="5">
        <v>102.87</v>
      </c>
      <c r="J6" s="10" t="s">
        <v>20</v>
      </c>
      <c r="K6" s="10">
        <v>1</v>
      </c>
      <c r="L6" s="9">
        <v>102.87</v>
      </c>
      <c r="N6" s="14" t="s">
        <v>20</v>
      </c>
      <c r="O6" s="14">
        <v>1</v>
      </c>
      <c r="P6" s="11">
        <v>106.85840707964603</v>
      </c>
      <c r="R6" s="17" t="s">
        <v>20</v>
      </c>
      <c r="S6" s="17">
        <v>1</v>
      </c>
      <c r="T6" s="15">
        <v>106.85840707964603</v>
      </c>
    </row>
    <row r="7" spans="2:20" x14ac:dyDescent="0.25">
      <c r="B7" s="20" t="s">
        <v>21</v>
      </c>
      <c r="C7" s="20">
        <v>1</v>
      </c>
      <c r="D7" s="18">
        <v>87.444690265486727</v>
      </c>
      <c r="F7" s="7" t="s">
        <v>21</v>
      </c>
      <c r="G7" s="7">
        <v>1</v>
      </c>
      <c r="H7" s="5">
        <v>107.25</v>
      </c>
      <c r="J7" s="10" t="s">
        <v>21</v>
      </c>
      <c r="K7" s="10">
        <v>1</v>
      </c>
      <c r="L7" s="9">
        <v>107.25</v>
      </c>
      <c r="N7" s="14" t="s">
        <v>21</v>
      </c>
      <c r="O7" s="14">
        <v>1</v>
      </c>
      <c r="P7" s="11">
        <v>87.444690265486727</v>
      </c>
      <c r="R7" s="17" t="s">
        <v>21</v>
      </c>
      <c r="S7" s="17">
        <v>1</v>
      </c>
      <c r="T7" s="15">
        <v>87.444690265486727</v>
      </c>
    </row>
    <row r="8" spans="2:20" x14ac:dyDescent="0.25">
      <c r="B8" s="20" t="s">
        <v>22</v>
      </c>
      <c r="C8" s="20">
        <v>1</v>
      </c>
      <c r="D8" s="18">
        <v>105.69690265486726</v>
      </c>
      <c r="F8" s="7" t="s">
        <v>22</v>
      </c>
      <c r="G8" s="7">
        <v>1</v>
      </c>
      <c r="H8" s="5">
        <v>89.88</v>
      </c>
      <c r="J8" s="10" t="s">
        <v>22</v>
      </c>
      <c r="K8" s="10">
        <v>1</v>
      </c>
      <c r="L8" s="9">
        <v>89.88</v>
      </c>
      <c r="N8" s="14" t="s">
        <v>22</v>
      </c>
      <c r="O8" s="14">
        <v>1</v>
      </c>
      <c r="P8" s="11">
        <v>105.69690265486726</v>
      </c>
      <c r="R8" s="17" t="s">
        <v>22</v>
      </c>
      <c r="S8" s="17">
        <v>1</v>
      </c>
      <c r="T8" s="15">
        <v>105.69690265486726</v>
      </c>
    </row>
    <row r="9" spans="2:20" x14ac:dyDescent="0.25">
      <c r="B9" s="20" t="s">
        <v>23</v>
      </c>
      <c r="C9" s="20">
        <v>1</v>
      </c>
      <c r="D9" s="18">
        <v>111.0939907550077</v>
      </c>
      <c r="F9" s="7" t="s">
        <v>23</v>
      </c>
      <c r="G9" s="7">
        <v>1</v>
      </c>
      <c r="H9" s="6">
        <v>80.97</v>
      </c>
      <c r="J9" s="10" t="s">
        <v>23</v>
      </c>
      <c r="K9" s="10">
        <v>1</v>
      </c>
      <c r="L9" s="9">
        <v>79.456193353474319</v>
      </c>
      <c r="N9" s="14" t="s">
        <v>23</v>
      </c>
      <c r="O9" s="14">
        <v>1</v>
      </c>
      <c r="P9" s="11">
        <v>95.223420647149453</v>
      </c>
      <c r="R9" s="17" t="s">
        <v>23</v>
      </c>
      <c r="S9" s="17">
        <v>1</v>
      </c>
      <c r="T9" s="16">
        <v>111.0939907550077</v>
      </c>
    </row>
    <row r="10" spans="2:20" x14ac:dyDescent="0.25">
      <c r="B10" s="20" t="s">
        <v>24</v>
      </c>
      <c r="C10" s="20">
        <v>1</v>
      </c>
      <c r="D10" s="18">
        <v>84.437596302003087</v>
      </c>
      <c r="F10" s="7" t="s">
        <v>24</v>
      </c>
      <c r="G10" s="7">
        <v>1</v>
      </c>
      <c r="H10" s="6">
        <v>314.05</v>
      </c>
      <c r="J10" s="10" t="s">
        <v>24</v>
      </c>
      <c r="K10" s="10">
        <v>1</v>
      </c>
      <c r="L10" s="9">
        <v>87.915407854984878</v>
      </c>
      <c r="N10" s="14" t="s">
        <v>24</v>
      </c>
      <c r="O10" s="14">
        <v>1</v>
      </c>
      <c r="P10" s="11">
        <v>100.15408320493067</v>
      </c>
      <c r="R10" s="17" t="s">
        <v>24</v>
      </c>
      <c r="S10" s="17">
        <v>1</v>
      </c>
      <c r="T10" s="16">
        <v>84.437596302003087</v>
      </c>
    </row>
    <row r="11" spans="2:20" x14ac:dyDescent="0.25">
      <c r="B11" s="20" t="s">
        <v>25</v>
      </c>
      <c r="C11" s="20">
        <v>1</v>
      </c>
      <c r="D11" s="18">
        <v>87.827426810477647</v>
      </c>
      <c r="F11" s="7" t="s">
        <v>25</v>
      </c>
      <c r="G11" s="7">
        <v>1</v>
      </c>
      <c r="H11" s="6">
        <v>85.5</v>
      </c>
      <c r="J11" s="10" t="s">
        <v>25</v>
      </c>
      <c r="K11" s="10">
        <v>1</v>
      </c>
      <c r="L11" s="9">
        <v>82.930513595166161</v>
      </c>
      <c r="N11" s="14" t="s">
        <v>25</v>
      </c>
      <c r="O11" s="14">
        <v>1</v>
      </c>
      <c r="P11" s="11">
        <v>86.286594761171045</v>
      </c>
      <c r="R11" s="17" t="s">
        <v>25</v>
      </c>
      <c r="S11" s="17">
        <v>1</v>
      </c>
      <c r="T11" s="16">
        <v>87.827426810477647</v>
      </c>
    </row>
    <row r="12" spans="2:20" x14ac:dyDescent="0.25">
      <c r="B12" s="20" t="s">
        <v>26</v>
      </c>
      <c r="C12" s="20">
        <v>1</v>
      </c>
      <c r="D12" s="18">
        <v>93.06625577812018</v>
      </c>
      <c r="F12" s="7" t="s">
        <v>26</v>
      </c>
      <c r="G12" s="7">
        <v>1</v>
      </c>
      <c r="H12" s="6">
        <v>104.68277945619333</v>
      </c>
      <c r="J12" s="10" t="s">
        <v>26</v>
      </c>
      <c r="K12" s="10">
        <v>1</v>
      </c>
      <c r="L12" s="9">
        <v>82.326283987915403</v>
      </c>
      <c r="N12" s="14" t="s">
        <v>26</v>
      </c>
      <c r="O12" s="14">
        <v>1</v>
      </c>
      <c r="P12" s="11">
        <v>77.966101694915253</v>
      </c>
      <c r="R12" s="17" t="s">
        <v>26</v>
      </c>
      <c r="S12" s="17">
        <v>1</v>
      </c>
      <c r="T12" s="15">
        <v>93.06625577812018</v>
      </c>
    </row>
    <row r="13" spans="2:20" x14ac:dyDescent="0.25">
      <c r="B13" s="20" t="s">
        <v>27</v>
      </c>
      <c r="C13" s="20">
        <v>1</v>
      </c>
      <c r="D13" s="18">
        <v>79.198767334360554</v>
      </c>
      <c r="F13" s="7" t="s">
        <v>27</v>
      </c>
      <c r="G13" s="7">
        <v>1</v>
      </c>
      <c r="H13" s="6">
        <v>282.02416918429003</v>
      </c>
      <c r="J13" s="10" t="s">
        <v>27</v>
      </c>
      <c r="K13" s="10">
        <v>1</v>
      </c>
      <c r="L13" s="9">
        <v>88.972809667673701</v>
      </c>
      <c r="N13" s="14" t="s">
        <v>27</v>
      </c>
      <c r="O13" s="14">
        <v>1</v>
      </c>
      <c r="P13" s="11">
        <v>75.192604006163322</v>
      </c>
      <c r="R13" s="17" t="s">
        <v>27</v>
      </c>
      <c r="S13" s="17">
        <v>1</v>
      </c>
      <c r="T13" s="15">
        <v>79.198767334360554</v>
      </c>
    </row>
    <row r="14" spans="2:20" x14ac:dyDescent="0.25">
      <c r="B14" s="20" t="s">
        <v>28</v>
      </c>
      <c r="C14" s="20">
        <v>1</v>
      </c>
      <c r="D14" s="18">
        <v>85.516178736517716</v>
      </c>
      <c r="F14" s="7" t="s">
        <v>28</v>
      </c>
      <c r="G14" s="7">
        <v>1</v>
      </c>
      <c r="H14" s="6">
        <v>85.045317220543794</v>
      </c>
      <c r="J14" s="10" t="s">
        <v>28</v>
      </c>
      <c r="K14" s="10">
        <v>1</v>
      </c>
      <c r="L14" s="9">
        <v>77.643504531722058</v>
      </c>
      <c r="N14" s="14" t="s">
        <v>28</v>
      </c>
      <c r="O14" s="14">
        <v>1</v>
      </c>
      <c r="P14" s="11">
        <v>86.286594761171045</v>
      </c>
      <c r="R14" s="17" t="s">
        <v>28</v>
      </c>
      <c r="S14" s="17">
        <v>1</v>
      </c>
      <c r="T14" s="15">
        <v>85.516178736517716</v>
      </c>
    </row>
    <row r="15" spans="2:20" x14ac:dyDescent="0.25">
      <c r="B15" s="20" t="s">
        <v>29</v>
      </c>
      <c r="C15" s="20">
        <v>1</v>
      </c>
      <c r="D15" s="18">
        <v>94.453004622496138</v>
      </c>
      <c r="F15" s="7" t="s">
        <v>29</v>
      </c>
      <c r="G15" s="7">
        <v>1</v>
      </c>
      <c r="H15" s="6">
        <v>81.87</v>
      </c>
      <c r="J15" s="10" t="s">
        <v>29</v>
      </c>
      <c r="K15" s="10">
        <v>1</v>
      </c>
      <c r="L15" s="9">
        <v>84.290030211480371</v>
      </c>
      <c r="N15" s="14" t="s">
        <v>29</v>
      </c>
      <c r="O15" s="14">
        <v>1</v>
      </c>
      <c r="P15" s="11">
        <v>98.921417565485356</v>
      </c>
      <c r="R15" s="17" t="s">
        <v>29</v>
      </c>
      <c r="S15" s="17">
        <v>1</v>
      </c>
      <c r="T15" s="15">
        <v>94.453004622496138</v>
      </c>
    </row>
    <row r="16" spans="2:20" x14ac:dyDescent="0.25">
      <c r="B16" s="20" t="s">
        <v>30</v>
      </c>
      <c r="C16" s="20">
        <v>1</v>
      </c>
      <c r="D16" s="18">
        <v>90.600924499229578</v>
      </c>
      <c r="F16" s="7" t="s">
        <v>30</v>
      </c>
      <c r="G16" s="7">
        <v>1</v>
      </c>
      <c r="H16" s="6">
        <v>588.07000000000005</v>
      </c>
      <c r="J16" s="10" t="s">
        <v>30</v>
      </c>
      <c r="K16" s="10">
        <v>1</v>
      </c>
      <c r="L16" s="9">
        <v>93.957703927492446</v>
      </c>
      <c r="N16" s="14" t="s">
        <v>30</v>
      </c>
      <c r="O16" s="14">
        <v>1</v>
      </c>
      <c r="P16" s="11">
        <v>79.198767334360554</v>
      </c>
      <c r="R16" s="17" t="s">
        <v>30</v>
      </c>
      <c r="S16" s="17">
        <v>1</v>
      </c>
      <c r="T16" s="15">
        <v>90.600924499229578</v>
      </c>
    </row>
    <row r="17" spans="2:20" x14ac:dyDescent="0.25">
      <c r="B17" s="20" t="s">
        <v>30</v>
      </c>
      <c r="C17" s="20">
        <v>1</v>
      </c>
      <c r="D17" s="18">
        <v>88.443759630200304</v>
      </c>
      <c r="F17" s="7" t="s">
        <v>30</v>
      </c>
      <c r="G17" s="7">
        <v>1</v>
      </c>
      <c r="H17" s="6">
        <v>79.760000000000005</v>
      </c>
      <c r="J17" s="10" t="s">
        <v>30</v>
      </c>
      <c r="K17" s="10">
        <v>1</v>
      </c>
      <c r="L17" s="9">
        <v>91.38972809667672</v>
      </c>
      <c r="N17" s="14" t="s">
        <v>30</v>
      </c>
      <c r="O17" s="14">
        <v>1</v>
      </c>
      <c r="P17" s="11">
        <v>78.274268104776581</v>
      </c>
      <c r="R17" s="17" t="s">
        <v>30</v>
      </c>
      <c r="S17" s="17">
        <v>1</v>
      </c>
      <c r="T17" s="15">
        <v>88.443759630200304</v>
      </c>
    </row>
    <row r="18" spans="2:20" x14ac:dyDescent="0.25">
      <c r="B18" s="20" t="s">
        <v>31</v>
      </c>
      <c r="C18" s="20">
        <v>1</v>
      </c>
      <c r="D18" s="18">
        <v>88.135593220338976</v>
      </c>
      <c r="F18" s="7" t="s">
        <v>31</v>
      </c>
      <c r="G18" s="7">
        <v>1</v>
      </c>
      <c r="H18" s="4">
        <v>91.238670694864041</v>
      </c>
      <c r="J18" s="10" t="s">
        <v>31</v>
      </c>
      <c r="K18" s="10">
        <v>1</v>
      </c>
      <c r="L18" s="9">
        <v>81.268882175226594</v>
      </c>
      <c r="N18" s="14" t="s">
        <v>31</v>
      </c>
      <c r="O18" s="14">
        <v>1</v>
      </c>
      <c r="P18" s="11">
        <v>81.972265023112485</v>
      </c>
      <c r="R18" s="17" t="s">
        <v>31</v>
      </c>
      <c r="S18" s="17">
        <v>1</v>
      </c>
      <c r="T18" s="15">
        <v>88.135593220338976</v>
      </c>
    </row>
    <row r="19" spans="2:20" x14ac:dyDescent="0.25">
      <c r="B19" s="20" t="s">
        <v>32</v>
      </c>
      <c r="C19" s="20">
        <v>1</v>
      </c>
      <c r="D19" s="18">
        <v>86.902927580893675</v>
      </c>
      <c r="F19" s="7" t="s">
        <v>32</v>
      </c>
      <c r="G19" s="7">
        <v>1</v>
      </c>
      <c r="H19" s="4">
        <v>670.09063444108756</v>
      </c>
      <c r="J19" s="10" t="s">
        <v>32</v>
      </c>
      <c r="K19" s="10">
        <v>1</v>
      </c>
      <c r="L19" s="9">
        <v>93.353474320241688</v>
      </c>
      <c r="N19" s="14" t="s">
        <v>32</v>
      </c>
      <c r="O19" s="14">
        <v>1</v>
      </c>
      <c r="P19" s="11">
        <v>82.742681047765799</v>
      </c>
      <c r="R19" s="17" t="s">
        <v>32</v>
      </c>
      <c r="S19" s="17">
        <v>1</v>
      </c>
      <c r="T19" s="15">
        <v>86.902927580893675</v>
      </c>
    </row>
    <row r="20" spans="2:20" x14ac:dyDescent="0.25">
      <c r="B20" s="20" t="s">
        <v>33</v>
      </c>
      <c r="C20" s="20">
        <v>1</v>
      </c>
      <c r="D20" s="18">
        <v>88.751926040061619</v>
      </c>
      <c r="F20" s="7" t="s">
        <v>33</v>
      </c>
      <c r="G20" s="7">
        <v>1</v>
      </c>
      <c r="H20" s="4">
        <v>83.836858006042306</v>
      </c>
      <c r="J20" s="10" t="s">
        <v>33</v>
      </c>
      <c r="K20" s="10">
        <v>1</v>
      </c>
      <c r="L20" s="9">
        <v>83.987915407854985</v>
      </c>
      <c r="N20" s="14" t="s">
        <v>33</v>
      </c>
      <c r="O20" s="14">
        <v>1</v>
      </c>
      <c r="P20" s="11">
        <v>86.132511556240374</v>
      </c>
      <c r="R20" s="17" t="s">
        <v>33</v>
      </c>
      <c r="S20" s="17">
        <v>1</v>
      </c>
      <c r="T20" s="15">
        <v>88.751926040061619</v>
      </c>
    </row>
    <row r="21" spans="2:20" x14ac:dyDescent="0.25">
      <c r="B21" s="20" t="s">
        <v>34</v>
      </c>
      <c r="C21" s="20">
        <v>1</v>
      </c>
      <c r="D21" s="18">
        <v>106.16332819722649</v>
      </c>
      <c r="F21" s="7" t="s">
        <v>34</v>
      </c>
      <c r="G21" s="7">
        <v>1</v>
      </c>
      <c r="H21" s="4">
        <v>97.734138972809674</v>
      </c>
      <c r="J21" s="10" t="s">
        <v>34</v>
      </c>
      <c r="K21" s="10">
        <v>1</v>
      </c>
      <c r="L21" s="9">
        <v>82.779456193353468</v>
      </c>
      <c r="N21" s="14" t="s">
        <v>34</v>
      </c>
      <c r="O21" s="14">
        <v>1</v>
      </c>
      <c r="P21" s="11">
        <v>92.141756548536208</v>
      </c>
      <c r="R21" s="17" t="s">
        <v>34</v>
      </c>
      <c r="S21" s="17">
        <v>1</v>
      </c>
      <c r="T21" s="15">
        <v>106.16332819722649</v>
      </c>
    </row>
    <row r="22" spans="2:20" x14ac:dyDescent="0.25">
      <c r="B22" s="20" t="s">
        <v>35</v>
      </c>
      <c r="C22" s="20">
        <v>1</v>
      </c>
      <c r="D22" s="18">
        <v>77.812018489984595</v>
      </c>
      <c r="F22" s="7" t="s">
        <v>35</v>
      </c>
      <c r="G22" s="7">
        <v>1</v>
      </c>
      <c r="H22" s="4">
        <v>327.79456193353474</v>
      </c>
      <c r="J22" s="10" t="s">
        <v>35</v>
      </c>
      <c r="K22" s="10">
        <v>1</v>
      </c>
      <c r="L22" s="9">
        <v>84.592145015105743</v>
      </c>
      <c r="N22" s="14" t="s">
        <v>35</v>
      </c>
      <c r="O22" s="14">
        <v>1</v>
      </c>
      <c r="P22" s="11">
        <v>77.349768875192609</v>
      </c>
      <c r="R22" s="17" t="s">
        <v>35</v>
      </c>
      <c r="S22" s="17">
        <v>1</v>
      </c>
      <c r="T22" s="15">
        <v>77.812018489984595</v>
      </c>
    </row>
    <row r="23" spans="2:20" x14ac:dyDescent="0.25">
      <c r="B23" s="20" t="s">
        <v>36</v>
      </c>
      <c r="C23" s="20">
        <v>1</v>
      </c>
      <c r="D23" s="18">
        <v>90.292758089368249</v>
      </c>
      <c r="F23" s="7" t="s">
        <v>36</v>
      </c>
      <c r="G23" s="7">
        <v>1</v>
      </c>
      <c r="H23" s="4">
        <v>89.123867069486394</v>
      </c>
      <c r="J23" s="10" t="s">
        <v>36</v>
      </c>
      <c r="K23" s="10">
        <v>1</v>
      </c>
      <c r="L23" s="9">
        <v>77.643504531722058</v>
      </c>
      <c r="N23" s="14" t="s">
        <v>36</v>
      </c>
      <c r="O23" s="14">
        <v>1</v>
      </c>
      <c r="P23" s="11">
        <v>76.271186440677965</v>
      </c>
      <c r="R23" s="17" t="s">
        <v>36</v>
      </c>
      <c r="S23" s="17">
        <v>1</v>
      </c>
      <c r="T23" s="15">
        <v>90.292758089368249</v>
      </c>
    </row>
    <row r="24" spans="2:20" x14ac:dyDescent="0.25">
      <c r="B24" s="20" t="s">
        <v>37</v>
      </c>
      <c r="C24" s="20">
        <v>1</v>
      </c>
      <c r="D24" s="18">
        <v>91.52542372881355</v>
      </c>
      <c r="F24" s="7" t="s">
        <v>37</v>
      </c>
      <c r="G24" s="7">
        <v>1</v>
      </c>
      <c r="H24" s="4">
        <v>109.3655589123867</v>
      </c>
      <c r="J24" s="10" t="s">
        <v>37</v>
      </c>
      <c r="K24" s="10">
        <v>1</v>
      </c>
      <c r="L24" s="9">
        <v>80.513595166163142</v>
      </c>
      <c r="N24" s="14" t="s">
        <v>37</v>
      </c>
      <c r="O24" s="14">
        <v>1</v>
      </c>
      <c r="P24" s="11">
        <v>84.437596302003087</v>
      </c>
      <c r="R24" s="17" t="s">
        <v>37</v>
      </c>
      <c r="S24" s="17">
        <v>1</v>
      </c>
      <c r="T24" s="15">
        <v>91.52542372881355</v>
      </c>
    </row>
    <row r="25" spans="2:20" x14ac:dyDescent="0.25">
      <c r="B25" s="20" t="s">
        <v>38</v>
      </c>
      <c r="C25" s="20">
        <v>1</v>
      </c>
      <c r="D25" s="18">
        <v>84.437596302003087</v>
      </c>
      <c r="F25" s="7" t="s">
        <v>38</v>
      </c>
      <c r="G25" s="7">
        <v>1</v>
      </c>
      <c r="H25" s="4">
        <v>598.48942598187307</v>
      </c>
      <c r="J25" s="10" t="s">
        <v>38</v>
      </c>
      <c r="K25" s="10">
        <v>1</v>
      </c>
      <c r="L25" s="9">
        <v>90.634441087613283</v>
      </c>
      <c r="N25" s="14" t="s">
        <v>38</v>
      </c>
      <c r="O25" s="14">
        <v>1</v>
      </c>
      <c r="P25" s="11">
        <v>76.117103235747294</v>
      </c>
      <c r="R25" s="17" t="s">
        <v>38</v>
      </c>
      <c r="S25" s="17">
        <v>1</v>
      </c>
      <c r="T25" s="15">
        <v>84.437596302003087</v>
      </c>
    </row>
    <row r="26" spans="2:20" x14ac:dyDescent="0.25">
      <c r="B26" s="20" t="s">
        <v>39</v>
      </c>
      <c r="C26" s="20">
        <v>1</v>
      </c>
      <c r="D26" s="18">
        <v>91.833590138674879</v>
      </c>
      <c r="F26" s="7" t="s">
        <v>39</v>
      </c>
      <c r="G26" s="7">
        <v>1</v>
      </c>
      <c r="H26" s="4">
        <v>95.166163141993948</v>
      </c>
      <c r="J26" s="10" t="s">
        <v>39</v>
      </c>
      <c r="K26" s="10">
        <v>1</v>
      </c>
      <c r="L26" s="9">
        <v>84.894259818731115</v>
      </c>
      <c r="N26" s="14" t="s">
        <v>39</v>
      </c>
      <c r="O26" s="14">
        <v>1</v>
      </c>
      <c r="P26" s="11">
        <v>83.050847457627114</v>
      </c>
      <c r="R26" s="17" t="s">
        <v>39</v>
      </c>
      <c r="S26" s="17">
        <v>1</v>
      </c>
      <c r="T26" s="15">
        <v>91.833590138674879</v>
      </c>
    </row>
    <row r="27" spans="2:20" x14ac:dyDescent="0.25">
      <c r="B27" s="20" t="s">
        <v>40</v>
      </c>
      <c r="C27" s="20">
        <v>1</v>
      </c>
      <c r="D27" s="18">
        <v>106.93374422187981</v>
      </c>
      <c r="F27" s="7" t="s">
        <v>40</v>
      </c>
      <c r="G27" s="7">
        <v>1</v>
      </c>
      <c r="H27" s="6">
        <v>107.25075528700904</v>
      </c>
      <c r="J27" s="10" t="s">
        <v>40</v>
      </c>
      <c r="K27" s="10">
        <v>1</v>
      </c>
      <c r="L27" s="9">
        <v>84.44108761329305</v>
      </c>
      <c r="N27" s="14" t="s">
        <v>40</v>
      </c>
      <c r="O27" s="14">
        <v>1</v>
      </c>
      <c r="P27" s="13">
        <v>85.208012326656402</v>
      </c>
      <c r="R27" s="17" t="s">
        <v>40</v>
      </c>
      <c r="S27" s="17">
        <v>1</v>
      </c>
      <c r="T27" s="16">
        <v>106.93374422187981</v>
      </c>
    </row>
    <row r="28" spans="2:20" x14ac:dyDescent="0.25">
      <c r="B28" s="20" t="s">
        <v>41</v>
      </c>
      <c r="C28" s="20">
        <v>1</v>
      </c>
      <c r="D28" s="18">
        <v>99.229583975346685</v>
      </c>
      <c r="F28" s="7" t="s">
        <v>41</v>
      </c>
      <c r="G28" s="7">
        <v>1</v>
      </c>
      <c r="H28" s="6">
        <v>212.99093655589121</v>
      </c>
      <c r="J28" s="10" t="s">
        <v>41</v>
      </c>
      <c r="K28" s="10">
        <v>1</v>
      </c>
      <c r="L28" s="9">
        <v>104.98489425981872</v>
      </c>
      <c r="N28" s="14" t="s">
        <v>41</v>
      </c>
      <c r="O28" s="14">
        <v>1</v>
      </c>
      <c r="P28" s="13">
        <v>84.591679506933744</v>
      </c>
      <c r="R28" s="17" t="s">
        <v>41</v>
      </c>
      <c r="S28" s="17">
        <v>1</v>
      </c>
      <c r="T28" s="16">
        <v>99.229583975346685</v>
      </c>
    </row>
    <row r="29" spans="2:20" x14ac:dyDescent="0.25">
      <c r="B29" s="20" t="s">
        <v>42</v>
      </c>
      <c r="C29" s="20">
        <v>1</v>
      </c>
      <c r="D29" s="18">
        <v>95.069337442218796</v>
      </c>
      <c r="F29" s="7" t="s">
        <v>42</v>
      </c>
      <c r="G29" s="7">
        <v>1</v>
      </c>
      <c r="H29" s="6">
        <v>100.75528700906344</v>
      </c>
      <c r="J29" s="10" t="s">
        <v>42</v>
      </c>
      <c r="K29" s="10">
        <v>1</v>
      </c>
      <c r="L29" s="9">
        <v>82.930513595166161</v>
      </c>
      <c r="N29" s="14" t="s">
        <v>42</v>
      </c>
      <c r="O29" s="14">
        <v>1</v>
      </c>
      <c r="P29" s="13">
        <v>96.456086286594754</v>
      </c>
      <c r="R29" s="17" t="s">
        <v>42</v>
      </c>
      <c r="S29" s="17">
        <v>1</v>
      </c>
      <c r="T29" s="16">
        <v>95.069337442218796</v>
      </c>
    </row>
    <row r="30" spans="2:20" x14ac:dyDescent="0.25">
      <c r="B30" s="20" t="s">
        <v>43</v>
      </c>
      <c r="C30" s="20">
        <v>1</v>
      </c>
      <c r="D30" s="18">
        <v>109.39907550077041</v>
      </c>
      <c r="F30" s="7" t="s">
        <v>43</v>
      </c>
      <c r="G30" s="7">
        <v>1</v>
      </c>
      <c r="H30" s="4">
        <v>109.3655589123867</v>
      </c>
      <c r="J30" s="10" t="s">
        <v>43</v>
      </c>
      <c r="K30" s="10">
        <v>1</v>
      </c>
      <c r="L30" s="9">
        <v>103.47432024169186</v>
      </c>
      <c r="N30" s="14" t="s">
        <v>43</v>
      </c>
      <c r="O30" s="14">
        <v>1</v>
      </c>
      <c r="P30" s="11">
        <v>98.767334360554699</v>
      </c>
      <c r="R30" s="17" t="s">
        <v>43</v>
      </c>
      <c r="S30" s="17">
        <v>1</v>
      </c>
      <c r="T30" s="15">
        <v>109.39907550077041</v>
      </c>
    </row>
    <row r="31" spans="2:20" x14ac:dyDescent="0.25">
      <c r="B31" s="20" t="s">
        <v>44</v>
      </c>
      <c r="C31" s="20">
        <v>1</v>
      </c>
      <c r="D31" s="18">
        <v>95.223420647149453</v>
      </c>
      <c r="F31" s="7" t="s">
        <v>44</v>
      </c>
      <c r="G31" s="7">
        <v>1</v>
      </c>
      <c r="H31" s="4">
        <v>575.5287009063444</v>
      </c>
      <c r="J31" s="10" t="s">
        <v>44</v>
      </c>
      <c r="K31" s="10">
        <v>1</v>
      </c>
      <c r="L31" s="9">
        <v>119.78851963746224</v>
      </c>
      <c r="N31" s="14" t="s">
        <v>44</v>
      </c>
      <c r="O31" s="14">
        <v>1</v>
      </c>
      <c r="P31" s="11">
        <v>90.292758089368249</v>
      </c>
      <c r="R31" s="17" t="s">
        <v>44</v>
      </c>
      <c r="S31" s="17">
        <v>1</v>
      </c>
      <c r="T31" s="15">
        <v>95.223420647149453</v>
      </c>
    </row>
    <row r="32" spans="2:20" x14ac:dyDescent="0.25">
      <c r="B32" s="20" t="s">
        <v>45</v>
      </c>
      <c r="C32" s="20">
        <v>1</v>
      </c>
      <c r="D32" s="18">
        <v>100.462249614792</v>
      </c>
      <c r="F32" s="7" t="s">
        <v>45</v>
      </c>
      <c r="G32" s="7">
        <v>1</v>
      </c>
      <c r="H32" s="4">
        <v>119.93957703927491</v>
      </c>
      <c r="J32" s="10" t="s">
        <v>45</v>
      </c>
      <c r="K32" s="10">
        <v>1</v>
      </c>
      <c r="L32" s="9">
        <v>101.3595166163142</v>
      </c>
      <c r="N32" s="14" t="s">
        <v>45</v>
      </c>
      <c r="O32" s="14">
        <v>1</v>
      </c>
      <c r="P32" s="11">
        <v>95.685670261941453</v>
      </c>
      <c r="R32" s="17" t="s">
        <v>45</v>
      </c>
      <c r="S32" s="17">
        <v>1</v>
      </c>
      <c r="T32" s="15">
        <v>100.462249614792</v>
      </c>
    </row>
    <row r="33" spans="2:20" x14ac:dyDescent="0.25">
      <c r="B33" s="20" t="s">
        <v>46</v>
      </c>
      <c r="C33" s="20">
        <v>1</v>
      </c>
      <c r="D33" s="18">
        <v>125.11556240369801</v>
      </c>
      <c r="F33" s="7" t="s">
        <v>46</v>
      </c>
      <c r="G33" s="7">
        <v>1</v>
      </c>
      <c r="H33" s="4">
        <v>124.01812688821752</v>
      </c>
      <c r="J33" s="10" t="s">
        <v>46</v>
      </c>
      <c r="K33" s="10">
        <v>1</v>
      </c>
      <c r="L33" s="8">
        <v>141.38999999999999</v>
      </c>
      <c r="N33" s="14" t="s">
        <v>46</v>
      </c>
      <c r="O33" s="14">
        <v>1</v>
      </c>
      <c r="P33" s="11">
        <v>104.1602465331279</v>
      </c>
      <c r="R33" s="17" t="s">
        <v>46</v>
      </c>
      <c r="S33" s="17">
        <v>1</v>
      </c>
      <c r="T33" s="15">
        <v>125.11556240369801</v>
      </c>
    </row>
    <row r="34" spans="2:20" x14ac:dyDescent="0.25">
      <c r="B34" s="20" t="s">
        <v>47</v>
      </c>
      <c r="C34" s="20">
        <v>1</v>
      </c>
      <c r="D34" s="18">
        <v>134.66872110939906</v>
      </c>
      <c r="F34" s="7" t="s">
        <v>47</v>
      </c>
      <c r="G34" s="7">
        <v>1</v>
      </c>
      <c r="H34" s="4">
        <v>122.05438066465257</v>
      </c>
      <c r="J34" s="10" t="s">
        <v>47</v>
      </c>
      <c r="K34" s="10">
        <v>1</v>
      </c>
      <c r="L34" s="9">
        <v>127.95</v>
      </c>
      <c r="N34" s="14" t="s">
        <v>47</v>
      </c>
      <c r="O34" s="14">
        <v>1</v>
      </c>
      <c r="P34" s="11">
        <v>111.40215716486904</v>
      </c>
      <c r="R34" s="17" t="s">
        <v>47</v>
      </c>
      <c r="S34" s="17">
        <v>1</v>
      </c>
      <c r="T34" s="15">
        <v>134.66872110939906</v>
      </c>
    </row>
    <row r="35" spans="2:20" x14ac:dyDescent="0.25">
      <c r="B35" s="20" t="s">
        <v>48</v>
      </c>
      <c r="C35" s="20">
        <v>1</v>
      </c>
      <c r="D35" s="18">
        <v>125.42372881355929</v>
      </c>
      <c r="F35" s="7" t="s">
        <v>48</v>
      </c>
      <c r="G35" s="7">
        <v>1</v>
      </c>
      <c r="H35" s="4">
        <v>132.17522658610272</v>
      </c>
      <c r="J35" s="10" t="s">
        <v>48</v>
      </c>
      <c r="K35" s="10">
        <v>1</v>
      </c>
      <c r="L35" s="9">
        <v>138.37</v>
      </c>
      <c r="N35" s="14" t="s">
        <v>48</v>
      </c>
      <c r="O35" s="14">
        <v>1</v>
      </c>
      <c r="P35" s="11">
        <v>97.226502311248069</v>
      </c>
      <c r="R35" s="17" t="s">
        <v>48</v>
      </c>
      <c r="S35" s="17">
        <v>1</v>
      </c>
      <c r="T35" s="15">
        <v>125.42372881355929</v>
      </c>
    </row>
    <row r="36" spans="2:20" x14ac:dyDescent="0.25">
      <c r="B36" s="20" t="s">
        <v>20</v>
      </c>
      <c r="C36" s="20">
        <v>2</v>
      </c>
      <c r="D36" s="18">
        <v>92.465118008472743</v>
      </c>
      <c r="F36" s="7" t="s">
        <v>20</v>
      </c>
      <c r="G36" s="7">
        <v>2</v>
      </c>
      <c r="H36" s="4">
        <v>98.309410778886743</v>
      </c>
      <c r="J36" s="10" t="s">
        <v>20</v>
      </c>
      <c r="K36" s="10">
        <v>2</v>
      </c>
      <c r="L36" s="9">
        <v>98.309410778886743</v>
      </c>
      <c r="N36" s="14" t="s">
        <v>20</v>
      </c>
      <c r="O36" s="14">
        <v>2</v>
      </c>
      <c r="P36" s="11">
        <v>92.465118008472743</v>
      </c>
      <c r="R36" s="17" t="s">
        <v>20</v>
      </c>
      <c r="S36" s="17">
        <v>2</v>
      </c>
      <c r="T36" s="15">
        <v>98.014057545233243</v>
      </c>
    </row>
    <row r="37" spans="2:20" x14ac:dyDescent="0.25">
      <c r="B37" s="20" t="s">
        <v>21</v>
      </c>
      <c r="C37" s="20">
        <v>2</v>
      </c>
      <c r="D37" s="18">
        <v>112.86962522817868</v>
      </c>
      <c r="F37" s="7" t="s">
        <v>21</v>
      </c>
      <c r="G37" s="7">
        <v>2</v>
      </c>
      <c r="H37" s="4">
        <v>103.4954892888349</v>
      </c>
      <c r="J37" s="10" t="s">
        <v>21</v>
      </c>
      <c r="K37" s="10">
        <v>2</v>
      </c>
      <c r="L37" s="9">
        <v>103.4954892888349</v>
      </c>
      <c r="N37" s="14" t="s">
        <v>21</v>
      </c>
      <c r="O37" s="14">
        <v>2</v>
      </c>
      <c r="P37" s="11">
        <v>112.86962522817868</v>
      </c>
      <c r="R37" s="17" t="s">
        <v>21</v>
      </c>
      <c r="S37" s="17">
        <v>2</v>
      </c>
      <c r="T37" s="15">
        <v>104.96220057535999</v>
      </c>
    </row>
    <row r="38" spans="2:20" x14ac:dyDescent="0.25">
      <c r="B38" s="20" t="s">
        <v>22</v>
      </c>
      <c r="C38" s="20">
        <v>2</v>
      </c>
      <c r="D38" s="18">
        <v>94.665256763348566</v>
      </c>
      <c r="F38" s="7" t="s">
        <v>22</v>
      </c>
      <c r="G38" s="7">
        <v>2</v>
      </c>
      <c r="H38" s="4">
        <v>98.19509993227841</v>
      </c>
      <c r="J38" s="10" t="s">
        <v>22</v>
      </c>
      <c r="K38" s="10">
        <v>2</v>
      </c>
      <c r="L38" s="9">
        <v>98.19509993227841</v>
      </c>
      <c r="N38" s="14" t="s">
        <v>22</v>
      </c>
      <c r="O38" s="14">
        <v>2</v>
      </c>
      <c r="P38" s="11">
        <v>94.665256763348566</v>
      </c>
      <c r="R38" s="17" t="s">
        <v>22</v>
      </c>
      <c r="S38" s="17">
        <v>2</v>
      </c>
      <c r="T38" s="15">
        <v>97.023741879406771</v>
      </c>
    </row>
    <row r="39" spans="2:20" x14ac:dyDescent="0.25">
      <c r="B39" s="20" t="s">
        <v>23</v>
      </c>
      <c r="C39" s="20">
        <v>2</v>
      </c>
      <c r="D39" s="18">
        <v>100.58481572215865</v>
      </c>
      <c r="F39" s="7" t="s">
        <v>23</v>
      </c>
      <c r="G39" s="7">
        <v>2</v>
      </c>
      <c r="H39" s="4">
        <v>97.996538808026287</v>
      </c>
      <c r="J39" s="10" t="s">
        <v>23</v>
      </c>
      <c r="K39" s="10">
        <v>2</v>
      </c>
      <c r="L39" s="9">
        <v>100.27551067955547</v>
      </c>
      <c r="N39" s="14" t="s">
        <v>23</v>
      </c>
      <c r="O39" s="14">
        <v>2</v>
      </c>
      <c r="P39" s="11">
        <v>96.899153151338083</v>
      </c>
      <c r="R39" s="17" t="s">
        <v>23</v>
      </c>
      <c r="S39" s="17">
        <v>2</v>
      </c>
      <c r="T39" s="15">
        <v>89.405130189503225</v>
      </c>
    </row>
    <row r="40" spans="2:20" x14ac:dyDescent="0.25">
      <c r="B40" s="20" t="s">
        <v>24</v>
      </c>
      <c r="C40" s="20">
        <v>2</v>
      </c>
      <c r="D40" s="18">
        <v>119.15832370288851</v>
      </c>
      <c r="F40" s="7" t="s">
        <v>24</v>
      </c>
      <c r="G40" s="7">
        <v>2</v>
      </c>
      <c r="H40" s="4">
        <v>107.64696647773664</v>
      </c>
      <c r="J40" s="10" t="s">
        <v>24</v>
      </c>
      <c r="K40" s="10">
        <v>2</v>
      </c>
      <c r="L40" s="9">
        <v>95.818444230254244</v>
      </c>
      <c r="N40" s="14" t="s">
        <v>24</v>
      </c>
      <c r="O40" s="14">
        <v>2</v>
      </c>
      <c r="P40" s="11">
        <v>100.0567493302499</v>
      </c>
      <c r="R40" s="17" t="s">
        <v>24</v>
      </c>
      <c r="S40" s="17">
        <v>2</v>
      </c>
      <c r="T40" s="15">
        <v>95.91931318189296</v>
      </c>
    </row>
    <row r="41" spans="2:20" x14ac:dyDescent="0.25">
      <c r="B41" s="20" t="s">
        <v>25</v>
      </c>
      <c r="C41" s="20">
        <v>2</v>
      </c>
      <c r="D41" s="18">
        <v>101.33588431009701</v>
      </c>
      <c r="F41" s="7" t="s">
        <v>25</v>
      </c>
      <c r="G41" s="7">
        <v>2</v>
      </c>
      <c r="H41" s="4">
        <v>102.37815503989604</v>
      </c>
      <c r="J41" s="10" t="s">
        <v>25</v>
      </c>
      <c r="K41" s="10">
        <v>2</v>
      </c>
      <c r="L41" s="9">
        <v>103.09281686821974</v>
      </c>
      <c r="N41" s="14" t="s">
        <v>25</v>
      </c>
      <c r="O41" s="14">
        <v>2</v>
      </c>
      <c r="P41" s="11">
        <v>97.642969423079663</v>
      </c>
      <c r="R41" s="17" t="s">
        <v>25</v>
      </c>
      <c r="S41" s="17">
        <v>2</v>
      </c>
      <c r="T41" s="15">
        <v>90.396948157782163</v>
      </c>
    </row>
    <row r="42" spans="2:20" x14ac:dyDescent="0.25">
      <c r="B42" s="20" t="s">
        <v>26</v>
      </c>
      <c r="C42" s="20">
        <v>2</v>
      </c>
      <c r="D42" s="18">
        <v>100.68587548126122</v>
      </c>
      <c r="F42" s="7" t="s">
        <v>26</v>
      </c>
      <c r="G42" s="7">
        <v>2</v>
      </c>
      <c r="H42" s="4">
        <v>96.550066126735459</v>
      </c>
      <c r="J42" s="10" t="s">
        <v>26</v>
      </c>
      <c r="K42" s="10">
        <v>2</v>
      </c>
      <c r="L42" s="9">
        <v>97.574687191065905</v>
      </c>
      <c r="N42" s="14" t="s">
        <v>26</v>
      </c>
      <c r="O42" s="14">
        <v>2</v>
      </c>
      <c r="P42" s="11">
        <v>104.31747664056121</v>
      </c>
      <c r="R42" s="17" t="s">
        <v>26</v>
      </c>
      <c r="S42" s="17">
        <v>2</v>
      </c>
      <c r="T42" s="15">
        <v>91.711510349278143</v>
      </c>
    </row>
    <row r="43" spans="2:20" x14ac:dyDescent="0.25">
      <c r="B43" s="20" t="s">
        <v>27</v>
      </c>
      <c r="C43" s="20">
        <v>2</v>
      </c>
      <c r="D43" s="18">
        <v>111.16804615393004</v>
      </c>
      <c r="F43" s="7" t="s">
        <v>27</v>
      </c>
      <c r="G43" s="7">
        <v>2</v>
      </c>
      <c r="H43" s="4">
        <v>103.68273935504149</v>
      </c>
      <c r="J43" s="10" t="s">
        <v>27</v>
      </c>
      <c r="K43" s="10">
        <v>2</v>
      </c>
      <c r="L43" s="9">
        <v>98.728020768674796</v>
      </c>
      <c r="N43" s="14" t="s">
        <v>27</v>
      </c>
      <c r="O43" s="14">
        <v>2</v>
      </c>
      <c r="P43" s="11">
        <v>109.5981800878987</v>
      </c>
      <c r="R43" s="17" t="s">
        <v>27</v>
      </c>
      <c r="S43" s="17">
        <v>2</v>
      </c>
      <c r="T43" s="15">
        <v>102.07530158522735</v>
      </c>
    </row>
    <row r="44" spans="2:20" x14ac:dyDescent="0.25">
      <c r="B44" s="20" t="s">
        <v>28</v>
      </c>
      <c r="C44" s="20">
        <v>2</v>
      </c>
      <c r="D44" s="18">
        <v>101.02068909101489</v>
      </c>
      <c r="F44" s="7" t="s">
        <v>28</v>
      </c>
      <c r="G44" s="7">
        <v>2</v>
      </c>
      <c r="H44" s="4">
        <v>97.55512668487269</v>
      </c>
      <c r="J44" s="10" t="s">
        <v>28</v>
      </c>
      <c r="K44" s="10">
        <v>2</v>
      </c>
      <c r="L44" s="9">
        <v>99.929462166226912</v>
      </c>
      <c r="N44" s="14" t="s">
        <v>28</v>
      </c>
      <c r="O44" s="14">
        <v>2</v>
      </c>
      <c r="P44" s="11">
        <v>102.92019554890666</v>
      </c>
      <c r="R44" s="17" t="s">
        <v>28</v>
      </c>
      <c r="S44" s="17">
        <v>2</v>
      </c>
      <c r="T44" s="15">
        <v>91.310396821349087</v>
      </c>
    </row>
    <row r="45" spans="2:20" x14ac:dyDescent="0.25">
      <c r="B45" s="20" t="s">
        <v>29</v>
      </c>
      <c r="C45" s="20">
        <v>2</v>
      </c>
      <c r="D45" s="18">
        <v>98.645778964245252</v>
      </c>
      <c r="F45" s="7" t="s">
        <v>29</v>
      </c>
      <c r="G45" s="7">
        <v>2</v>
      </c>
      <c r="H45" s="4">
        <v>99.720116132202307</v>
      </c>
      <c r="J45" s="10" t="s">
        <v>29</v>
      </c>
      <c r="K45" s="10">
        <v>2</v>
      </c>
      <c r="L45" s="9">
        <v>94.977950583278485</v>
      </c>
      <c r="N45" s="14" t="s">
        <v>29</v>
      </c>
      <c r="O45" s="14">
        <v>2</v>
      </c>
      <c r="P45" s="11">
        <v>93.553049102094832</v>
      </c>
      <c r="R45" s="17" t="s">
        <v>29</v>
      </c>
      <c r="S45" s="17">
        <v>2</v>
      </c>
      <c r="T45" s="15">
        <v>95.614706265518791</v>
      </c>
    </row>
    <row r="46" spans="2:20" x14ac:dyDescent="0.25">
      <c r="B46" s="20" t="s">
        <v>30</v>
      </c>
      <c r="C46" s="20">
        <v>2</v>
      </c>
      <c r="D46" s="18">
        <v>109.71817715804855</v>
      </c>
      <c r="F46" s="7" t="s">
        <v>30</v>
      </c>
      <c r="G46" s="7">
        <v>2</v>
      </c>
      <c r="H46" s="4">
        <v>103.21720734720232</v>
      </c>
      <c r="J46" s="10" t="s">
        <v>30</v>
      </c>
      <c r="K46" s="10">
        <v>2</v>
      </c>
      <c r="L46" s="9">
        <v>99.544373306197855</v>
      </c>
      <c r="N46" s="14" t="s">
        <v>30</v>
      </c>
      <c r="O46" s="14">
        <v>2</v>
      </c>
      <c r="P46" s="11">
        <v>110.21341769921868</v>
      </c>
      <c r="R46" s="17" t="s">
        <v>30</v>
      </c>
      <c r="S46" s="17">
        <v>2</v>
      </c>
      <c r="T46" s="15">
        <v>93.485102988622685</v>
      </c>
    </row>
    <row r="47" spans="2:20" x14ac:dyDescent="0.25">
      <c r="B47" s="20" t="s">
        <v>30</v>
      </c>
      <c r="C47" s="20">
        <v>2</v>
      </c>
      <c r="D47" s="18">
        <v>98.457266860693622</v>
      </c>
      <c r="F47" s="7" t="s">
        <v>30</v>
      </c>
      <c r="G47" s="7">
        <v>2</v>
      </c>
      <c r="H47" s="4">
        <v>103.7586531547021</v>
      </c>
      <c r="J47" s="10" t="s">
        <v>30</v>
      </c>
      <c r="K47" s="10">
        <v>2</v>
      </c>
      <c r="L47" s="9">
        <v>105.00954355159277</v>
      </c>
      <c r="N47" s="14" t="s">
        <v>30</v>
      </c>
      <c r="O47" s="14">
        <v>2</v>
      </c>
      <c r="P47" s="11">
        <v>99.149389219450995</v>
      </c>
      <c r="R47" s="17" t="s">
        <v>30</v>
      </c>
      <c r="S47" s="17">
        <v>2</v>
      </c>
      <c r="T47" s="15">
        <v>87.715483602717015</v>
      </c>
    </row>
    <row r="48" spans="2:20" x14ac:dyDescent="0.25">
      <c r="B48" s="20" t="s">
        <v>31</v>
      </c>
      <c r="C48" s="20">
        <v>2</v>
      </c>
      <c r="D48" s="18">
        <v>103.84484361247902</v>
      </c>
      <c r="F48" s="7" t="s">
        <v>31</v>
      </c>
      <c r="G48" s="7">
        <v>2</v>
      </c>
      <c r="H48" s="4">
        <v>98.687740372326601</v>
      </c>
      <c r="J48" s="10" t="s">
        <v>31</v>
      </c>
      <c r="K48" s="10">
        <v>2</v>
      </c>
      <c r="L48" s="9">
        <v>101.05359912917488</v>
      </c>
      <c r="N48" s="14" t="s">
        <v>31</v>
      </c>
      <c r="O48" s="14">
        <v>2</v>
      </c>
      <c r="P48" s="11">
        <v>97.406404815295986</v>
      </c>
      <c r="R48" s="17" t="s">
        <v>31</v>
      </c>
      <c r="S48" s="17">
        <v>2</v>
      </c>
      <c r="T48" s="15">
        <v>106.8601820800972</v>
      </c>
    </row>
    <row r="49" spans="2:20" x14ac:dyDescent="0.25">
      <c r="B49" s="20" t="s">
        <v>32</v>
      </c>
      <c r="C49" s="20">
        <v>2</v>
      </c>
      <c r="D49" s="18">
        <v>104.90784423777721</v>
      </c>
      <c r="F49" s="7" t="s">
        <v>32</v>
      </c>
      <c r="G49" s="7">
        <v>2</v>
      </c>
      <c r="H49" s="4">
        <v>112.98827180028314</v>
      </c>
      <c r="J49" s="10" t="s">
        <v>32</v>
      </c>
      <c r="K49" s="10">
        <v>2</v>
      </c>
      <c r="L49" s="9">
        <v>100.15680403429039</v>
      </c>
      <c r="N49" s="14" t="s">
        <v>32</v>
      </c>
      <c r="O49" s="14">
        <v>2</v>
      </c>
      <c r="P49" s="11">
        <v>106.6344822199915</v>
      </c>
      <c r="R49" s="17" t="s">
        <v>32</v>
      </c>
      <c r="S49" s="17">
        <v>2</v>
      </c>
      <c r="T49" s="15">
        <v>99.860703799060815</v>
      </c>
    </row>
    <row r="50" spans="2:20" x14ac:dyDescent="0.25">
      <c r="B50" s="20" t="s">
        <v>33</v>
      </c>
      <c r="C50" s="20">
        <v>2</v>
      </c>
      <c r="D50" s="18">
        <v>102.5302581120886</v>
      </c>
      <c r="F50" s="7" t="s">
        <v>33</v>
      </c>
      <c r="G50" s="7">
        <v>2</v>
      </c>
      <c r="H50" s="4">
        <v>98.259796919706304</v>
      </c>
      <c r="J50" s="10" t="s">
        <v>33</v>
      </c>
      <c r="K50" s="10">
        <v>2</v>
      </c>
      <c r="L50" s="9">
        <v>100.74227818713214</v>
      </c>
      <c r="N50" s="14" t="s">
        <v>33</v>
      </c>
      <c r="O50" s="14">
        <v>2</v>
      </c>
      <c r="P50" s="11">
        <v>99.941441363448973</v>
      </c>
      <c r="R50" s="17" t="s">
        <v>33</v>
      </c>
      <c r="S50" s="17">
        <v>2</v>
      </c>
      <c r="T50" s="15">
        <v>89.913858108970999</v>
      </c>
    </row>
    <row r="51" spans="2:20" x14ac:dyDescent="0.25">
      <c r="B51" s="20" t="s">
        <v>34</v>
      </c>
      <c r="C51" s="20">
        <v>2</v>
      </c>
      <c r="D51" s="18">
        <v>108.694591881939</v>
      </c>
      <c r="F51" s="7" t="s">
        <v>34</v>
      </c>
      <c r="G51" s="7">
        <v>2</v>
      </c>
      <c r="H51" s="4">
        <v>104.47627103175243</v>
      </c>
      <c r="J51" s="10" t="s">
        <v>34</v>
      </c>
      <c r="K51" s="10">
        <v>2</v>
      </c>
      <c r="L51" s="9">
        <v>104.19664972189547</v>
      </c>
      <c r="N51" s="14" t="s">
        <v>34</v>
      </c>
      <c r="O51" s="14">
        <v>2</v>
      </c>
      <c r="P51" s="11">
        <v>96.554720425884824</v>
      </c>
      <c r="R51" s="17" t="s">
        <v>34</v>
      </c>
      <c r="S51" s="17">
        <v>2</v>
      </c>
      <c r="T51" s="15">
        <v>112.49307181495676</v>
      </c>
    </row>
    <row r="52" spans="2:20" x14ac:dyDescent="0.25">
      <c r="B52" s="20" t="s">
        <v>35</v>
      </c>
      <c r="C52" s="20">
        <v>2</v>
      </c>
      <c r="D52" s="18">
        <v>105.72327737440976</v>
      </c>
      <c r="F52" s="7" t="s">
        <v>35</v>
      </c>
      <c r="G52" s="7">
        <v>2</v>
      </c>
      <c r="H52" s="4">
        <v>111.28992243389595</v>
      </c>
      <c r="J52" s="10" t="s">
        <v>35</v>
      </c>
      <c r="K52" s="10">
        <v>2</v>
      </c>
      <c r="L52" s="9">
        <v>110.02324841158182</v>
      </c>
      <c r="N52" s="14" t="s">
        <v>35</v>
      </c>
      <c r="O52" s="14">
        <v>2</v>
      </c>
      <c r="P52" s="11">
        <v>112.58303515692751</v>
      </c>
      <c r="R52" s="17" t="s">
        <v>35</v>
      </c>
      <c r="S52" s="17">
        <v>2</v>
      </c>
      <c r="T52" s="15">
        <v>98.678898324733353</v>
      </c>
    </row>
    <row r="53" spans="2:20" x14ac:dyDescent="0.25">
      <c r="B53" s="20" t="s">
        <v>36</v>
      </c>
      <c r="C53" s="20">
        <v>2</v>
      </c>
      <c r="D53" s="18">
        <v>113.18567666299491</v>
      </c>
      <c r="F53" s="7" t="s">
        <v>36</v>
      </c>
      <c r="G53" s="7">
        <v>2</v>
      </c>
      <c r="H53" s="4">
        <v>106.52894771999459</v>
      </c>
      <c r="J53" s="10" t="s">
        <v>36</v>
      </c>
      <c r="K53" s="10">
        <v>2</v>
      </c>
      <c r="L53" s="9">
        <v>108.73349815977942</v>
      </c>
      <c r="N53" s="14" t="s">
        <v>36</v>
      </c>
      <c r="O53" s="14">
        <v>2</v>
      </c>
      <c r="P53" s="11">
        <v>101.6922957171079</v>
      </c>
      <c r="R53" s="17" t="s">
        <v>36</v>
      </c>
      <c r="S53" s="17">
        <v>2</v>
      </c>
      <c r="T53" s="15">
        <v>91.384183862429552</v>
      </c>
    </row>
    <row r="54" spans="2:20" x14ac:dyDescent="0.25">
      <c r="B54" s="20" t="s">
        <v>37</v>
      </c>
      <c r="C54" s="20">
        <v>2</v>
      </c>
      <c r="D54" s="18">
        <v>108.28</v>
      </c>
      <c r="F54" s="7" t="s">
        <v>37</v>
      </c>
      <c r="G54" s="7">
        <v>2</v>
      </c>
      <c r="H54" s="4">
        <v>103.45934754074588</v>
      </c>
      <c r="J54" s="10" t="s">
        <v>37</v>
      </c>
      <c r="K54" s="10">
        <v>2</v>
      </c>
      <c r="L54" s="9">
        <v>99.71277737973746</v>
      </c>
      <c r="N54" s="14" t="s">
        <v>37</v>
      </c>
      <c r="O54" s="14">
        <v>2</v>
      </c>
      <c r="P54" s="11">
        <v>96.258330696331313</v>
      </c>
      <c r="R54" s="17" t="s">
        <v>37</v>
      </c>
      <c r="S54" s="17">
        <v>2</v>
      </c>
      <c r="T54" s="15">
        <v>109.99542463290548</v>
      </c>
    </row>
    <row r="55" spans="2:20" x14ac:dyDescent="0.25">
      <c r="B55" s="20" t="s">
        <v>38</v>
      </c>
      <c r="C55" s="20">
        <v>2</v>
      </c>
      <c r="D55" s="18">
        <v>111.85</v>
      </c>
      <c r="F55" s="7" t="s">
        <v>38</v>
      </c>
      <c r="G55" s="7">
        <v>2</v>
      </c>
      <c r="H55" s="4">
        <v>111.84268643101085</v>
      </c>
      <c r="J55" s="10" t="s">
        <v>38</v>
      </c>
      <c r="K55" s="10">
        <v>2</v>
      </c>
      <c r="L55" s="9">
        <v>100.79225669459144</v>
      </c>
      <c r="N55" s="14" t="s">
        <v>38</v>
      </c>
      <c r="O55" s="14">
        <v>2</v>
      </c>
      <c r="P55" s="11">
        <v>107.32282140394722</v>
      </c>
      <c r="R55" s="17" t="s">
        <v>38</v>
      </c>
      <c r="S55" s="17">
        <v>2</v>
      </c>
      <c r="T55" s="15">
        <v>105.91770551896687</v>
      </c>
    </row>
    <row r="56" spans="2:20" x14ac:dyDescent="0.25">
      <c r="B56" s="20" t="s">
        <v>39</v>
      </c>
      <c r="C56" s="20">
        <v>2</v>
      </c>
      <c r="D56" s="18">
        <v>105.13</v>
      </c>
      <c r="F56" s="7" t="s">
        <v>39</v>
      </c>
      <c r="G56" s="7">
        <v>2</v>
      </c>
      <c r="H56" s="4">
        <v>106.47343415375224</v>
      </c>
      <c r="J56" s="10" t="s">
        <v>39</v>
      </c>
      <c r="K56" s="10">
        <v>2</v>
      </c>
      <c r="L56" s="9">
        <v>99.922635527070355</v>
      </c>
      <c r="N56" s="14" t="s">
        <v>39</v>
      </c>
      <c r="O56" s="14">
        <v>2</v>
      </c>
      <c r="P56" s="11">
        <v>107.25165484617382</v>
      </c>
      <c r="R56" s="17" t="s">
        <v>39</v>
      </c>
      <c r="S56" s="17">
        <v>2</v>
      </c>
      <c r="T56" s="15">
        <v>101.3455568107489</v>
      </c>
    </row>
    <row r="57" spans="2:20" x14ac:dyDescent="0.25">
      <c r="B57" s="20" t="s">
        <v>40</v>
      </c>
      <c r="C57" s="20">
        <v>2</v>
      </c>
      <c r="D57" s="19">
        <v>119.29310322459916</v>
      </c>
      <c r="F57" s="7" t="s">
        <v>40</v>
      </c>
      <c r="G57" s="7">
        <v>2</v>
      </c>
      <c r="H57" s="4">
        <v>119.68255706318173</v>
      </c>
      <c r="J57" s="10" t="s">
        <v>40</v>
      </c>
      <c r="K57" s="10">
        <v>2</v>
      </c>
      <c r="L57" s="9">
        <v>107.72378509892822</v>
      </c>
      <c r="N57" s="14" t="s">
        <v>40</v>
      </c>
      <c r="O57" s="14">
        <v>2</v>
      </c>
      <c r="P57" s="11">
        <v>97.23579575617282</v>
      </c>
      <c r="R57" s="17" t="s">
        <v>40</v>
      </c>
      <c r="S57" s="17">
        <v>2</v>
      </c>
      <c r="T57" s="15">
        <v>108.248054495706</v>
      </c>
    </row>
    <row r="58" spans="2:20" x14ac:dyDescent="0.25">
      <c r="B58" s="20" t="s">
        <v>41</v>
      </c>
      <c r="C58" s="20">
        <v>2</v>
      </c>
      <c r="D58" s="19">
        <v>115.04131897332056</v>
      </c>
      <c r="F58" s="7" t="s">
        <v>41</v>
      </c>
      <c r="G58" s="7">
        <v>2</v>
      </c>
      <c r="H58" s="4">
        <v>115.25347528653589</v>
      </c>
      <c r="J58" s="10" t="s">
        <v>41</v>
      </c>
      <c r="K58" s="10">
        <v>2</v>
      </c>
      <c r="L58" s="9">
        <v>110.54110069057317</v>
      </c>
      <c r="N58" s="14" t="s">
        <v>41</v>
      </c>
      <c r="O58" s="14">
        <v>2</v>
      </c>
      <c r="P58" s="11">
        <v>112.84701951067015</v>
      </c>
      <c r="R58" s="17" t="s">
        <v>41</v>
      </c>
      <c r="S58" s="17">
        <v>2</v>
      </c>
      <c r="T58" s="15">
        <v>120.18093967227441</v>
      </c>
    </row>
    <row r="59" spans="2:20" x14ac:dyDescent="0.25">
      <c r="B59" s="20" t="s">
        <v>42</v>
      </c>
      <c r="C59" s="20">
        <v>2</v>
      </c>
      <c r="D59" s="19">
        <v>106.80794581516642</v>
      </c>
      <c r="F59" s="7" t="s">
        <v>42</v>
      </c>
      <c r="G59" s="7">
        <v>2</v>
      </c>
      <c r="H59" s="4">
        <v>114.71909157650246</v>
      </c>
      <c r="J59" s="10" t="s">
        <v>42</v>
      </c>
      <c r="K59" s="10">
        <v>2</v>
      </c>
      <c r="L59" s="9">
        <v>115.31326632434138</v>
      </c>
      <c r="N59" s="14" t="s">
        <v>42</v>
      </c>
      <c r="O59" s="14">
        <v>2</v>
      </c>
      <c r="P59" s="11">
        <v>105.7736286556102</v>
      </c>
      <c r="R59" s="17" t="s">
        <v>42</v>
      </c>
      <c r="S59" s="17">
        <v>2</v>
      </c>
      <c r="T59" s="15">
        <v>99.017860794554124</v>
      </c>
    </row>
    <row r="60" spans="2:20" x14ac:dyDescent="0.25">
      <c r="B60" s="20" t="s">
        <v>43</v>
      </c>
      <c r="C60" s="20">
        <v>2</v>
      </c>
      <c r="D60" s="18">
        <v>127.05007162281066</v>
      </c>
      <c r="F60" s="7" t="s">
        <v>43</v>
      </c>
      <c r="G60" s="7">
        <v>2</v>
      </c>
      <c r="H60" s="4">
        <v>125.1503157613794</v>
      </c>
      <c r="J60" s="10" t="s">
        <v>43</v>
      </c>
      <c r="K60" s="10">
        <v>2</v>
      </c>
      <c r="L60" s="9">
        <v>124.21973575552624</v>
      </c>
      <c r="N60" s="14" t="s">
        <v>43</v>
      </c>
      <c r="O60" s="14">
        <v>2</v>
      </c>
      <c r="P60" s="11">
        <v>112.75436919101378</v>
      </c>
      <c r="R60" s="17" t="s">
        <v>43</v>
      </c>
      <c r="S60" s="17">
        <v>2</v>
      </c>
      <c r="T60" s="15">
        <v>121.11301825611626</v>
      </c>
    </row>
    <row r="61" spans="2:20" x14ac:dyDescent="0.25">
      <c r="B61" s="20" t="s">
        <v>44</v>
      </c>
      <c r="C61" s="20">
        <v>2</v>
      </c>
      <c r="D61" s="18">
        <v>132.81541096747168</v>
      </c>
      <c r="F61" s="7" t="s">
        <v>44</v>
      </c>
      <c r="G61" s="7">
        <v>2</v>
      </c>
      <c r="H61" s="4">
        <v>123.9505072205604</v>
      </c>
      <c r="J61" s="10" t="s">
        <v>44</v>
      </c>
      <c r="K61" s="10">
        <v>2</v>
      </c>
      <c r="L61" s="9">
        <v>128.11667426989172</v>
      </c>
      <c r="N61" s="14" t="s">
        <v>44</v>
      </c>
      <c r="O61" s="14">
        <v>2</v>
      </c>
      <c r="P61" s="11">
        <v>124.39618123837563</v>
      </c>
      <c r="R61" s="17" t="s">
        <v>44</v>
      </c>
      <c r="S61" s="17">
        <v>2</v>
      </c>
      <c r="T61" s="15">
        <v>94.61592947650071</v>
      </c>
    </row>
    <row r="62" spans="2:20" x14ac:dyDescent="0.25">
      <c r="B62" s="20" t="s">
        <v>45</v>
      </c>
      <c r="C62" s="20">
        <v>2</v>
      </c>
      <c r="D62" s="18">
        <v>113.81408696660435</v>
      </c>
      <c r="F62" s="7" t="s">
        <v>45</v>
      </c>
      <c r="G62" s="7">
        <v>2</v>
      </c>
      <c r="H62" s="4">
        <v>119.83717767911217</v>
      </c>
      <c r="J62" s="10" t="s">
        <v>45</v>
      </c>
      <c r="K62" s="10">
        <v>2</v>
      </c>
      <c r="L62" s="9">
        <v>124.30714125076932</v>
      </c>
      <c r="N62" s="14" t="s">
        <v>45</v>
      </c>
      <c r="O62" s="14">
        <v>2</v>
      </c>
      <c r="P62" s="11">
        <v>119.76383952459339</v>
      </c>
      <c r="R62" s="17" t="s">
        <v>45</v>
      </c>
      <c r="S62" s="17">
        <v>2</v>
      </c>
      <c r="T62" s="15">
        <v>97.768776598806824</v>
      </c>
    </row>
    <row r="63" spans="2:20" x14ac:dyDescent="0.25">
      <c r="B63" s="20" t="s">
        <v>46</v>
      </c>
      <c r="C63" s="20">
        <v>2</v>
      </c>
      <c r="D63" s="18">
        <v>130.14923273125279</v>
      </c>
      <c r="F63" s="7" t="s">
        <v>46</v>
      </c>
      <c r="G63" s="7">
        <v>2</v>
      </c>
      <c r="H63" s="4">
        <v>146.20402492899603</v>
      </c>
      <c r="J63" s="10" t="s">
        <v>46</v>
      </c>
      <c r="K63" s="10">
        <v>2</v>
      </c>
      <c r="L63" s="9">
        <v>136.24387588334889</v>
      </c>
      <c r="N63" s="14" t="s">
        <v>46</v>
      </c>
      <c r="O63" s="14">
        <v>2</v>
      </c>
      <c r="P63" s="11">
        <v>121.31565666658553</v>
      </c>
      <c r="R63" s="17" t="s">
        <v>46</v>
      </c>
      <c r="S63" s="17">
        <v>2</v>
      </c>
      <c r="T63" s="15">
        <v>113.20432308535482</v>
      </c>
    </row>
    <row r="64" spans="2:20" x14ac:dyDescent="0.25">
      <c r="B64" s="20" t="s">
        <v>47</v>
      </c>
      <c r="C64" s="20">
        <v>2</v>
      </c>
      <c r="D64" s="18">
        <v>147.69153165439678</v>
      </c>
      <c r="F64" s="7" t="s">
        <v>47</v>
      </c>
      <c r="G64" s="7">
        <v>2</v>
      </c>
      <c r="H64" s="4">
        <v>138.36818534959073</v>
      </c>
      <c r="J64" s="10" t="s">
        <v>47</v>
      </c>
      <c r="K64" s="10">
        <v>2</v>
      </c>
      <c r="L64" s="9">
        <v>142.49823584496693</v>
      </c>
      <c r="N64" s="14" t="s">
        <v>47</v>
      </c>
      <c r="O64" s="14">
        <v>2</v>
      </c>
      <c r="P64" s="11">
        <v>117.39165121465346</v>
      </c>
      <c r="R64" s="17" t="s">
        <v>47</v>
      </c>
      <c r="S64" s="17">
        <v>2</v>
      </c>
      <c r="T64" s="15">
        <v>116.8171252279644</v>
      </c>
    </row>
    <row r="65" spans="2:20" x14ac:dyDescent="0.25">
      <c r="B65" s="20" t="s">
        <v>48</v>
      </c>
      <c r="C65" s="20">
        <v>2</v>
      </c>
      <c r="D65" s="18">
        <v>121.86537563547091</v>
      </c>
      <c r="F65" s="7" t="s">
        <v>48</v>
      </c>
      <c r="G65" s="7">
        <v>2</v>
      </c>
      <c r="H65" s="4">
        <v>163.58507188348915</v>
      </c>
      <c r="J65" s="10" t="s">
        <v>48</v>
      </c>
      <c r="K65" s="10">
        <v>2</v>
      </c>
      <c r="L65" s="9">
        <v>152.28419380422193</v>
      </c>
      <c r="N65" s="14" t="s">
        <v>48</v>
      </c>
      <c r="O65" s="14">
        <v>2</v>
      </c>
      <c r="P65" s="11">
        <v>126.74975651955387</v>
      </c>
      <c r="R65" s="17" t="s">
        <v>48</v>
      </c>
      <c r="S65" s="17">
        <v>2</v>
      </c>
      <c r="T65" s="15">
        <v>108.53616297742931</v>
      </c>
    </row>
    <row r="66" spans="2:20" x14ac:dyDescent="0.25">
      <c r="B66" s="20" t="s">
        <v>20</v>
      </c>
      <c r="C66" s="20">
        <v>3</v>
      </c>
      <c r="D66" s="18">
        <v>107.42686374868401</v>
      </c>
      <c r="F66" s="7" t="s">
        <v>20</v>
      </c>
      <c r="G66" s="7">
        <v>3</v>
      </c>
      <c r="H66" s="4">
        <v>103.08453363274074</v>
      </c>
      <c r="J66" s="10" t="s">
        <v>20</v>
      </c>
      <c r="K66" s="10">
        <v>3</v>
      </c>
      <c r="L66" s="9">
        <v>103.08453363274074</v>
      </c>
      <c r="N66" s="14" t="s">
        <v>20</v>
      </c>
      <c r="O66" s="14">
        <v>3</v>
      </c>
      <c r="P66" s="12">
        <v>107.42686374868401</v>
      </c>
      <c r="R66" s="17" t="s">
        <v>20</v>
      </c>
      <c r="S66" s="17">
        <v>3</v>
      </c>
      <c r="T66" s="15">
        <v>100.55259976984547</v>
      </c>
    </row>
    <row r="67" spans="2:20" x14ac:dyDescent="0.25">
      <c r="B67" s="20" t="s">
        <v>21</v>
      </c>
      <c r="C67" s="20">
        <v>3</v>
      </c>
      <c r="D67" s="18">
        <v>94.183813862934386</v>
      </c>
      <c r="F67" s="7" t="s">
        <v>21</v>
      </c>
      <c r="G67" s="7">
        <v>3</v>
      </c>
      <c r="H67" s="4">
        <v>98.169963314491298</v>
      </c>
      <c r="J67" s="10" t="s">
        <v>21</v>
      </c>
      <c r="K67" s="10">
        <v>3</v>
      </c>
      <c r="L67" s="9">
        <v>98.169963314491298</v>
      </c>
      <c r="N67" s="14" t="s">
        <v>21</v>
      </c>
      <c r="O67" s="14">
        <v>3</v>
      </c>
      <c r="P67" s="12">
        <v>94.183813862934386</v>
      </c>
      <c r="R67" s="17" t="s">
        <v>21</v>
      </c>
      <c r="S67" s="17">
        <v>3</v>
      </c>
      <c r="T67" s="15">
        <v>99.912632978054546</v>
      </c>
    </row>
    <row r="68" spans="2:20" x14ac:dyDescent="0.25">
      <c r="B68" s="20" t="s">
        <v>22</v>
      </c>
      <c r="C68" s="20">
        <v>3</v>
      </c>
      <c r="D68" s="18">
        <v>98.389322388381601</v>
      </c>
      <c r="F68" s="7" t="s">
        <v>22</v>
      </c>
      <c r="G68" s="7">
        <v>3</v>
      </c>
      <c r="H68" s="4">
        <v>98.745503052767987</v>
      </c>
      <c r="J68" s="10" t="s">
        <v>22</v>
      </c>
      <c r="K68" s="10">
        <v>3</v>
      </c>
      <c r="L68" s="9">
        <v>98.745503052767987</v>
      </c>
      <c r="N68" s="14" t="s">
        <v>22</v>
      </c>
      <c r="O68" s="14">
        <v>3</v>
      </c>
      <c r="P68" s="12">
        <v>98.389322388381601</v>
      </c>
      <c r="R68" s="17" t="s">
        <v>22</v>
      </c>
      <c r="S68" s="17">
        <v>3</v>
      </c>
      <c r="T68" s="15">
        <v>99.534767252099954</v>
      </c>
    </row>
    <row r="69" spans="2:20" x14ac:dyDescent="0.25">
      <c r="B69" s="20" t="s">
        <v>23</v>
      </c>
      <c r="C69" s="20">
        <v>3</v>
      </c>
      <c r="D69" s="18">
        <v>93.617743783319597</v>
      </c>
      <c r="F69" s="7" t="s">
        <v>23</v>
      </c>
      <c r="G69" s="7">
        <v>3</v>
      </c>
      <c r="H69" s="4">
        <v>94.429901485921533</v>
      </c>
      <c r="J69" s="10" t="s">
        <v>23</v>
      </c>
      <c r="K69" s="10">
        <v>3</v>
      </c>
      <c r="L69" s="9">
        <v>84.187023925114431</v>
      </c>
      <c r="N69" s="14" t="s">
        <v>23</v>
      </c>
      <c r="O69" s="14">
        <v>3</v>
      </c>
      <c r="P69" s="11">
        <v>92.317652145116384</v>
      </c>
      <c r="R69" s="17" t="s">
        <v>23</v>
      </c>
      <c r="S69" s="17">
        <v>3</v>
      </c>
      <c r="T69" s="15">
        <v>101.7661695640984</v>
      </c>
    </row>
    <row r="70" spans="2:20" x14ac:dyDescent="0.25">
      <c r="B70" s="20" t="s">
        <v>24</v>
      </c>
      <c r="C70" s="20">
        <v>3</v>
      </c>
      <c r="D70" s="18">
        <v>99.958079546598569</v>
      </c>
      <c r="F70" s="7" t="s">
        <v>24</v>
      </c>
      <c r="G70" s="7">
        <v>3</v>
      </c>
      <c r="H70" s="4">
        <v>95.690080367529745</v>
      </c>
      <c r="J70" s="10" t="s">
        <v>24</v>
      </c>
      <c r="K70" s="10">
        <v>3</v>
      </c>
      <c r="L70" s="9">
        <v>85.501927322553712</v>
      </c>
      <c r="N70" s="14" t="s">
        <v>24</v>
      </c>
      <c r="O70" s="14">
        <v>3</v>
      </c>
      <c r="P70" s="11">
        <v>88.996094703458496</v>
      </c>
      <c r="R70" s="17" t="s">
        <v>24</v>
      </c>
      <c r="S70" s="17">
        <v>3</v>
      </c>
      <c r="T70" s="15">
        <v>97.298989225590788</v>
      </c>
    </row>
    <row r="71" spans="2:20" x14ac:dyDescent="0.25">
      <c r="B71" s="20" t="s">
        <v>25</v>
      </c>
      <c r="C71" s="20">
        <v>3</v>
      </c>
      <c r="D71" s="18">
        <v>97.856038939638083</v>
      </c>
      <c r="F71" s="7" t="s">
        <v>25</v>
      </c>
      <c r="G71" s="7">
        <v>3</v>
      </c>
      <c r="H71" s="4">
        <v>88.191676570183759</v>
      </c>
      <c r="J71" s="10" t="s">
        <v>25</v>
      </c>
      <c r="K71" s="10">
        <v>3</v>
      </c>
      <c r="L71" s="9">
        <v>92.970945886125335</v>
      </c>
      <c r="N71" s="14" t="s">
        <v>25</v>
      </c>
      <c r="O71" s="14">
        <v>3</v>
      </c>
      <c r="P71" s="11">
        <v>99.11847317319851</v>
      </c>
      <c r="R71" s="17" t="s">
        <v>25</v>
      </c>
      <c r="S71" s="17">
        <v>3</v>
      </c>
      <c r="T71" s="15">
        <v>90.402563110118933</v>
      </c>
    </row>
    <row r="72" spans="2:20" x14ac:dyDescent="0.25">
      <c r="B72" s="20" t="s">
        <v>26</v>
      </c>
      <c r="C72" s="20">
        <v>3</v>
      </c>
      <c r="D72" s="18">
        <v>99.985555225010827</v>
      </c>
      <c r="F72" s="7" t="s">
        <v>26</v>
      </c>
      <c r="G72" s="7">
        <v>3</v>
      </c>
      <c r="H72" s="4">
        <v>110.86035219287471</v>
      </c>
      <c r="J72" s="10" t="s">
        <v>26</v>
      </c>
      <c r="K72" s="10">
        <v>3</v>
      </c>
      <c r="L72" s="9">
        <v>90.220773346702217</v>
      </c>
      <c r="N72" s="14" t="s">
        <v>26</v>
      </c>
      <c r="O72" s="14">
        <v>3</v>
      </c>
      <c r="P72" s="11">
        <v>91.245475688000582</v>
      </c>
      <c r="R72" s="17" t="s">
        <v>26</v>
      </c>
      <c r="S72" s="17">
        <v>3</v>
      </c>
      <c r="T72" s="15">
        <v>104.44550066184497</v>
      </c>
    </row>
    <row r="73" spans="2:20" x14ac:dyDescent="0.25">
      <c r="B73" s="20" t="s">
        <v>27</v>
      </c>
      <c r="C73" s="20">
        <v>3</v>
      </c>
      <c r="D73" s="18">
        <v>103.69436209727974</v>
      </c>
      <c r="F73" s="7" t="s">
        <v>27</v>
      </c>
      <c r="G73" s="7">
        <v>3</v>
      </c>
      <c r="H73" s="4">
        <v>96.994624413799784</v>
      </c>
      <c r="J73" s="10" t="s">
        <v>27</v>
      </c>
      <c r="K73" s="10">
        <v>3</v>
      </c>
      <c r="L73" s="9">
        <v>88.040613924844465</v>
      </c>
      <c r="N73" s="14" t="s">
        <v>27</v>
      </c>
      <c r="O73" s="14">
        <v>3</v>
      </c>
      <c r="P73" s="11">
        <v>89.679995364010566</v>
      </c>
      <c r="R73" s="17" t="s">
        <v>27</v>
      </c>
      <c r="S73" s="17">
        <v>3</v>
      </c>
      <c r="T73" s="15">
        <v>91.348074835284848</v>
      </c>
    </row>
    <row r="74" spans="2:20" x14ac:dyDescent="0.25">
      <c r="B74" s="20" t="s">
        <v>28</v>
      </c>
      <c r="C74" s="20">
        <v>3</v>
      </c>
      <c r="D74" s="18">
        <v>98.345920513419756</v>
      </c>
      <c r="F74" s="7" t="s">
        <v>28</v>
      </c>
      <c r="G74" s="7">
        <v>3</v>
      </c>
      <c r="H74" s="4">
        <v>106.45783722965922</v>
      </c>
      <c r="J74" s="10" t="s">
        <v>28</v>
      </c>
      <c r="K74" s="10">
        <v>3</v>
      </c>
      <c r="L74" s="9">
        <v>93.875779997782232</v>
      </c>
      <c r="N74" s="14" t="s">
        <v>28</v>
      </c>
      <c r="O74" s="14">
        <v>3</v>
      </c>
      <c r="P74" s="11">
        <v>95.916016925521859</v>
      </c>
      <c r="R74" s="17" t="s">
        <v>28</v>
      </c>
      <c r="S74" s="17">
        <v>3</v>
      </c>
      <c r="T74" s="15">
        <v>91.597563885732995</v>
      </c>
    </row>
    <row r="75" spans="2:20" x14ac:dyDescent="0.25">
      <c r="B75" s="20" t="s">
        <v>29</v>
      </c>
      <c r="C75" s="20">
        <v>3</v>
      </c>
      <c r="D75" s="18">
        <v>87.859852378691002</v>
      </c>
      <c r="F75" s="7" t="s">
        <v>29</v>
      </c>
      <c r="G75" s="7">
        <v>3</v>
      </c>
      <c r="H75" s="4">
        <v>90.841057680861169</v>
      </c>
      <c r="J75" s="10" t="s">
        <v>29</v>
      </c>
      <c r="K75" s="10">
        <v>3</v>
      </c>
      <c r="L75" s="9">
        <v>91.692788879444791</v>
      </c>
      <c r="N75" s="14" t="s">
        <v>29</v>
      </c>
      <c r="O75" s="14">
        <v>3</v>
      </c>
      <c r="P75" s="11">
        <v>85.374012973305597</v>
      </c>
      <c r="R75" s="17" t="s">
        <v>29</v>
      </c>
      <c r="S75" s="17">
        <v>3</v>
      </c>
      <c r="T75" s="15">
        <v>96.324424326829899</v>
      </c>
    </row>
    <row r="76" spans="2:20" x14ac:dyDescent="0.25">
      <c r="B76" s="20" t="s">
        <v>30</v>
      </c>
      <c r="C76" s="20">
        <v>3</v>
      </c>
      <c r="D76" s="18">
        <v>101.06188470358725</v>
      </c>
      <c r="F76" s="7" t="s">
        <v>30</v>
      </c>
      <c r="G76" s="7">
        <v>3</v>
      </c>
      <c r="H76" s="4">
        <v>94.106178207600749</v>
      </c>
      <c r="J76" s="10" t="s">
        <v>30</v>
      </c>
      <c r="K76" s="10">
        <v>3</v>
      </c>
      <c r="L76" s="9">
        <v>90.358789235120113</v>
      </c>
      <c r="N76" s="14" t="s">
        <v>30</v>
      </c>
      <c r="O76" s="14">
        <v>3</v>
      </c>
      <c r="P76" s="11">
        <v>86.028278153905077</v>
      </c>
      <c r="R76" s="17" t="s">
        <v>30</v>
      </c>
      <c r="S76" s="17">
        <v>3</v>
      </c>
      <c r="T76" s="15">
        <v>84.424544322128853</v>
      </c>
    </row>
    <row r="77" spans="2:20" x14ac:dyDescent="0.25">
      <c r="B77" s="20" t="s">
        <v>30</v>
      </c>
      <c r="C77" s="20">
        <v>3</v>
      </c>
      <c r="D77" s="18">
        <v>89.617462081178061</v>
      </c>
      <c r="F77" s="7" t="s">
        <v>30</v>
      </c>
      <c r="G77" s="7">
        <v>3</v>
      </c>
      <c r="H77" s="4">
        <v>85.471082853706974</v>
      </c>
      <c r="J77" s="10" t="s">
        <v>30</v>
      </c>
      <c r="K77" s="10">
        <v>3</v>
      </c>
      <c r="L77" s="9">
        <v>91.604811842724814</v>
      </c>
      <c r="N77" s="14" t="s">
        <v>30</v>
      </c>
      <c r="O77" s="14">
        <v>3</v>
      </c>
      <c r="P77" s="11">
        <v>91.80562630996765</v>
      </c>
      <c r="R77" s="17" t="s">
        <v>30</v>
      </c>
      <c r="S77" s="17">
        <v>3</v>
      </c>
      <c r="T77" s="15">
        <v>84.461603748782338</v>
      </c>
    </row>
    <row r="78" spans="2:20" x14ac:dyDescent="0.25">
      <c r="B78" s="20" t="s">
        <v>31</v>
      </c>
      <c r="C78" s="20">
        <v>3</v>
      </c>
      <c r="D78" s="18">
        <v>90.45394232002873</v>
      </c>
      <c r="F78" s="7" t="s">
        <v>31</v>
      </c>
      <c r="G78" s="7">
        <v>3</v>
      </c>
      <c r="H78" s="4">
        <v>101.49981921593947</v>
      </c>
      <c r="J78" s="10" t="s">
        <v>31</v>
      </c>
      <c r="K78" s="10">
        <v>3</v>
      </c>
      <c r="L78" s="9">
        <v>93.145939041916165</v>
      </c>
      <c r="N78" s="14" t="s">
        <v>31</v>
      </c>
      <c r="O78" s="14">
        <v>3</v>
      </c>
      <c r="P78" s="11">
        <v>86.042292576593454</v>
      </c>
      <c r="R78" s="17" t="s">
        <v>31</v>
      </c>
      <c r="S78" s="17">
        <v>3</v>
      </c>
      <c r="T78" s="15">
        <v>84.718767048609251</v>
      </c>
    </row>
    <row r="79" spans="2:20" x14ac:dyDescent="0.25">
      <c r="B79" s="20" t="s">
        <v>32</v>
      </c>
      <c r="C79" s="20">
        <v>3</v>
      </c>
      <c r="D79" s="18">
        <v>103.53854323084042</v>
      </c>
      <c r="F79" s="7" t="s">
        <v>32</v>
      </c>
      <c r="G79" s="7">
        <v>3</v>
      </c>
      <c r="H79" s="4">
        <v>92.923250190795457</v>
      </c>
      <c r="J79" s="10" t="s">
        <v>32</v>
      </c>
      <c r="K79" s="10">
        <v>3</v>
      </c>
      <c r="L79" s="9">
        <v>91.341808828289516</v>
      </c>
      <c r="N79" s="14" t="s">
        <v>32</v>
      </c>
      <c r="O79" s="14">
        <v>3</v>
      </c>
      <c r="P79" s="11">
        <v>85.710533472130933</v>
      </c>
      <c r="R79" s="17" t="s">
        <v>32</v>
      </c>
      <c r="S79" s="17">
        <v>3</v>
      </c>
      <c r="T79" s="15">
        <v>89.40726200555261</v>
      </c>
    </row>
    <row r="80" spans="2:20" x14ac:dyDescent="0.25">
      <c r="B80" s="20" t="s">
        <v>33</v>
      </c>
      <c r="C80" s="20">
        <v>3</v>
      </c>
      <c r="D80" s="18">
        <v>95.681156565513888</v>
      </c>
      <c r="F80" s="7" t="s">
        <v>33</v>
      </c>
      <c r="G80" s="7">
        <v>3</v>
      </c>
      <c r="H80" s="4">
        <v>93.275315363029023</v>
      </c>
      <c r="J80" s="10" t="s">
        <v>33</v>
      </c>
      <c r="K80" s="10">
        <v>3</v>
      </c>
      <c r="L80" s="9">
        <v>90.53009239532382</v>
      </c>
      <c r="N80" s="14" t="s">
        <v>33</v>
      </c>
      <c r="O80" s="14">
        <v>3</v>
      </c>
      <c r="P80" s="11">
        <v>85.767555170836701</v>
      </c>
      <c r="R80" s="17" t="s">
        <v>33</v>
      </c>
      <c r="S80" s="17">
        <v>3</v>
      </c>
      <c r="T80" s="15">
        <v>91.076772687749113</v>
      </c>
    </row>
    <row r="81" spans="2:20" x14ac:dyDescent="0.25">
      <c r="B81" s="20" t="s">
        <v>34</v>
      </c>
      <c r="C81" s="20">
        <v>3</v>
      </c>
      <c r="D81" s="18">
        <v>90.746140152672112</v>
      </c>
      <c r="F81" s="7" t="s">
        <v>34</v>
      </c>
      <c r="G81" s="7">
        <v>3</v>
      </c>
      <c r="H81" s="4">
        <v>112.85091834504748</v>
      </c>
      <c r="J81" s="10" t="s">
        <v>34</v>
      </c>
      <c r="K81" s="10">
        <v>3</v>
      </c>
      <c r="L81" s="9">
        <v>84.997647733947133</v>
      </c>
      <c r="N81" s="14" t="s">
        <v>34</v>
      </c>
      <c r="O81" s="14">
        <v>3</v>
      </c>
      <c r="P81" s="11">
        <v>88.765971840562514</v>
      </c>
      <c r="R81" s="17" t="s">
        <v>34</v>
      </c>
      <c r="S81" s="17">
        <v>3</v>
      </c>
      <c r="T81" s="15">
        <v>82.401989987755186</v>
      </c>
    </row>
    <row r="82" spans="2:20" x14ac:dyDescent="0.25">
      <c r="B82" s="20" t="s">
        <v>35</v>
      </c>
      <c r="C82" s="20">
        <v>3</v>
      </c>
      <c r="D82" s="18">
        <v>103.21450625176307</v>
      </c>
      <c r="F82" s="7" t="s">
        <v>35</v>
      </c>
      <c r="G82" s="7">
        <v>3</v>
      </c>
      <c r="H82" s="4">
        <v>99.192406500008801</v>
      </c>
      <c r="J82" s="10" t="s">
        <v>35</v>
      </c>
      <c r="K82" s="10">
        <v>3</v>
      </c>
      <c r="L82" s="9">
        <v>103.86835796815454</v>
      </c>
      <c r="N82" s="14" t="s">
        <v>35</v>
      </c>
      <c r="O82" s="14">
        <v>3</v>
      </c>
      <c r="P82" s="11">
        <v>85.892077133298372</v>
      </c>
      <c r="R82" s="17" t="s">
        <v>35</v>
      </c>
      <c r="S82" s="17">
        <v>3</v>
      </c>
      <c r="T82" s="15">
        <v>89.946365328371144</v>
      </c>
    </row>
    <row r="83" spans="2:20" x14ac:dyDescent="0.25">
      <c r="B83" s="20" t="s">
        <v>36</v>
      </c>
      <c r="C83" s="20">
        <v>3</v>
      </c>
      <c r="D83" s="18">
        <v>94.634136973839418</v>
      </c>
      <c r="F83" s="7" t="s">
        <v>36</v>
      </c>
      <c r="G83" s="7">
        <v>3</v>
      </c>
      <c r="H83" s="4">
        <v>91.840942243986305</v>
      </c>
      <c r="J83" s="10" t="s">
        <v>36</v>
      </c>
      <c r="K83" s="10">
        <v>3</v>
      </c>
      <c r="L83" s="9">
        <v>95.689831702629206</v>
      </c>
      <c r="N83" s="14" t="s">
        <v>36</v>
      </c>
      <c r="O83" s="14">
        <v>3</v>
      </c>
      <c r="P83" s="11">
        <v>91.167233436269697</v>
      </c>
      <c r="R83" s="17" t="s">
        <v>36</v>
      </c>
      <c r="S83" s="17">
        <v>3</v>
      </c>
      <c r="T83" s="15">
        <v>87.070272065946568</v>
      </c>
    </row>
    <row r="84" spans="2:20" x14ac:dyDescent="0.25">
      <c r="B84" s="20" t="s">
        <v>37</v>
      </c>
      <c r="C84" s="20">
        <v>3</v>
      </c>
      <c r="D84" s="18">
        <v>93.34633834626645</v>
      </c>
      <c r="F84" s="7" t="s">
        <v>37</v>
      </c>
      <c r="G84" s="7">
        <v>3</v>
      </c>
      <c r="H84" s="4">
        <v>113.145829942798</v>
      </c>
      <c r="J84" s="10" t="s">
        <v>37</v>
      </c>
      <c r="K84" s="10">
        <v>3</v>
      </c>
      <c r="L84" s="9">
        <v>93.747841362156521</v>
      </c>
      <c r="N84" s="14" t="s">
        <v>37</v>
      </c>
      <c r="O84" s="14">
        <v>3</v>
      </c>
      <c r="P84" s="11">
        <v>89.196422534141689</v>
      </c>
      <c r="R84" s="17" t="s">
        <v>37</v>
      </c>
      <c r="S84" s="17">
        <v>3</v>
      </c>
      <c r="T84" s="15">
        <v>98.289684513131618</v>
      </c>
    </row>
    <row r="85" spans="2:20" x14ac:dyDescent="0.25">
      <c r="B85" s="20" t="s">
        <v>38</v>
      </c>
      <c r="C85" s="20">
        <v>3</v>
      </c>
      <c r="D85" s="18">
        <v>105.29912800087912</v>
      </c>
      <c r="F85" s="7" t="s">
        <v>38</v>
      </c>
      <c r="G85" s="7">
        <v>3</v>
      </c>
      <c r="H85" s="4">
        <v>95.693561739372186</v>
      </c>
      <c r="J85" s="10" t="s">
        <v>38</v>
      </c>
      <c r="K85" s="10">
        <v>3</v>
      </c>
      <c r="L85" s="9">
        <v>94.575172671595539</v>
      </c>
      <c r="N85" s="14" t="s">
        <v>38</v>
      </c>
      <c r="O85" s="14">
        <v>3</v>
      </c>
      <c r="P85" s="11">
        <v>86.023531770718165</v>
      </c>
      <c r="R85" s="17" t="s">
        <v>38</v>
      </c>
      <c r="S85" s="17">
        <v>3</v>
      </c>
      <c r="T85" s="15">
        <v>92.30755851946023</v>
      </c>
    </row>
    <row r="86" spans="2:20" x14ac:dyDescent="0.25">
      <c r="B86" s="20" t="s">
        <v>39</v>
      </c>
      <c r="C86" s="20">
        <v>3</v>
      </c>
      <c r="D86" s="18">
        <v>98.531545372048981</v>
      </c>
      <c r="F86" s="7" t="s">
        <v>39</v>
      </c>
      <c r="G86" s="7">
        <v>3</v>
      </c>
      <c r="H86" s="4">
        <v>101.19109309029619</v>
      </c>
      <c r="J86" s="10" t="s">
        <v>39</v>
      </c>
      <c r="K86" s="10">
        <v>3</v>
      </c>
      <c r="L86" s="9">
        <v>97.173085485102774</v>
      </c>
      <c r="N86" s="14" t="s">
        <v>39</v>
      </c>
      <c r="O86" s="14">
        <v>3</v>
      </c>
      <c r="P86" s="11">
        <v>91.646189765254448</v>
      </c>
      <c r="R86" s="17" t="s">
        <v>39</v>
      </c>
      <c r="S86" s="17">
        <v>3</v>
      </c>
      <c r="T86" s="15">
        <v>85.337319837295425</v>
      </c>
    </row>
    <row r="87" spans="2:20" x14ac:dyDescent="0.25">
      <c r="B87" s="20" t="s">
        <v>40</v>
      </c>
      <c r="C87" s="20">
        <v>3</v>
      </c>
      <c r="D87" s="18">
        <v>97.072564561723311</v>
      </c>
      <c r="F87" s="7" t="s">
        <v>40</v>
      </c>
      <c r="G87" s="7">
        <v>3</v>
      </c>
      <c r="H87" s="4">
        <v>111.01757299291855</v>
      </c>
      <c r="J87" s="10" t="s">
        <v>40</v>
      </c>
      <c r="K87" s="10">
        <v>3</v>
      </c>
      <c r="L87" s="9">
        <v>97.470705597645164</v>
      </c>
      <c r="N87" s="14" t="s">
        <v>40</v>
      </c>
      <c r="O87" s="14">
        <v>3</v>
      </c>
      <c r="P87" s="11">
        <v>90.607501660918416</v>
      </c>
      <c r="R87" s="17" t="s">
        <v>40</v>
      </c>
      <c r="S87" s="17">
        <v>3</v>
      </c>
      <c r="T87" s="15">
        <v>86.493414017108918</v>
      </c>
    </row>
    <row r="88" spans="2:20" x14ac:dyDescent="0.25">
      <c r="B88" s="20" t="s">
        <v>41</v>
      </c>
      <c r="C88" s="20">
        <v>3</v>
      </c>
      <c r="D88" s="18">
        <v>109.37159976416704</v>
      </c>
      <c r="F88" s="7" t="s">
        <v>41</v>
      </c>
      <c r="G88" s="7">
        <v>3</v>
      </c>
      <c r="H88" s="4">
        <v>107.59805483926415</v>
      </c>
      <c r="J88" s="10" t="s">
        <v>41</v>
      </c>
      <c r="K88" s="10">
        <v>3</v>
      </c>
      <c r="L88" s="9">
        <v>108.79061992348072</v>
      </c>
      <c r="N88" s="14" t="s">
        <v>41</v>
      </c>
      <c r="O88" s="14">
        <v>3</v>
      </c>
      <c r="P88" s="11">
        <v>86.210163460883066</v>
      </c>
      <c r="R88" s="17" t="s">
        <v>41</v>
      </c>
      <c r="S88" s="17">
        <v>3</v>
      </c>
      <c r="T88" s="15">
        <v>100.12186720164127</v>
      </c>
    </row>
    <row r="89" spans="2:20" x14ac:dyDescent="0.25">
      <c r="B89" s="20" t="s">
        <v>42</v>
      </c>
      <c r="C89" s="20">
        <v>3</v>
      </c>
      <c r="D89" s="18">
        <v>99.25968640303121</v>
      </c>
      <c r="F89" s="7" t="s">
        <v>42</v>
      </c>
      <c r="G89" s="7">
        <v>3</v>
      </c>
      <c r="H89" s="4">
        <v>105.95233138139844</v>
      </c>
      <c r="J89" s="10" t="s">
        <v>42</v>
      </c>
      <c r="K89" s="10">
        <v>3</v>
      </c>
      <c r="L89" s="9">
        <v>99.543181499978857</v>
      </c>
      <c r="N89" s="14" t="s">
        <v>42</v>
      </c>
      <c r="O89" s="14">
        <v>3</v>
      </c>
      <c r="P89" s="11">
        <v>91.576708657173995</v>
      </c>
      <c r="R89" s="17" t="s">
        <v>42</v>
      </c>
      <c r="S89" s="17">
        <v>3</v>
      </c>
      <c r="T89" s="15">
        <v>94.65279460030095</v>
      </c>
    </row>
    <row r="90" spans="2:20" x14ac:dyDescent="0.25">
      <c r="B90" s="20" t="s">
        <v>43</v>
      </c>
      <c r="C90" s="20">
        <v>3</v>
      </c>
      <c r="D90" s="18">
        <v>104.68507329612227</v>
      </c>
      <c r="F90" s="7" t="s">
        <v>43</v>
      </c>
      <c r="G90" s="7">
        <v>3</v>
      </c>
      <c r="H90" s="4">
        <v>110.26280640109907</v>
      </c>
      <c r="J90" s="10" t="s">
        <v>43</v>
      </c>
      <c r="K90" s="10">
        <v>3</v>
      </c>
      <c r="L90" s="9">
        <v>103.90983572772809</v>
      </c>
      <c r="N90" s="14" t="s">
        <v>43</v>
      </c>
      <c r="O90" s="14">
        <v>3</v>
      </c>
      <c r="P90" s="11">
        <v>122.11674772229814</v>
      </c>
      <c r="R90" s="17" t="s">
        <v>43</v>
      </c>
      <c r="S90" s="17">
        <v>3</v>
      </c>
      <c r="T90" s="15">
        <v>97.854312611982792</v>
      </c>
    </row>
    <row r="91" spans="2:20" x14ac:dyDescent="0.25">
      <c r="B91" s="20" t="s">
        <v>44</v>
      </c>
      <c r="C91" s="20">
        <v>3</v>
      </c>
      <c r="D91" s="18">
        <v>118.69703928697824</v>
      </c>
      <c r="F91" s="7" t="s">
        <v>44</v>
      </c>
      <c r="G91" s="7">
        <v>3</v>
      </c>
      <c r="H91" s="4">
        <v>111.16983046711077</v>
      </c>
      <c r="J91" s="10" t="s">
        <v>44</v>
      </c>
      <c r="K91" s="10">
        <v>3</v>
      </c>
      <c r="L91" s="9">
        <v>108.07555212568491</v>
      </c>
      <c r="N91" s="14" t="s">
        <v>44</v>
      </c>
      <c r="O91" s="14">
        <v>3</v>
      </c>
      <c r="P91" s="11">
        <v>95.903314638863449</v>
      </c>
      <c r="R91" s="17" t="s">
        <v>44</v>
      </c>
      <c r="S91" s="17">
        <v>3</v>
      </c>
      <c r="T91" s="15">
        <v>96.269753321843822</v>
      </c>
    </row>
    <row r="92" spans="2:20" x14ac:dyDescent="0.25">
      <c r="B92" s="20" t="s">
        <v>45</v>
      </c>
      <c r="C92" s="20">
        <v>3</v>
      </c>
      <c r="D92" s="18">
        <v>108.27002777041932</v>
      </c>
      <c r="F92" s="7" t="s">
        <v>45</v>
      </c>
      <c r="G92" s="7">
        <v>3</v>
      </c>
      <c r="H92" s="4">
        <v>115.67166966113685</v>
      </c>
      <c r="J92" s="10" t="s">
        <v>45</v>
      </c>
      <c r="K92" s="10">
        <v>3</v>
      </c>
      <c r="L92" s="9">
        <v>103.69589331789888</v>
      </c>
      <c r="N92" s="14" t="s">
        <v>45</v>
      </c>
      <c r="O92" s="14">
        <v>3</v>
      </c>
      <c r="P92" s="11">
        <v>100.0630973615835</v>
      </c>
      <c r="R92" s="17" t="s">
        <v>45</v>
      </c>
      <c r="S92" s="17">
        <v>3</v>
      </c>
      <c r="T92" s="15">
        <v>96.483872218364539</v>
      </c>
    </row>
    <row r="93" spans="2:20" x14ac:dyDescent="0.25">
      <c r="B93" s="20" t="s">
        <v>46</v>
      </c>
      <c r="C93" s="20">
        <v>3</v>
      </c>
      <c r="D93" s="18">
        <v>119.77572346301395</v>
      </c>
      <c r="F93" s="7" t="s">
        <v>46</v>
      </c>
      <c r="G93" s="7">
        <v>3</v>
      </c>
      <c r="H93" s="4">
        <v>162.30719459246981</v>
      </c>
      <c r="J93" s="10" t="s">
        <v>46</v>
      </c>
      <c r="K93" s="10">
        <v>3</v>
      </c>
      <c r="L93" s="9">
        <v>127.75174275581959</v>
      </c>
      <c r="N93" s="14" t="s">
        <v>46</v>
      </c>
      <c r="O93" s="14">
        <v>3</v>
      </c>
      <c r="P93" s="11">
        <v>139.69093505643343</v>
      </c>
      <c r="R93" s="17" t="s">
        <v>46</v>
      </c>
      <c r="S93" s="17">
        <v>3</v>
      </c>
      <c r="T93" s="15">
        <v>79.529595700930642</v>
      </c>
    </row>
    <row r="94" spans="2:20" x14ac:dyDescent="0.25">
      <c r="B94" s="20" t="s">
        <v>47</v>
      </c>
      <c r="C94" s="20">
        <v>3</v>
      </c>
      <c r="D94" s="18">
        <v>136.94602825622201</v>
      </c>
      <c r="F94" s="7" t="s">
        <v>47</v>
      </c>
      <c r="G94" s="7">
        <v>3</v>
      </c>
      <c r="H94" s="4">
        <v>137.89786309214767</v>
      </c>
      <c r="J94" s="10" t="s">
        <v>47</v>
      </c>
      <c r="K94" s="10">
        <v>3</v>
      </c>
      <c r="L94" s="9">
        <v>130.93211587788801</v>
      </c>
      <c r="N94" s="14" t="s">
        <v>47</v>
      </c>
      <c r="O94" s="14">
        <v>3</v>
      </c>
      <c r="P94" s="11">
        <v>134.41198561272094</v>
      </c>
      <c r="R94" s="17" t="s">
        <v>47</v>
      </c>
      <c r="S94" s="17">
        <v>3</v>
      </c>
      <c r="T94" s="15">
        <v>87.240011327616358</v>
      </c>
    </row>
    <row r="95" spans="2:20" x14ac:dyDescent="0.25">
      <c r="B95" s="20" t="s">
        <v>48</v>
      </c>
      <c r="C95" s="20">
        <v>3</v>
      </c>
      <c r="D95" s="18">
        <v>120.34724345906913</v>
      </c>
      <c r="F95" s="7" t="s">
        <v>48</v>
      </c>
      <c r="G95" s="7">
        <v>3</v>
      </c>
      <c r="H95" s="4">
        <v>147.83141759782063</v>
      </c>
      <c r="J95" s="10" t="s">
        <v>48</v>
      </c>
      <c r="K95" s="10">
        <v>3</v>
      </c>
      <c r="L95" s="9">
        <v>115.7819905450193</v>
      </c>
      <c r="N95" s="14" t="s">
        <v>48</v>
      </c>
      <c r="O95" s="14">
        <v>3</v>
      </c>
      <c r="P95" s="11">
        <v>113.02366221573151</v>
      </c>
      <c r="R95" s="17" t="s">
        <v>48</v>
      </c>
      <c r="S95" s="17">
        <v>3</v>
      </c>
      <c r="T95" s="15">
        <v>93.416663126470098</v>
      </c>
    </row>
    <row r="96" spans="2:20" x14ac:dyDescent="0.25">
      <c r="B96" s="20" t="s">
        <v>20</v>
      </c>
      <c r="C96" s="20">
        <v>4</v>
      </c>
      <c r="D96" s="18">
        <v>110.85990432857074</v>
      </c>
      <c r="F96" s="7" t="s">
        <v>20</v>
      </c>
      <c r="G96" s="7">
        <v>4</v>
      </c>
      <c r="H96" s="4">
        <v>103.1644628018946</v>
      </c>
      <c r="J96" s="10" t="s">
        <v>20</v>
      </c>
      <c r="K96" s="10">
        <v>4</v>
      </c>
      <c r="L96" s="9">
        <v>103.1644628018946</v>
      </c>
      <c r="N96" s="14" t="s">
        <v>20</v>
      </c>
      <c r="O96" s="14">
        <v>4</v>
      </c>
      <c r="P96" s="11">
        <v>110.85990432857074</v>
      </c>
      <c r="R96" s="17" t="s">
        <v>20</v>
      </c>
      <c r="S96" s="17">
        <v>4</v>
      </c>
      <c r="T96" s="15">
        <v>94.418331115413565</v>
      </c>
    </row>
    <row r="97" spans="2:20" x14ac:dyDescent="0.25">
      <c r="B97" s="20" t="s">
        <v>21</v>
      </c>
      <c r="C97" s="20">
        <v>4</v>
      </c>
      <c r="D97" s="18">
        <v>95.248132924565311</v>
      </c>
      <c r="F97" s="7" t="s">
        <v>21</v>
      </c>
      <c r="G97" s="7">
        <v>4</v>
      </c>
      <c r="H97" s="4">
        <v>96.52276999987572</v>
      </c>
      <c r="J97" s="10" t="s">
        <v>21</v>
      </c>
      <c r="K97" s="10">
        <v>4</v>
      </c>
      <c r="L97" s="9">
        <v>96.52276999987572</v>
      </c>
      <c r="N97" s="14" t="s">
        <v>21</v>
      </c>
      <c r="O97" s="14">
        <v>4</v>
      </c>
      <c r="P97" s="11">
        <v>95.248132924565311</v>
      </c>
      <c r="R97" s="17" t="s">
        <v>21</v>
      </c>
      <c r="S97" s="17">
        <v>4</v>
      </c>
      <c r="T97" s="15">
        <v>99.266993433594948</v>
      </c>
    </row>
    <row r="98" spans="2:20" x14ac:dyDescent="0.25">
      <c r="B98" s="20" t="s">
        <v>22</v>
      </c>
      <c r="C98" s="20">
        <v>4</v>
      </c>
      <c r="D98" s="18">
        <v>93.891962746863939</v>
      </c>
      <c r="F98" s="7" t="s">
        <v>22</v>
      </c>
      <c r="G98" s="7">
        <v>4</v>
      </c>
      <c r="H98" s="4">
        <v>100.31276719822966</v>
      </c>
      <c r="J98" s="10" t="s">
        <v>22</v>
      </c>
      <c r="K98" s="10">
        <v>4</v>
      </c>
      <c r="L98" s="9">
        <v>100.31276719822966</v>
      </c>
      <c r="N98" s="14" t="s">
        <v>22</v>
      </c>
      <c r="O98" s="14">
        <v>4</v>
      </c>
      <c r="P98" s="11">
        <v>93.891962746863939</v>
      </c>
      <c r="R98" s="17" t="s">
        <v>22</v>
      </c>
      <c r="S98" s="17">
        <v>4</v>
      </c>
      <c r="T98" s="15">
        <v>106.31467545099149</v>
      </c>
    </row>
    <row r="99" spans="2:20" x14ac:dyDescent="0.25">
      <c r="B99" s="20" t="s">
        <v>23</v>
      </c>
      <c r="C99" s="20">
        <v>4</v>
      </c>
      <c r="D99" s="18">
        <v>102.89586049581668</v>
      </c>
      <c r="F99" s="7" t="s">
        <v>23</v>
      </c>
      <c r="G99" s="7">
        <v>4</v>
      </c>
      <c r="H99" s="4">
        <v>111.01791473303881</v>
      </c>
      <c r="J99" s="10" t="s">
        <v>23</v>
      </c>
      <c r="K99" s="10">
        <v>4</v>
      </c>
      <c r="L99" s="9">
        <v>110.48612218717651</v>
      </c>
      <c r="N99" s="14" t="s">
        <v>23</v>
      </c>
      <c r="O99" s="14">
        <v>4</v>
      </c>
      <c r="P99" s="11">
        <v>79.179354910115975</v>
      </c>
      <c r="R99" s="17" t="s">
        <v>23</v>
      </c>
      <c r="S99" s="17">
        <v>4</v>
      </c>
      <c r="T99" s="15">
        <v>82.907905968498696</v>
      </c>
    </row>
    <row r="100" spans="2:20" x14ac:dyDescent="0.25">
      <c r="B100" s="20" t="s">
        <v>24</v>
      </c>
      <c r="C100" s="20">
        <v>4</v>
      </c>
      <c r="D100" s="18">
        <v>95.238287794876584</v>
      </c>
      <c r="F100" s="7" t="s">
        <v>24</v>
      </c>
      <c r="G100" s="7">
        <v>4</v>
      </c>
      <c r="H100" s="4">
        <v>83.541948454641329</v>
      </c>
      <c r="J100" s="10" t="s">
        <v>24</v>
      </c>
      <c r="K100" s="10">
        <v>4</v>
      </c>
      <c r="L100" s="9">
        <v>103.79841855611718</v>
      </c>
      <c r="N100" s="14" t="s">
        <v>24</v>
      </c>
      <c r="O100" s="14">
        <v>4</v>
      </c>
      <c r="P100" s="11">
        <v>95.416917420655764</v>
      </c>
      <c r="R100" s="17" t="s">
        <v>24</v>
      </c>
      <c r="S100" s="17">
        <v>4</v>
      </c>
      <c r="T100" s="15">
        <v>70.201146643643725</v>
      </c>
    </row>
    <row r="101" spans="2:20" x14ac:dyDescent="0.25">
      <c r="B101" s="20" t="s">
        <v>25</v>
      </c>
      <c r="C101" s="20">
        <v>4</v>
      </c>
      <c r="D101" s="18">
        <v>103.1108294861407</v>
      </c>
      <c r="F101" s="7" t="s">
        <v>25</v>
      </c>
      <c r="G101" s="7">
        <v>4</v>
      </c>
      <c r="H101" s="4">
        <v>113.0972540073425</v>
      </c>
      <c r="J101" s="10" t="s">
        <v>25</v>
      </c>
      <c r="K101" s="10">
        <v>4</v>
      </c>
      <c r="L101" s="9">
        <v>91.132128573000941</v>
      </c>
      <c r="N101" s="14" t="s">
        <v>25</v>
      </c>
      <c r="O101" s="14">
        <v>4</v>
      </c>
      <c r="P101" s="11">
        <v>89.512112158918583</v>
      </c>
      <c r="R101" s="17" t="s">
        <v>25</v>
      </c>
      <c r="S101" s="17">
        <v>4</v>
      </c>
      <c r="T101" s="15">
        <v>71.346944834132671</v>
      </c>
    </row>
    <row r="102" spans="2:20" x14ac:dyDescent="0.25">
      <c r="B102" s="20" t="s">
        <v>26</v>
      </c>
      <c r="C102" s="20">
        <v>4</v>
      </c>
      <c r="D102" s="18">
        <v>101.5159707488631</v>
      </c>
      <c r="F102" s="7" t="s">
        <v>26</v>
      </c>
      <c r="G102" s="7">
        <v>4</v>
      </c>
      <c r="H102" s="4">
        <v>103.87997007335667</v>
      </c>
      <c r="J102" s="10" t="s">
        <v>26</v>
      </c>
      <c r="K102" s="10">
        <v>4</v>
      </c>
      <c r="L102" s="9">
        <v>106.35854889065428</v>
      </c>
      <c r="N102" s="14" t="s">
        <v>26</v>
      </c>
      <c r="O102" s="14">
        <v>4</v>
      </c>
      <c r="P102" s="11">
        <v>103.81410196260914</v>
      </c>
      <c r="R102" s="17" t="s">
        <v>26</v>
      </c>
      <c r="S102" s="17">
        <v>4</v>
      </c>
      <c r="T102" s="15">
        <v>88.317804466971523</v>
      </c>
    </row>
    <row r="103" spans="2:20" x14ac:dyDescent="0.25">
      <c r="B103" s="20" t="s">
        <v>27</v>
      </c>
      <c r="C103" s="20">
        <v>4</v>
      </c>
      <c r="D103" s="18">
        <v>86.389526671260924</v>
      </c>
      <c r="F103" s="7" t="s">
        <v>27</v>
      </c>
      <c r="G103" s="7">
        <v>4</v>
      </c>
      <c r="H103" s="4">
        <v>93.87375904288227</v>
      </c>
      <c r="J103" s="10" t="s">
        <v>27</v>
      </c>
      <c r="K103" s="10">
        <v>4</v>
      </c>
      <c r="L103" s="9">
        <v>96.196345595550952</v>
      </c>
      <c r="N103" s="14" t="s">
        <v>27</v>
      </c>
      <c r="O103" s="14">
        <v>4</v>
      </c>
      <c r="P103" s="11">
        <v>105.97507795728427</v>
      </c>
      <c r="R103" s="17" t="s">
        <v>27</v>
      </c>
      <c r="S103" s="17">
        <v>4</v>
      </c>
      <c r="T103" s="15">
        <v>84.036231346338681</v>
      </c>
    </row>
    <row r="104" spans="2:20" x14ac:dyDescent="0.25">
      <c r="B104" s="20" t="s">
        <v>28</v>
      </c>
      <c r="C104" s="20">
        <v>4</v>
      </c>
      <c r="D104" s="18">
        <v>94.884907874909345</v>
      </c>
      <c r="F104" s="7" t="s">
        <v>28</v>
      </c>
      <c r="G104" s="7">
        <v>4</v>
      </c>
      <c r="H104" s="4">
        <v>95.263402854100661</v>
      </c>
      <c r="J104" s="10" t="s">
        <v>28</v>
      </c>
      <c r="K104" s="10">
        <v>4</v>
      </c>
      <c r="L104" s="9">
        <v>98.054203509634988</v>
      </c>
      <c r="N104" s="14" t="s">
        <v>28</v>
      </c>
      <c r="O104" s="14">
        <v>4</v>
      </c>
      <c r="P104" s="11">
        <v>115.43179100982661</v>
      </c>
      <c r="R104" s="17" t="s">
        <v>28</v>
      </c>
      <c r="S104" s="17">
        <v>4</v>
      </c>
      <c r="T104" s="15">
        <v>84.238020408274238</v>
      </c>
    </row>
    <row r="105" spans="2:20" x14ac:dyDescent="0.25">
      <c r="B105" s="20" t="s">
        <v>29</v>
      </c>
      <c r="C105" s="20">
        <v>4</v>
      </c>
      <c r="D105" s="18">
        <v>92.888728297598149</v>
      </c>
      <c r="F105" s="7" t="s">
        <v>29</v>
      </c>
      <c r="G105" s="7">
        <v>4</v>
      </c>
      <c r="H105" s="4">
        <v>93.039008714241334</v>
      </c>
      <c r="J105" s="10" t="s">
        <v>29</v>
      </c>
      <c r="K105" s="10">
        <v>4</v>
      </c>
      <c r="L105" s="9">
        <v>115.37030283266209</v>
      </c>
      <c r="N105" s="14" t="s">
        <v>29</v>
      </c>
      <c r="O105" s="14">
        <v>4</v>
      </c>
      <c r="P105" s="11">
        <v>99.506754148390769</v>
      </c>
      <c r="R105" s="17" t="s">
        <v>29</v>
      </c>
      <c r="S105" s="17">
        <v>4</v>
      </c>
      <c r="T105" s="15">
        <v>82.811742295283224</v>
      </c>
    </row>
    <row r="106" spans="2:20" x14ac:dyDescent="0.25">
      <c r="B106" s="20" t="s">
        <v>30</v>
      </c>
      <c r="C106" s="20">
        <v>4</v>
      </c>
      <c r="D106" s="18">
        <v>93.223483967385661</v>
      </c>
      <c r="F106" s="7" t="s">
        <v>30</v>
      </c>
      <c r="G106" s="7">
        <v>4</v>
      </c>
      <c r="H106" s="4">
        <v>93.069433507492377</v>
      </c>
      <c r="J106" s="10" t="s">
        <v>30</v>
      </c>
      <c r="K106" s="10">
        <v>4</v>
      </c>
      <c r="L106" s="9">
        <v>107.68942876883767</v>
      </c>
      <c r="N106" s="14" t="s">
        <v>30</v>
      </c>
      <c r="O106" s="14">
        <v>4</v>
      </c>
      <c r="P106" s="11">
        <v>118.09880049595721</v>
      </c>
      <c r="R106" s="17" t="s">
        <v>30</v>
      </c>
      <c r="S106" s="17">
        <v>4</v>
      </c>
      <c r="T106" s="15">
        <v>93.645967789936108</v>
      </c>
    </row>
    <row r="107" spans="2:20" x14ac:dyDescent="0.25">
      <c r="B107" s="20" t="s">
        <v>30</v>
      </c>
      <c r="C107" s="20">
        <v>4</v>
      </c>
      <c r="D107" s="18">
        <v>94.207979163025712</v>
      </c>
      <c r="F107" s="7" t="s">
        <v>30</v>
      </c>
      <c r="G107" s="7">
        <v>4</v>
      </c>
      <c r="H107" s="4">
        <v>95.766477490586368</v>
      </c>
      <c r="J107" s="10" t="s">
        <v>30</v>
      </c>
      <c r="K107" s="10">
        <v>4</v>
      </c>
      <c r="L107" s="9">
        <v>92.130798794603862</v>
      </c>
      <c r="N107" s="14" t="s">
        <v>30</v>
      </c>
      <c r="O107" s="14">
        <v>4</v>
      </c>
      <c r="P107" s="11">
        <v>128.88093863242716</v>
      </c>
      <c r="R107" s="17" t="s">
        <v>30</v>
      </c>
      <c r="S107" s="17">
        <v>4</v>
      </c>
      <c r="T107" s="15">
        <v>86.456191622769396</v>
      </c>
    </row>
    <row r="108" spans="2:20" x14ac:dyDescent="0.25">
      <c r="B108" s="20" t="s">
        <v>31</v>
      </c>
      <c r="C108" s="20">
        <v>4</v>
      </c>
      <c r="D108" s="18">
        <v>99.938129240487555</v>
      </c>
      <c r="F108" s="7" t="s">
        <v>31</v>
      </c>
      <c r="G108" s="7">
        <v>4</v>
      </c>
      <c r="H108" s="4">
        <v>93.021346479030314</v>
      </c>
      <c r="J108" s="10" t="s">
        <v>31</v>
      </c>
      <c r="K108" s="10">
        <v>4</v>
      </c>
      <c r="L108" s="9">
        <v>99.540174085346294</v>
      </c>
      <c r="N108" s="14" t="s">
        <v>31</v>
      </c>
      <c r="O108" s="14">
        <v>4</v>
      </c>
      <c r="P108" s="11">
        <v>92.457969978874701</v>
      </c>
      <c r="R108" s="17" t="s">
        <v>31</v>
      </c>
      <c r="S108" s="17">
        <v>4</v>
      </c>
      <c r="T108" s="15">
        <v>76.375849840202264</v>
      </c>
    </row>
    <row r="109" spans="2:20" x14ac:dyDescent="0.25">
      <c r="B109" s="20" t="s">
        <v>32</v>
      </c>
      <c r="C109" s="20">
        <v>4</v>
      </c>
      <c r="D109" s="18">
        <v>80.229552802020933</v>
      </c>
      <c r="F109" s="7" t="s">
        <v>32</v>
      </c>
      <c r="G109" s="7">
        <v>4</v>
      </c>
      <c r="H109" s="4">
        <v>89.260341952345925</v>
      </c>
      <c r="J109" s="10" t="s">
        <v>32</v>
      </c>
      <c r="K109" s="10">
        <v>4</v>
      </c>
      <c r="L109" s="9">
        <v>102.27843771036409</v>
      </c>
      <c r="N109" s="14" t="s">
        <v>32</v>
      </c>
      <c r="O109" s="14">
        <v>4</v>
      </c>
      <c r="P109" s="11">
        <v>93.510543457008467</v>
      </c>
      <c r="R109" s="17" t="s">
        <v>32</v>
      </c>
      <c r="S109" s="17">
        <v>4</v>
      </c>
      <c r="T109" s="15">
        <v>85.504087556778288</v>
      </c>
    </row>
    <row r="110" spans="2:20" x14ac:dyDescent="0.25">
      <c r="B110" s="20" t="s">
        <v>33</v>
      </c>
      <c r="C110" s="20">
        <v>4</v>
      </c>
      <c r="D110" s="18">
        <v>86.723903822809973</v>
      </c>
      <c r="F110" s="7" t="s">
        <v>33</v>
      </c>
      <c r="G110" s="7">
        <v>4</v>
      </c>
      <c r="H110" s="4">
        <v>102.65297212553315</v>
      </c>
      <c r="J110" s="10" t="s">
        <v>33</v>
      </c>
      <c r="K110" s="10">
        <v>4</v>
      </c>
      <c r="L110" s="9">
        <v>97.278891611047754</v>
      </c>
      <c r="N110" s="14" t="s">
        <v>33</v>
      </c>
      <c r="O110" s="14">
        <v>4</v>
      </c>
      <c r="P110" s="11">
        <v>107.71164854308716</v>
      </c>
      <c r="R110" s="17" t="s">
        <v>33</v>
      </c>
      <c r="S110" s="17">
        <v>4</v>
      </c>
      <c r="T110" s="15">
        <v>81.577859002428383</v>
      </c>
    </row>
    <row r="111" spans="2:20" x14ac:dyDescent="0.25">
      <c r="B111" s="20" t="s">
        <v>34</v>
      </c>
      <c r="C111" s="20">
        <v>4</v>
      </c>
      <c r="D111" s="18">
        <v>91.107386881976012</v>
      </c>
      <c r="F111" s="7" t="s">
        <v>34</v>
      </c>
      <c r="G111" s="7">
        <v>4</v>
      </c>
      <c r="H111" s="4">
        <v>98.104490304523864</v>
      </c>
      <c r="J111" s="10" t="s">
        <v>34</v>
      </c>
      <c r="K111" s="10">
        <v>4</v>
      </c>
      <c r="L111" s="9">
        <v>97.715865576545596</v>
      </c>
      <c r="N111" s="14" t="s">
        <v>34</v>
      </c>
      <c r="O111" s="14">
        <v>4</v>
      </c>
      <c r="P111" s="11">
        <v>83.200996869731824</v>
      </c>
      <c r="R111" s="17" t="s">
        <v>34</v>
      </c>
      <c r="S111" s="17">
        <v>4</v>
      </c>
      <c r="T111" s="15">
        <v>88.433627979876036</v>
      </c>
    </row>
    <row r="112" spans="2:20" x14ac:dyDescent="0.25">
      <c r="B112" s="20" t="s">
        <v>35</v>
      </c>
      <c r="C112" s="20">
        <v>4</v>
      </c>
      <c r="D112" s="18">
        <v>89.583468130752593</v>
      </c>
      <c r="F112" s="7" t="s">
        <v>35</v>
      </c>
      <c r="G112" s="7">
        <v>4</v>
      </c>
      <c r="H112" s="4">
        <v>98.414660827615236</v>
      </c>
      <c r="J112" s="10" t="s">
        <v>35</v>
      </c>
      <c r="K112" s="10">
        <v>4</v>
      </c>
      <c r="L112" s="9">
        <v>123.72999173195866</v>
      </c>
      <c r="N112" s="14" t="s">
        <v>35</v>
      </c>
      <c r="O112" s="14">
        <v>4</v>
      </c>
      <c r="P112" s="11">
        <v>78.505530720282053</v>
      </c>
      <c r="R112" s="17" t="s">
        <v>35</v>
      </c>
      <c r="S112" s="17">
        <v>4</v>
      </c>
      <c r="T112" s="15">
        <v>78.103537465849328</v>
      </c>
    </row>
    <row r="113" spans="2:20" x14ac:dyDescent="0.25">
      <c r="B113" s="20" t="s">
        <v>36</v>
      </c>
      <c r="C113" s="20">
        <v>4</v>
      </c>
      <c r="D113" s="18">
        <v>94.793540873511802</v>
      </c>
      <c r="F113" s="7" t="s">
        <v>36</v>
      </c>
      <c r="G113" s="7">
        <v>4</v>
      </c>
      <c r="H113" s="4">
        <v>105.18524366722835</v>
      </c>
      <c r="J113" s="10" t="s">
        <v>36</v>
      </c>
      <c r="K113" s="10">
        <v>4</v>
      </c>
      <c r="L113" s="9">
        <v>100.17119971137267</v>
      </c>
      <c r="N113" s="14" t="s">
        <v>36</v>
      </c>
      <c r="O113" s="14">
        <v>4</v>
      </c>
      <c r="P113" s="11">
        <v>97.05590571637147</v>
      </c>
      <c r="R113" s="17" t="s">
        <v>36</v>
      </c>
      <c r="S113" s="17">
        <v>4</v>
      </c>
      <c r="T113" s="15">
        <v>80.503969606040471</v>
      </c>
    </row>
    <row r="114" spans="2:20" x14ac:dyDescent="0.25">
      <c r="B114" s="20" t="s">
        <v>37</v>
      </c>
      <c r="C114" s="20">
        <v>4</v>
      </c>
      <c r="D114" s="18">
        <v>102.27322026238328</v>
      </c>
      <c r="F114" s="7" t="s">
        <v>37</v>
      </c>
      <c r="G114" s="7">
        <v>4</v>
      </c>
      <c r="H114" s="4">
        <v>107.6106552484728</v>
      </c>
      <c r="J114" s="10" t="s">
        <v>37</v>
      </c>
      <c r="K114" s="10">
        <v>4</v>
      </c>
      <c r="L114" s="9">
        <v>101.49949336839055</v>
      </c>
      <c r="N114" s="14" t="s">
        <v>37</v>
      </c>
      <c r="O114" s="14">
        <v>4</v>
      </c>
      <c r="P114" s="11">
        <v>92.643261141368313</v>
      </c>
      <c r="R114" s="17" t="s">
        <v>37</v>
      </c>
      <c r="S114" s="17">
        <v>4</v>
      </c>
      <c r="T114" s="15">
        <v>81.714575388900087</v>
      </c>
    </row>
    <row r="115" spans="2:20" x14ac:dyDescent="0.25">
      <c r="B115" s="20" t="s">
        <v>38</v>
      </c>
      <c r="C115" s="20">
        <v>4</v>
      </c>
      <c r="D115" s="18">
        <v>80.39906028235913</v>
      </c>
      <c r="F115" s="7" t="s">
        <v>38</v>
      </c>
      <c r="G115" s="7">
        <v>4</v>
      </c>
      <c r="H115" s="4">
        <v>97.931403214936637</v>
      </c>
      <c r="J115" s="10" t="s">
        <v>38</v>
      </c>
      <c r="K115" s="10">
        <v>4</v>
      </c>
      <c r="L115" s="9">
        <v>106.82066926381123</v>
      </c>
      <c r="N115" s="14" t="s">
        <v>38</v>
      </c>
      <c r="O115" s="14">
        <v>4</v>
      </c>
      <c r="P115" s="11">
        <v>96.519005455593458</v>
      </c>
      <c r="R115" s="17" t="s">
        <v>38</v>
      </c>
      <c r="S115" s="17">
        <v>4</v>
      </c>
      <c r="T115" s="15">
        <v>88.847876554423152</v>
      </c>
    </row>
    <row r="116" spans="2:20" x14ac:dyDescent="0.25">
      <c r="B116" s="20" t="s">
        <v>39</v>
      </c>
      <c r="C116" s="20">
        <v>4</v>
      </c>
      <c r="D116" s="18">
        <v>101.20053464035959</v>
      </c>
      <c r="F116" s="7" t="s">
        <v>39</v>
      </c>
      <c r="G116" s="7">
        <v>4</v>
      </c>
      <c r="H116" s="4">
        <v>102.29628249838633</v>
      </c>
      <c r="J116" s="10" t="s">
        <v>39</v>
      </c>
      <c r="K116" s="10">
        <v>4</v>
      </c>
      <c r="L116" s="9">
        <v>101.28256280706817</v>
      </c>
      <c r="N116" s="14" t="s">
        <v>39</v>
      </c>
      <c r="O116" s="14">
        <v>4</v>
      </c>
      <c r="P116" s="11">
        <v>91.864217047244736</v>
      </c>
      <c r="R116" s="17" t="s">
        <v>39</v>
      </c>
      <c r="S116" s="17">
        <v>4</v>
      </c>
      <c r="T116" s="15">
        <v>86.91290736722172</v>
      </c>
    </row>
    <row r="117" spans="2:20" x14ac:dyDescent="0.25">
      <c r="B117" s="20" t="s">
        <v>40</v>
      </c>
      <c r="C117" s="20">
        <v>4</v>
      </c>
      <c r="D117" s="18">
        <v>98.812342265103368</v>
      </c>
      <c r="F117" s="7" t="s">
        <v>40</v>
      </c>
      <c r="G117" s="7">
        <v>4</v>
      </c>
      <c r="H117" s="4">
        <v>98.549583040701322</v>
      </c>
      <c r="J117" s="10" t="s">
        <v>40</v>
      </c>
      <c r="K117" s="10">
        <v>4</v>
      </c>
      <c r="L117" s="9">
        <v>96.031708812511113</v>
      </c>
      <c r="N117" s="14" t="s">
        <v>40</v>
      </c>
      <c r="O117" s="14">
        <v>4</v>
      </c>
      <c r="P117" s="11">
        <v>83.530165792853822</v>
      </c>
      <c r="R117" s="17" t="s">
        <v>40</v>
      </c>
      <c r="S117" s="17">
        <v>4</v>
      </c>
      <c r="T117" s="15">
        <v>88.942209388717856</v>
      </c>
    </row>
    <row r="118" spans="2:20" x14ac:dyDescent="0.25">
      <c r="B118" s="20" t="s">
        <v>41</v>
      </c>
      <c r="C118" s="20">
        <v>4</v>
      </c>
      <c r="D118" s="18">
        <v>89.36907789832415</v>
      </c>
      <c r="F118" s="7" t="s">
        <v>41</v>
      </c>
      <c r="G118" s="7">
        <v>4</v>
      </c>
      <c r="H118" s="4">
        <v>110.18287540948495</v>
      </c>
      <c r="J118" s="10" t="s">
        <v>41</v>
      </c>
      <c r="K118" s="10">
        <v>4</v>
      </c>
      <c r="L118" s="9">
        <v>123.07548945698075</v>
      </c>
      <c r="N118" s="14" t="s">
        <v>41</v>
      </c>
      <c r="O118" s="14">
        <v>4</v>
      </c>
      <c r="P118" s="11">
        <v>86.429157963145613</v>
      </c>
      <c r="R118" s="17" t="s">
        <v>41</v>
      </c>
      <c r="S118" s="17">
        <v>4</v>
      </c>
      <c r="T118" s="15">
        <v>86.582081594344785</v>
      </c>
    </row>
    <row r="119" spans="2:20" x14ac:dyDescent="0.25">
      <c r="B119" s="20" t="s">
        <v>42</v>
      </c>
      <c r="C119" s="20">
        <v>4</v>
      </c>
      <c r="D119" s="18">
        <v>95.178069289891525</v>
      </c>
      <c r="F119" s="7" t="s">
        <v>42</v>
      </c>
      <c r="G119" s="7">
        <v>4</v>
      </c>
      <c r="H119" s="4">
        <v>102.04857299934926</v>
      </c>
      <c r="J119" s="10" t="s">
        <v>42</v>
      </c>
      <c r="K119" s="10">
        <v>4</v>
      </c>
      <c r="L119" s="9">
        <v>99.633783239343003</v>
      </c>
      <c r="N119" s="14" t="s">
        <v>42</v>
      </c>
      <c r="O119" s="14">
        <v>4</v>
      </c>
      <c r="P119" s="11">
        <v>86.856720012378318</v>
      </c>
      <c r="R119" s="17" t="s">
        <v>42</v>
      </c>
      <c r="S119" s="17">
        <v>4</v>
      </c>
      <c r="T119" s="15">
        <v>102.57016357889339</v>
      </c>
    </row>
    <row r="120" spans="2:20" x14ac:dyDescent="0.25">
      <c r="B120" s="20" t="s">
        <v>43</v>
      </c>
      <c r="C120" s="20">
        <v>4</v>
      </c>
      <c r="D120" s="18">
        <v>127.21799921089034</v>
      </c>
      <c r="F120" s="7" t="s">
        <v>43</v>
      </c>
      <c r="G120" s="7">
        <v>4</v>
      </c>
      <c r="H120" s="4">
        <v>118.22502096091809</v>
      </c>
      <c r="J120" s="10" t="s">
        <v>43</v>
      </c>
      <c r="K120" s="10">
        <v>4</v>
      </c>
      <c r="L120" s="9">
        <v>102.67595425572705</v>
      </c>
      <c r="N120" s="14" t="s">
        <v>43</v>
      </c>
      <c r="O120" s="14">
        <v>4</v>
      </c>
      <c r="P120" s="11">
        <v>94.311118417886561</v>
      </c>
      <c r="R120" s="17" t="s">
        <v>43</v>
      </c>
      <c r="S120" s="17">
        <v>4</v>
      </c>
      <c r="T120" s="15">
        <v>86.261175393281349</v>
      </c>
    </row>
    <row r="121" spans="2:20" x14ac:dyDescent="0.25">
      <c r="B121" s="20" t="s">
        <v>44</v>
      </c>
      <c r="C121" s="20">
        <v>4</v>
      </c>
      <c r="D121" s="18">
        <v>103.11991872739472</v>
      </c>
      <c r="F121" s="7" t="s">
        <v>44</v>
      </c>
      <c r="G121" s="7">
        <v>4</v>
      </c>
      <c r="H121" s="4">
        <v>130.40572840218678</v>
      </c>
      <c r="J121" s="10" t="s">
        <v>44</v>
      </c>
      <c r="K121" s="10">
        <v>4</v>
      </c>
      <c r="L121" s="9">
        <v>123.07613020771851</v>
      </c>
      <c r="N121" s="14" t="s">
        <v>44</v>
      </c>
      <c r="O121" s="14">
        <v>4</v>
      </c>
      <c r="P121" s="11">
        <v>95.45764824077375</v>
      </c>
      <c r="R121" s="17" t="s">
        <v>44</v>
      </c>
      <c r="S121" s="17">
        <v>4</v>
      </c>
      <c r="T121" s="15">
        <v>96.817377763806505</v>
      </c>
    </row>
    <row r="122" spans="2:20" x14ac:dyDescent="0.25">
      <c r="B122" s="20" t="s">
        <v>45</v>
      </c>
      <c r="C122" s="20">
        <v>4</v>
      </c>
      <c r="D122" s="18">
        <v>114.94737124603446</v>
      </c>
      <c r="F122" s="7" t="s">
        <v>45</v>
      </c>
      <c r="G122" s="7">
        <v>4</v>
      </c>
      <c r="H122" s="4">
        <v>114.77800413801363</v>
      </c>
      <c r="J122" s="10" t="s">
        <v>45</v>
      </c>
      <c r="K122" s="10">
        <v>4</v>
      </c>
      <c r="L122" s="9">
        <v>123.41849192303498</v>
      </c>
      <c r="N122" s="14" t="s">
        <v>45</v>
      </c>
      <c r="O122" s="14">
        <v>4</v>
      </c>
      <c r="P122" s="11">
        <v>112.27028947604197</v>
      </c>
      <c r="R122" s="17" t="s">
        <v>45</v>
      </c>
      <c r="S122" s="17">
        <v>4</v>
      </c>
      <c r="T122" s="15">
        <v>122.31614208984138</v>
      </c>
    </row>
    <row r="123" spans="2:20" x14ac:dyDescent="0.25">
      <c r="B123" s="20" t="s">
        <v>46</v>
      </c>
      <c r="C123" s="20">
        <v>4</v>
      </c>
      <c r="D123" s="18">
        <v>205.22766071119642</v>
      </c>
      <c r="F123" s="7" t="s">
        <v>46</v>
      </c>
      <c r="G123" s="7">
        <v>4</v>
      </c>
      <c r="H123" s="4">
        <v>163.27608884731413</v>
      </c>
      <c r="J123" s="10" t="s">
        <v>46</v>
      </c>
      <c r="K123" s="10">
        <v>4</v>
      </c>
      <c r="L123" s="9">
        <v>119.99627263913621</v>
      </c>
      <c r="N123" s="14" t="s">
        <v>46</v>
      </c>
      <c r="O123" s="14">
        <v>4</v>
      </c>
      <c r="P123" s="11">
        <v>98.97870319249607</v>
      </c>
      <c r="R123" s="17" t="s">
        <v>46</v>
      </c>
      <c r="S123" s="17">
        <v>4</v>
      </c>
      <c r="T123" s="15">
        <v>69.561509122844981</v>
      </c>
    </row>
    <row r="124" spans="2:20" x14ac:dyDescent="0.25">
      <c r="B124" s="20" t="s">
        <v>47</v>
      </c>
      <c r="C124" s="20">
        <v>4</v>
      </c>
      <c r="D124" s="18">
        <v>124.13363133596032</v>
      </c>
      <c r="F124" s="7" t="s">
        <v>47</v>
      </c>
      <c r="G124" s="7">
        <v>4</v>
      </c>
      <c r="H124" s="4">
        <v>174.82127262274011</v>
      </c>
      <c r="J124" s="10" t="s">
        <v>47</v>
      </c>
      <c r="K124" s="10">
        <v>4</v>
      </c>
      <c r="L124" s="9">
        <v>147.51754372758606</v>
      </c>
      <c r="N124" s="14" t="s">
        <v>47</v>
      </c>
      <c r="O124" s="14">
        <v>4</v>
      </c>
      <c r="P124" s="11">
        <v>91.465628695789178</v>
      </c>
      <c r="R124" s="17" t="s">
        <v>47</v>
      </c>
      <c r="S124" s="17">
        <v>4</v>
      </c>
      <c r="T124" s="15">
        <v>86.327556010713764</v>
      </c>
    </row>
    <row r="125" spans="2:20" x14ac:dyDescent="0.25">
      <c r="B125" s="20" t="s">
        <v>48</v>
      </c>
      <c r="C125" s="20">
        <v>4</v>
      </c>
      <c r="D125" s="18">
        <v>132.69525491257531</v>
      </c>
      <c r="F125" s="7" t="s">
        <v>48</v>
      </c>
      <c r="G125" s="7">
        <v>4</v>
      </c>
      <c r="H125" s="4">
        <v>142.15000101176975</v>
      </c>
      <c r="J125" s="10" t="s">
        <v>48</v>
      </c>
      <c r="K125" s="10">
        <v>4</v>
      </c>
      <c r="L125" s="9">
        <v>141.12233769798738</v>
      </c>
      <c r="N125" s="14" t="s">
        <v>48</v>
      </c>
      <c r="O125" s="14">
        <v>4</v>
      </c>
      <c r="P125" s="11">
        <v>115.639874926654</v>
      </c>
      <c r="R125" s="17" t="s">
        <v>48</v>
      </c>
      <c r="S125" s="17">
        <v>4</v>
      </c>
      <c r="T125" s="15">
        <v>128.38606734337003</v>
      </c>
    </row>
    <row r="126" spans="2:20" x14ac:dyDescent="0.25">
      <c r="B126" s="20" t="s">
        <v>20</v>
      </c>
      <c r="C126" s="20">
        <v>5</v>
      </c>
      <c r="D126" s="18">
        <v>109.42494633544013</v>
      </c>
      <c r="F126" s="7" t="s">
        <v>20</v>
      </c>
      <c r="G126" s="7">
        <v>5</v>
      </c>
      <c r="H126" s="4">
        <v>95.684548566304827</v>
      </c>
      <c r="J126" s="10" t="s">
        <v>20</v>
      </c>
      <c r="K126" s="10">
        <v>5</v>
      </c>
      <c r="L126" s="9">
        <v>95.684548566304827</v>
      </c>
      <c r="N126" s="14" t="s">
        <v>20</v>
      </c>
      <c r="O126" s="14">
        <v>5</v>
      </c>
      <c r="P126" s="11">
        <v>109.42494633544013</v>
      </c>
      <c r="R126" s="17" t="s">
        <v>20</v>
      </c>
      <c r="S126" s="17">
        <v>5</v>
      </c>
      <c r="T126" s="15">
        <v>96.694361741816735</v>
      </c>
    </row>
    <row r="127" spans="2:20" x14ac:dyDescent="0.25">
      <c r="B127" s="20" t="s">
        <v>21</v>
      </c>
      <c r="C127" s="20">
        <v>5</v>
      </c>
      <c r="D127" s="18">
        <v>89.844325086402364</v>
      </c>
      <c r="F127" s="7" t="s">
        <v>21</v>
      </c>
      <c r="G127" s="7">
        <v>5</v>
      </c>
      <c r="H127" s="4">
        <v>95.47271929596667</v>
      </c>
      <c r="J127" s="10" t="s">
        <v>21</v>
      </c>
      <c r="K127" s="10">
        <v>5</v>
      </c>
      <c r="L127" s="9">
        <v>95.47271929596667</v>
      </c>
      <c r="N127" s="14" t="s">
        <v>21</v>
      </c>
      <c r="O127" s="14">
        <v>5</v>
      </c>
      <c r="P127" s="11">
        <v>89.844325086402364</v>
      </c>
      <c r="R127" s="17" t="s">
        <v>21</v>
      </c>
      <c r="S127" s="17">
        <v>5</v>
      </c>
      <c r="T127" s="15">
        <v>102.00522473444875</v>
      </c>
    </row>
    <row r="128" spans="2:20" x14ac:dyDescent="0.25">
      <c r="B128" s="20" t="s">
        <v>22</v>
      </c>
      <c r="C128" s="20">
        <v>5</v>
      </c>
      <c r="D128" s="18">
        <v>100.73072857815752</v>
      </c>
      <c r="F128" s="7" t="s">
        <v>22</v>
      </c>
      <c r="G128" s="7">
        <v>5</v>
      </c>
      <c r="H128" s="4">
        <v>108.8427321377285</v>
      </c>
      <c r="J128" s="10" t="s">
        <v>22</v>
      </c>
      <c r="K128" s="10">
        <v>5</v>
      </c>
      <c r="L128" s="9">
        <v>108.8427321377285</v>
      </c>
      <c r="N128" s="14" t="s">
        <v>22</v>
      </c>
      <c r="O128" s="14">
        <v>5</v>
      </c>
      <c r="P128" s="11">
        <v>100.73072857815752</v>
      </c>
      <c r="R128" s="17" t="s">
        <v>22</v>
      </c>
      <c r="S128" s="17">
        <v>5</v>
      </c>
      <c r="T128" s="15">
        <v>101.30041352373449</v>
      </c>
    </row>
    <row r="129" spans="2:20" x14ac:dyDescent="0.25">
      <c r="B129" s="20" t="s">
        <v>23</v>
      </c>
      <c r="C129" s="20">
        <v>5</v>
      </c>
      <c r="D129" s="18">
        <v>87.35825704301044</v>
      </c>
      <c r="F129" s="7" t="s">
        <v>23</v>
      </c>
      <c r="G129" s="7">
        <v>5</v>
      </c>
      <c r="H129" s="4">
        <v>94.192076898991118</v>
      </c>
      <c r="J129" s="10" t="s">
        <v>23</v>
      </c>
      <c r="K129" s="10">
        <v>5</v>
      </c>
      <c r="L129" s="9">
        <v>90.193538932605108</v>
      </c>
      <c r="N129" s="14" t="s">
        <v>23</v>
      </c>
      <c r="O129" s="14">
        <v>5</v>
      </c>
      <c r="P129" s="11">
        <v>95.979014740647401</v>
      </c>
      <c r="R129" s="17" t="s">
        <v>23</v>
      </c>
      <c r="S129" s="17">
        <v>5</v>
      </c>
      <c r="T129" s="15">
        <v>79.738376418456653</v>
      </c>
    </row>
    <row r="130" spans="2:20" x14ac:dyDescent="0.25">
      <c r="B130" s="20" t="s">
        <v>24</v>
      </c>
      <c r="C130" s="20">
        <v>5</v>
      </c>
      <c r="D130" s="18">
        <v>97.353367780744222</v>
      </c>
      <c r="F130" s="7" t="s">
        <v>24</v>
      </c>
      <c r="G130" s="7">
        <v>5</v>
      </c>
      <c r="H130" s="4">
        <v>92.266441053331789</v>
      </c>
      <c r="J130" s="10" t="s">
        <v>24</v>
      </c>
      <c r="K130" s="10">
        <v>5</v>
      </c>
      <c r="L130" s="9">
        <v>93.576162210568924</v>
      </c>
      <c r="N130" s="14" t="s">
        <v>24</v>
      </c>
      <c r="O130" s="14">
        <v>5</v>
      </c>
      <c r="P130" s="11">
        <v>94.170048812577463</v>
      </c>
      <c r="R130" s="17" t="s">
        <v>24</v>
      </c>
      <c r="S130" s="17">
        <v>5</v>
      </c>
      <c r="T130" s="15">
        <v>103.21302498468921</v>
      </c>
    </row>
    <row r="131" spans="2:20" x14ac:dyDescent="0.25">
      <c r="B131" s="20" t="s">
        <v>25</v>
      </c>
      <c r="C131" s="20">
        <v>5</v>
      </c>
      <c r="D131" s="18">
        <v>105.89338485968854</v>
      </c>
      <c r="F131" s="7" t="s">
        <v>25</v>
      </c>
      <c r="G131" s="7">
        <v>5</v>
      </c>
      <c r="H131" s="4">
        <v>101.19810948822305</v>
      </c>
      <c r="J131" s="10" t="s">
        <v>25</v>
      </c>
      <c r="K131" s="10">
        <v>5</v>
      </c>
      <c r="L131" s="9">
        <v>117.09338904667182</v>
      </c>
      <c r="N131" s="14" t="s">
        <v>25</v>
      </c>
      <c r="O131" s="14">
        <v>5</v>
      </c>
      <c r="P131" s="11">
        <v>84.276783477316258</v>
      </c>
      <c r="R131" s="17" t="s">
        <v>25</v>
      </c>
      <c r="S131" s="17">
        <v>5</v>
      </c>
      <c r="T131" s="15">
        <v>69.206138554302257</v>
      </c>
    </row>
    <row r="132" spans="2:20" x14ac:dyDescent="0.25">
      <c r="B132" s="20" t="s">
        <v>26</v>
      </c>
      <c r="C132" s="20">
        <v>5</v>
      </c>
      <c r="D132" s="18">
        <v>85.761623040466759</v>
      </c>
      <c r="F132" s="7" t="s">
        <v>26</v>
      </c>
      <c r="G132" s="7">
        <v>5</v>
      </c>
      <c r="H132" s="4">
        <v>96.333424900117848</v>
      </c>
      <c r="J132" s="10" t="s">
        <v>26</v>
      </c>
      <c r="K132" s="10">
        <v>5</v>
      </c>
      <c r="L132" s="9">
        <v>91.939822388070596</v>
      </c>
      <c r="N132" s="14" t="s">
        <v>26</v>
      </c>
      <c r="O132" s="14">
        <v>5</v>
      </c>
      <c r="P132" s="11">
        <v>102.96963323694838</v>
      </c>
      <c r="R132" s="17" t="s">
        <v>26</v>
      </c>
      <c r="S132" s="17">
        <v>5</v>
      </c>
      <c r="T132" s="15">
        <v>86.914515041957813</v>
      </c>
    </row>
    <row r="133" spans="2:20" x14ac:dyDescent="0.25">
      <c r="B133" s="20" t="s">
        <v>27</v>
      </c>
      <c r="C133" s="20">
        <v>5</v>
      </c>
      <c r="D133" s="18">
        <v>90.425792815999529</v>
      </c>
      <c r="F133" s="7" t="s">
        <v>27</v>
      </c>
      <c r="G133" s="7">
        <v>5</v>
      </c>
      <c r="H133" s="4">
        <v>90.990510622923154</v>
      </c>
      <c r="J133" s="10" t="s">
        <v>27</v>
      </c>
      <c r="K133" s="10">
        <v>5</v>
      </c>
      <c r="L133" s="9">
        <v>88.061867556664168</v>
      </c>
      <c r="N133" s="14" t="s">
        <v>27</v>
      </c>
      <c r="O133" s="14">
        <v>5</v>
      </c>
      <c r="P133" s="11">
        <v>86.330782592491147</v>
      </c>
      <c r="R133" s="17" t="s">
        <v>27</v>
      </c>
      <c r="S133" s="17">
        <v>5</v>
      </c>
      <c r="T133" s="15">
        <v>92.934360729821137</v>
      </c>
    </row>
    <row r="134" spans="2:20" x14ac:dyDescent="0.25">
      <c r="B134" s="20" t="s">
        <v>28</v>
      </c>
      <c r="C134" s="20">
        <v>5</v>
      </c>
      <c r="D134" s="18">
        <v>92.419020743014954</v>
      </c>
      <c r="F134" s="7" t="s">
        <v>28</v>
      </c>
      <c r="G134" s="7">
        <v>5</v>
      </c>
      <c r="H134" s="4">
        <v>93.335522828901077</v>
      </c>
      <c r="J134" s="10" t="s">
        <v>28</v>
      </c>
      <c r="K134" s="10">
        <v>5</v>
      </c>
      <c r="L134" s="9">
        <v>104.90487191338231</v>
      </c>
      <c r="N134" s="14" t="s">
        <v>28</v>
      </c>
      <c r="O134" s="14">
        <v>5</v>
      </c>
      <c r="P134" s="11">
        <v>90.450741425255828</v>
      </c>
      <c r="R134" s="17" t="s">
        <v>28</v>
      </c>
      <c r="S134" s="17">
        <v>5</v>
      </c>
      <c r="T134" s="15">
        <v>73.782320146077325</v>
      </c>
    </row>
    <row r="135" spans="2:20" x14ac:dyDescent="0.25">
      <c r="B135" s="20" t="s">
        <v>29</v>
      </c>
      <c r="C135" s="20">
        <v>5</v>
      </c>
      <c r="D135" s="18">
        <v>95.689442666699961</v>
      </c>
      <c r="F135" s="7" t="s">
        <v>29</v>
      </c>
      <c r="G135" s="7">
        <v>5</v>
      </c>
      <c r="H135" s="4">
        <v>96.271951303674797</v>
      </c>
      <c r="J135" s="10" t="s">
        <v>29</v>
      </c>
      <c r="K135" s="10">
        <v>5</v>
      </c>
      <c r="L135" s="9">
        <v>89.199464206232733</v>
      </c>
      <c r="N135" s="14" t="s">
        <v>29</v>
      </c>
      <c r="O135" s="14">
        <v>5</v>
      </c>
      <c r="P135" s="11">
        <v>90.945125064937145</v>
      </c>
      <c r="R135" s="17" t="s">
        <v>29</v>
      </c>
      <c r="S135" s="17">
        <v>5</v>
      </c>
      <c r="T135" s="15">
        <v>88.544100037812015</v>
      </c>
    </row>
    <row r="136" spans="2:20" x14ac:dyDescent="0.25">
      <c r="B136" s="20" t="s">
        <v>30</v>
      </c>
      <c r="C136" s="20">
        <v>5</v>
      </c>
      <c r="D136" s="18">
        <v>96.822469687667805</v>
      </c>
      <c r="F136" s="7" t="s">
        <v>30</v>
      </c>
      <c r="G136" s="7">
        <v>5</v>
      </c>
      <c r="H136" s="4">
        <v>95.403574930568553</v>
      </c>
      <c r="J136" s="10" t="s">
        <v>30</v>
      </c>
      <c r="K136" s="10">
        <v>5</v>
      </c>
      <c r="L136" s="9">
        <v>92.317429729898507</v>
      </c>
      <c r="N136" s="14" t="s">
        <v>30</v>
      </c>
      <c r="O136" s="14">
        <v>5</v>
      </c>
      <c r="P136" s="11">
        <v>83.638174577603223</v>
      </c>
      <c r="R136" s="17" t="s">
        <v>30</v>
      </c>
      <c r="S136" s="17">
        <v>5</v>
      </c>
      <c r="T136" s="15">
        <v>80.975362359296483</v>
      </c>
    </row>
    <row r="137" spans="2:20" x14ac:dyDescent="0.25">
      <c r="B137" s="20" t="s">
        <v>30</v>
      </c>
      <c r="C137" s="20">
        <v>5</v>
      </c>
      <c r="D137" s="18">
        <v>91.859196400829163</v>
      </c>
      <c r="F137" s="7" t="s">
        <v>30</v>
      </c>
      <c r="G137" s="7">
        <v>5</v>
      </c>
      <c r="H137" s="4">
        <v>94.333618595265605</v>
      </c>
      <c r="J137" s="10" t="s">
        <v>30</v>
      </c>
      <c r="K137" s="10">
        <v>5</v>
      </c>
      <c r="L137" s="9">
        <v>100.69988688591836</v>
      </c>
      <c r="N137" s="14" t="s">
        <v>30</v>
      </c>
      <c r="O137" s="14">
        <v>5</v>
      </c>
      <c r="P137" s="11">
        <v>101.70161093775172</v>
      </c>
      <c r="R137" s="17" t="s">
        <v>30</v>
      </c>
      <c r="S137" s="17">
        <v>5</v>
      </c>
      <c r="T137" s="15">
        <v>92.715637594727838</v>
      </c>
    </row>
    <row r="138" spans="2:20" x14ac:dyDescent="0.25">
      <c r="B138" s="20" t="s">
        <v>31</v>
      </c>
      <c r="C138" s="20">
        <v>5</v>
      </c>
      <c r="D138" s="18">
        <v>86.46</v>
      </c>
      <c r="F138" s="7" t="s">
        <v>31</v>
      </c>
      <c r="G138" s="7">
        <v>5</v>
      </c>
      <c r="H138" s="4">
        <v>101.23252842261871</v>
      </c>
      <c r="J138" s="10" t="s">
        <v>31</v>
      </c>
      <c r="K138" s="10">
        <v>5</v>
      </c>
      <c r="L138" s="9">
        <v>96.941787275363339</v>
      </c>
      <c r="N138" s="14" t="s">
        <v>31</v>
      </c>
      <c r="O138" s="14">
        <v>5</v>
      </c>
      <c r="P138" s="11">
        <v>88.03933876261388</v>
      </c>
      <c r="R138" s="17" t="s">
        <v>31</v>
      </c>
      <c r="S138" s="17">
        <v>5</v>
      </c>
      <c r="T138" s="15">
        <v>91.684002967540053</v>
      </c>
    </row>
    <row r="139" spans="2:20" x14ac:dyDescent="0.25">
      <c r="B139" s="20" t="s">
        <v>32</v>
      </c>
      <c r="C139" s="20">
        <v>5</v>
      </c>
      <c r="D139" s="18">
        <v>78.86</v>
      </c>
      <c r="F139" s="7" t="s">
        <v>32</v>
      </c>
      <c r="G139" s="7">
        <v>5</v>
      </c>
      <c r="H139" s="4">
        <v>89.33993508420636</v>
      </c>
      <c r="J139" s="10" t="s">
        <v>32</v>
      </c>
      <c r="K139" s="10">
        <v>5</v>
      </c>
      <c r="L139" s="9">
        <v>95.163746635127922</v>
      </c>
      <c r="N139" s="14" t="s">
        <v>32</v>
      </c>
      <c r="O139" s="14">
        <v>5</v>
      </c>
      <c r="P139" s="11">
        <v>85.44402295740673</v>
      </c>
      <c r="R139" s="17" t="s">
        <v>32</v>
      </c>
      <c r="S139" s="17">
        <v>5</v>
      </c>
      <c r="T139" s="15">
        <v>80.214593096596573</v>
      </c>
    </row>
    <row r="140" spans="2:20" x14ac:dyDescent="0.25">
      <c r="B140" s="20" t="s">
        <v>33</v>
      </c>
      <c r="C140" s="20">
        <v>5</v>
      </c>
      <c r="D140" s="18">
        <v>83.05</v>
      </c>
      <c r="F140" s="7" t="s">
        <v>33</v>
      </c>
      <c r="G140" s="7">
        <v>5</v>
      </c>
      <c r="H140" s="4">
        <v>92.569105108845918</v>
      </c>
      <c r="J140" s="10" t="s">
        <v>33</v>
      </c>
      <c r="K140" s="10">
        <v>5</v>
      </c>
      <c r="L140" s="9">
        <v>120.05052386009618</v>
      </c>
      <c r="N140" s="14" t="s">
        <v>33</v>
      </c>
      <c r="O140" s="14">
        <v>5</v>
      </c>
      <c r="P140" s="11">
        <v>101.12122256627798</v>
      </c>
      <c r="R140" s="17" t="s">
        <v>33</v>
      </c>
      <c r="S140" s="17">
        <v>5</v>
      </c>
      <c r="T140" s="15">
        <v>78.650936581116767</v>
      </c>
    </row>
    <row r="141" spans="2:20" x14ac:dyDescent="0.25">
      <c r="B141" s="20" t="s">
        <v>34</v>
      </c>
      <c r="C141" s="20">
        <v>5</v>
      </c>
      <c r="D141" s="18">
        <v>86.468385084763327</v>
      </c>
      <c r="F141" s="7" t="s">
        <v>34</v>
      </c>
      <c r="G141" s="7">
        <v>5</v>
      </c>
      <c r="H141" s="4">
        <v>102.85914121723034</v>
      </c>
      <c r="J141" s="10" t="s">
        <v>34</v>
      </c>
      <c r="K141" s="10">
        <v>5</v>
      </c>
      <c r="L141" s="9">
        <v>97.56201773600236</v>
      </c>
      <c r="N141" s="14" t="s">
        <v>34</v>
      </c>
      <c r="O141" s="14">
        <v>5</v>
      </c>
      <c r="P141" s="11">
        <v>93.478339685147375</v>
      </c>
      <c r="R141" s="17" t="s">
        <v>34</v>
      </c>
      <c r="S141" s="17">
        <v>5</v>
      </c>
      <c r="T141" s="15">
        <v>97.978017260841895</v>
      </c>
    </row>
    <row r="142" spans="2:20" x14ac:dyDescent="0.25">
      <c r="B142" s="20" t="s">
        <v>35</v>
      </c>
      <c r="C142" s="20">
        <v>5</v>
      </c>
      <c r="D142" s="18">
        <v>79.219008263280315</v>
      </c>
      <c r="F142" s="7" t="s">
        <v>35</v>
      </c>
      <c r="G142" s="7">
        <v>5</v>
      </c>
      <c r="H142" s="4">
        <v>92.872144543872409</v>
      </c>
      <c r="J142" s="10" t="s">
        <v>35</v>
      </c>
      <c r="K142" s="10">
        <v>5</v>
      </c>
      <c r="L142" s="9">
        <v>92.795636235047084</v>
      </c>
      <c r="N142" s="14" t="s">
        <v>35</v>
      </c>
      <c r="O142" s="14">
        <v>5</v>
      </c>
      <c r="P142" s="11">
        <v>87.086676940774041</v>
      </c>
      <c r="R142" s="17" t="s">
        <v>35</v>
      </c>
      <c r="S142" s="17">
        <v>5</v>
      </c>
      <c r="T142" s="15">
        <v>78.222648346209027</v>
      </c>
    </row>
    <row r="143" spans="2:20" x14ac:dyDescent="0.25">
      <c r="B143" s="20" t="s">
        <v>36</v>
      </c>
      <c r="C143" s="20">
        <v>5</v>
      </c>
      <c r="D143" s="18">
        <v>82.427225405968741</v>
      </c>
      <c r="F143" s="7" t="s">
        <v>36</v>
      </c>
      <c r="G143" s="7">
        <v>5</v>
      </c>
      <c r="H143" s="4">
        <v>104.83010147002376</v>
      </c>
      <c r="J143" s="10" t="s">
        <v>36</v>
      </c>
      <c r="K143" s="10">
        <v>5</v>
      </c>
      <c r="L143" s="9">
        <v>104.99929347856668</v>
      </c>
      <c r="N143" s="14" t="s">
        <v>36</v>
      </c>
      <c r="O143" s="14">
        <v>5</v>
      </c>
      <c r="P143" s="11">
        <v>88.825587667907655</v>
      </c>
      <c r="R143" s="17" t="s">
        <v>36</v>
      </c>
      <c r="S143" s="17">
        <v>5</v>
      </c>
      <c r="T143" s="15">
        <v>73.666364835761897</v>
      </c>
    </row>
    <row r="144" spans="2:20" x14ac:dyDescent="0.25">
      <c r="B144" s="20" t="s">
        <v>37</v>
      </c>
      <c r="C144" s="20">
        <v>5</v>
      </c>
      <c r="D144" s="18">
        <v>94.923749960312136</v>
      </c>
      <c r="F144" s="7" t="s">
        <v>37</v>
      </c>
      <c r="G144" s="7">
        <v>5</v>
      </c>
      <c r="H144" s="4">
        <v>97.534854666711297</v>
      </c>
      <c r="J144" s="10" t="s">
        <v>37</v>
      </c>
      <c r="K144" s="10">
        <v>5</v>
      </c>
      <c r="L144" s="9">
        <v>95.303601643517467</v>
      </c>
      <c r="N144" s="14" t="s">
        <v>37</v>
      </c>
      <c r="O144" s="14">
        <v>5</v>
      </c>
      <c r="P144" s="11">
        <v>86.72285468671366</v>
      </c>
      <c r="R144" s="17" t="s">
        <v>37</v>
      </c>
      <c r="S144" s="17">
        <v>5</v>
      </c>
      <c r="T144" s="15">
        <v>91.016853753582012</v>
      </c>
    </row>
    <row r="145" spans="2:21" x14ac:dyDescent="0.25">
      <c r="B145" s="20" t="s">
        <v>38</v>
      </c>
      <c r="C145" s="20">
        <v>5</v>
      </c>
      <c r="D145" s="18">
        <v>99.608383487787378</v>
      </c>
      <c r="F145" s="7" t="s">
        <v>38</v>
      </c>
      <c r="G145" s="7">
        <v>5</v>
      </c>
      <c r="H145" s="4">
        <v>92.729130752811045</v>
      </c>
      <c r="J145" s="10" t="s">
        <v>38</v>
      </c>
      <c r="K145" s="10">
        <v>5</v>
      </c>
      <c r="L145" s="9">
        <v>93.26429028451976</v>
      </c>
      <c r="N145" s="14" t="s">
        <v>38</v>
      </c>
      <c r="O145" s="14">
        <v>5</v>
      </c>
      <c r="P145" s="11">
        <v>87.907793853627965</v>
      </c>
      <c r="R145" s="17" t="s">
        <v>38</v>
      </c>
      <c r="S145" s="17">
        <v>5</v>
      </c>
      <c r="T145" s="15">
        <v>81.491772614553355</v>
      </c>
    </row>
    <row r="146" spans="2:21" x14ac:dyDescent="0.25">
      <c r="B146" s="20" t="s">
        <v>39</v>
      </c>
      <c r="C146" s="20">
        <v>5</v>
      </c>
      <c r="D146" s="18">
        <v>81.039820840775775</v>
      </c>
      <c r="F146" s="7" t="s">
        <v>39</v>
      </c>
      <c r="G146" s="7">
        <v>5</v>
      </c>
      <c r="H146" s="4">
        <v>98.337425315204968</v>
      </c>
      <c r="J146" s="10" t="s">
        <v>39</v>
      </c>
      <c r="K146" s="10">
        <v>5</v>
      </c>
      <c r="L146" s="9">
        <v>107.92691063094304</v>
      </c>
      <c r="N146" s="14" t="s">
        <v>39</v>
      </c>
      <c r="O146" s="14">
        <v>5</v>
      </c>
      <c r="P146" s="11">
        <v>92.461772170883762</v>
      </c>
      <c r="R146" s="17" t="s">
        <v>39</v>
      </c>
      <c r="S146" s="17">
        <v>5</v>
      </c>
      <c r="T146" s="15">
        <v>75.739743630740037</v>
      </c>
    </row>
    <row r="147" spans="2:21" x14ac:dyDescent="0.25">
      <c r="B147" s="20" t="s">
        <v>40</v>
      </c>
      <c r="C147" s="20">
        <v>5</v>
      </c>
      <c r="D147" s="18">
        <v>90.984877371156387</v>
      </c>
      <c r="F147" s="7" t="s">
        <v>40</v>
      </c>
      <c r="G147" s="7">
        <v>5</v>
      </c>
      <c r="H147" s="4">
        <v>117.71539741837663</v>
      </c>
      <c r="J147" s="10" t="s">
        <v>40</v>
      </c>
      <c r="K147" s="10">
        <v>5</v>
      </c>
      <c r="L147" s="9">
        <v>96.564078316298904</v>
      </c>
      <c r="N147" s="14" t="s">
        <v>40</v>
      </c>
      <c r="O147" s="14">
        <v>5</v>
      </c>
      <c r="P147" s="11">
        <v>89.921815541311901</v>
      </c>
      <c r="R147" s="17" t="s">
        <v>40</v>
      </c>
      <c r="S147" s="17">
        <v>5</v>
      </c>
      <c r="T147" s="15">
        <v>81.426500630810267</v>
      </c>
    </row>
    <row r="148" spans="2:21" x14ac:dyDescent="0.25">
      <c r="B148" s="20" t="s">
        <v>41</v>
      </c>
      <c r="C148" s="20">
        <v>5</v>
      </c>
      <c r="D148" s="18">
        <v>96.089100332520289</v>
      </c>
      <c r="F148" s="7" t="s">
        <v>41</v>
      </c>
      <c r="G148" s="7">
        <v>5</v>
      </c>
      <c r="H148" s="4">
        <v>115.15986682041532</v>
      </c>
      <c r="J148" s="10" t="s">
        <v>41</v>
      </c>
      <c r="K148" s="10">
        <v>5</v>
      </c>
      <c r="L148" s="9">
        <v>96.002888440558678</v>
      </c>
      <c r="N148" s="14" t="s">
        <v>41</v>
      </c>
      <c r="O148" s="14">
        <v>5</v>
      </c>
      <c r="P148" s="11">
        <v>84.38409995211704</v>
      </c>
      <c r="R148" s="17" t="s">
        <v>41</v>
      </c>
      <c r="S148" s="17">
        <v>5</v>
      </c>
      <c r="T148" s="15">
        <v>76.914204111780734</v>
      </c>
    </row>
    <row r="149" spans="2:21" x14ac:dyDescent="0.25">
      <c r="B149" s="20" t="s">
        <v>42</v>
      </c>
      <c r="C149" s="20">
        <v>5</v>
      </c>
      <c r="D149" s="18">
        <v>96.380096375234842</v>
      </c>
      <c r="F149" s="7" t="s">
        <v>42</v>
      </c>
      <c r="G149" s="7">
        <v>5</v>
      </c>
      <c r="H149" s="4">
        <v>103.79281942065795</v>
      </c>
      <c r="J149" s="10" t="s">
        <v>42</v>
      </c>
      <c r="K149" s="10">
        <v>5</v>
      </c>
      <c r="L149" s="9">
        <v>105.75385207404922</v>
      </c>
      <c r="N149" s="14" t="s">
        <v>42</v>
      </c>
      <c r="O149" s="14">
        <v>5</v>
      </c>
      <c r="P149" s="11">
        <v>92.746130546026919</v>
      </c>
      <c r="R149" s="17" t="s">
        <v>42</v>
      </c>
      <c r="S149" s="17">
        <v>5</v>
      </c>
      <c r="T149" s="15">
        <v>77.899373280799495</v>
      </c>
    </row>
    <row r="150" spans="2:21" x14ac:dyDescent="0.25">
      <c r="B150" s="20" t="s">
        <v>43</v>
      </c>
      <c r="C150" s="20">
        <v>5</v>
      </c>
      <c r="D150" s="18">
        <v>97.304917600070127</v>
      </c>
      <c r="F150" s="7" t="s">
        <v>43</v>
      </c>
      <c r="G150" s="7">
        <v>5</v>
      </c>
      <c r="H150" s="4">
        <v>144.09930167308741</v>
      </c>
      <c r="J150" s="10" t="s">
        <v>43</v>
      </c>
      <c r="K150" s="10">
        <v>5</v>
      </c>
      <c r="L150" s="9">
        <v>110.46303510676078</v>
      </c>
      <c r="N150" s="14" t="s">
        <v>43</v>
      </c>
      <c r="O150" s="14">
        <v>5</v>
      </c>
      <c r="P150" s="11">
        <v>93.660053542042533</v>
      </c>
      <c r="R150" s="17" t="s">
        <v>43</v>
      </c>
      <c r="S150" s="17">
        <v>5</v>
      </c>
      <c r="T150" s="15">
        <v>88.116126819880478</v>
      </c>
    </row>
    <row r="151" spans="2:21" x14ac:dyDescent="0.25">
      <c r="B151" s="20" t="s">
        <v>44</v>
      </c>
      <c r="C151" s="20">
        <v>5</v>
      </c>
      <c r="D151" s="18">
        <v>102.27481288532691</v>
      </c>
      <c r="F151" s="7" t="s">
        <v>44</v>
      </c>
      <c r="G151" s="7">
        <v>5</v>
      </c>
      <c r="H151" s="4">
        <v>129.74404458287455</v>
      </c>
      <c r="J151" s="10" t="s">
        <v>44</v>
      </c>
      <c r="K151" s="10">
        <v>5</v>
      </c>
      <c r="L151" s="9">
        <v>104.98786048434263</v>
      </c>
      <c r="N151" s="14" t="s">
        <v>44</v>
      </c>
      <c r="O151" s="14">
        <v>5</v>
      </c>
      <c r="P151" s="11">
        <v>103.23339630431521</v>
      </c>
      <c r="R151" s="17" t="s">
        <v>44</v>
      </c>
      <c r="S151" s="17">
        <v>5</v>
      </c>
      <c r="T151" s="15">
        <v>82.162525582840445</v>
      </c>
    </row>
    <row r="152" spans="2:21" x14ac:dyDescent="0.25">
      <c r="B152" s="20" t="s">
        <v>45</v>
      </c>
      <c r="C152" s="20">
        <v>5</v>
      </c>
      <c r="D152" s="18">
        <v>88.658774935848001</v>
      </c>
      <c r="F152" s="7" t="s">
        <v>45</v>
      </c>
      <c r="G152" s="7">
        <v>5</v>
      </c>
      <c r="H152" s="4">
        <v>136.41431354227493</v>
      </c>
      <c r="J152" s="10" t="s">
        <v>45</v>
      </c>
      <c r="K152" s="10">
        <v>5</v>
      </c>
      <c r="L152" s="9">
        <v>107.9890453460185</v>
      </c>
      <c r="N152" s="14" t="s">
        <v>45</v>
      </c>
      <c r="O152" s="14">
        <v>5</v>
      </c>
      <c r="P152" s="11">
        <v>100.3265299116227</v>
      </c>
      <c r="R152" s="17" t="s">
        <v>45</v>
      </c>
      <c r="S152" s="17">
        <v>5</v>
      </c>
      <c r="T152" s="15">
        <v>72.533083240490981</v>
      </c>
    </row>
    <row r="153" spans="2:21" x14ac:dyDescent="0.25">
      <c r="B153" s="20" t="s">
        <v>46</v>
      </c>
      <c r="C153" s="20">
        <v>5</v>
      </c>
      <c r="D153" s="18">
        <v>99.38939170157964</v>
      </c>
      <c r="F153" s="7" t="s">
        <v>46</v>
      </c>
      <c r="G153" s="7">
        <v>5</v>
      </c>
      <c r="H153" s="4">
        <v>221.51864443289523</v>
      </c>
      <c r="J153" s="10" t="s">
        <v>46</v>
      </c>
      <c r="K153" s="10">
        <v>5</v>
      </c>
      <c r="L153" s="9">
        <v>125.96164736390212</v>
      </c>
      <c r="N153" s="14" t="s">
        <v>46</v>
      </c>
      <c r="O153" s="14">
        <v>5</v>
      </c>
      <c r="P153" s="11">
        <v>107.09347954029099</v>
      </c>
      <c r="R153" s="17" t="s">
        <v>46</v>
      </c>
      <c r="S153" s="17">
        <v>5</v>
      </c>
      <c r="T153" s="15">
        <v>92.49361244646839</v>
      </c>
    </row>
    <row r="154" spans="2:21" x14ac:dyDescent="0.25">
      <c r="B154" s="20" t="s">
        <v>47</v>
      </c>
      <c r="C154" s="20">
        <v>5</v>
      </c>
      <c r="D154" s="18">
        <v>102.34991617118881</v>
      </c>
      <c r="F154" s="7" t="s">
        <v>47</v>
      </c>
      <c r="G154" s="7">
        <v>5</v>
      </c>
      <c r="H154" s="4">
        <v>219.78046589826286</v>
      </c>
      <c r="J154" s="10" t="s">
        <v>47</v>
      </c>
      <c r="K154" s="10">
        <v>5</v>
      </c>
      <c r="L154" s="9">
        <v>101.70738049408996</v>
      </c>
      <c r="N154" s="14" t="s">
        <v>47</v>
      </c>
      <c r="O154" s="14">
        <v>5</v>
      </c>
      <c r="P154" s="11">
        <v>86.597802046913515</v>
      </c>
      <c r="R154" s="17" t="s">
        <v>47</v>
      </c>
      <c r="S154" s="17">
        <v>5</v>
      </c>
      <c r="T154" s="15">
        <v>89.306680365791365</v>
      </c>
    </row>
    <row r="155" spans="2:21" x14ac:dyDescent="0.25">
      <c r="B155" s="20" t="s">
        <v>48</v>
      </c>
      <c r="C155" s="20">
        <v>5</v>
      </c>
      <c r="D155" s="18">
        <v>115.22795395500664</v>
      </c>
      <c r="F155" s="7" t="s">
        <v>48</v>
      </c>
      <c r="G155" s="7">
        <v>5</v>
      </c>
      <c r="H155" s="4">
        <v>138.28948187536193</v>
      </c>
      <c r="J155" s="10" t="s">
        <v>48</v>
      </c>
      <c r="K155" s="10">
        <v>5</v>
      </c>
      <c r="L155" s="9">
        <v>149.02681693001151</v>
      </c>
      <c r="N155" s="14" t="s">
        <v>48</v>
      </c>
      <c r="O155" s="14">
        <v>5</v>
      </c>
      <c r="P155" s="11">
        <v>126.18117717604756</v>
      </c>
      <c r="R155" s="17" t="s">
        <v>48</v>
      </c>
      <c r="S155" s="17">
        <v>5</v>
      </c>
      <c r="T155" s="15">
        <v>172.60334581764829</v>
      </c>
    </row>
    <row r="157" spans="2:21" x14ac:dyDescent="0.25">
      <c r="B157" s="2" t="s">
        <v>71</v>
      </c>
      <c r="C157" s="2"/>
      <c r="D157" s="2"/>
      <c r="E157" s="2"/>
      <c r="F157" s="2" t="s">
        <v>71</v>
      </c>
      <c r="G157" s="2"/>
      <c r="H157" s="2"/>
      <c r="I157" s="2"/>
      <c r="J157" s="2" t="s">
        <v>71</v>
      </c>
      <c r="K157" s="2"/>
      <c r="L157" s="2"/>
      <c r="M157" s="2"/>
      <c r="N157" s="2" t="s">
        <v>71</v>
      </c>
      <c r="O157" s="2"/>
      <c r="P157" s="2"/>
      <c r="Q157" s="2"/>
      <c r="R157" s="2" t="s">
        <v>71</v>
      </c>
      <c r="S157" s="2"/>
      <c r="T157" s="2"/>
      <c r="U157" s="2"/>
    </row>
    <row r="158" spans="2:21" x14ac:dyDescent="0.25">
      <c r="B158" s="2" t="s">
        <v>70</v>
      </c>
      <c r="C158" s="2" t="s">
        <v>69</v>
      </c>
      <c r="D158" s="2" t="s">
        <v>67</v>
      </c>
      <c r="E158" s="2" t="s">
        <v>68</v>
      </c>
      <c r="F158" s="2" t="s">
        <v>70</v>
      </c>
      <c r="G158" s="2" t="s">
        <v>69</v>
      </c>
      <c r="H158" s="2" t="s">
        <v>67</v>
      </c>
      <c r="I158" s="2" t="s">
        <v>68</v>
      </c>
      <c r="J158" s="2" t="s">
        <v>70</v>
      </c>
      <c r="K158" s="2" t="s">
        <v>69</v>
      </c>
      <c r="L158" s="2" t="s">
        <v>67</v>
      </c>
      <c r="M158" s="2" t="s">
        <v>68</v>
      </c>
      <c r="N158" s="2" t="s">
        <v>70</v>
      </c>
      <c r="O158" s="2" t="s">
        <v>69</v>
      </c>
      <c r="P158" s="2" t="s">
        <v>67</v>
      </c>
      <c r="Q158" s="2" t="s">
        <v>68</v>
      </c>
      <c r="R158" s="2" t="s">
        <v>70</v>
      </c>
      <c r="S158" s="2" t="s">
        <v>69</v>
      </c>
      <c r="T158" s="2" t="s">
        <v>67</v>
      </c>
      <c r="U158" s="2" t="s">
        <v>68</v>
      </c>
    </row>
    <row r="159" spans="2:21" x14ac:dyDescent="0.25">
      <c r="B159" s="2">
        <v>0</v>
      </c>
      <c r="C159" s="2">
        <v>100</v>
      </c>
      <c r="D159" s="2"/>
      <c r="E159" s="2"/>
      <c r="F159" s="57">
        <v>0</v>
      </c>
      <c r="G159" s="57">
        <v>100</v>
      </c>
      <c r="H159" s="40"/>
      <c r="J159" s="57">
        <v>0</v>
      </c>
      <c r="K159" s="57">
        <v>100</v>
      </c>
      <c r="N159" s="57">
        <v>0</v>
      </c>
      <c r="O159" s="57">
        <v>100</v>
      </c>
      <c r="R159" s="57">
        <v>0</v>
      </c>
      <c r="S159" s="57">
        <v>100</v>
      </c>
      <c r="T159" s="40"/>
    </row>
    <row r="160" spans="2:21" x14ac:dyDescent="0.25">
      <c r="B160" s="2">
        <v>3.8999999999999998E-3</v>
      </c>
      <c r="C160" s="2">
        <v>100.3634</v>
      </c>
      <c r="D160" s="2">
        <v>2.045998</v>
      </c>
      <c r="E160" s="2"/>
      <c r="F160" s="57">
        <v>3.8999999999999998E-3</v>
      </c>
      <c r="G160" s="57">
        <v>98.470590000000001</v>
      </c>
      <c r="H160" s="57">
        <v>2.1433260000000001</v>
      </c>
      <c r="J160" s="57">
        <v>3.8999999999999998E-3</v>
      </c>
      <c r="K160" s="57">
        <v>97.343869999999995</v>
      </c>
      <c r="L160" s="57">
        <v>2.8517160000000001</v>
      </c>
      <c r="N160" s="57">
        <v>3.8999999999999998E-3</v>
      </c>
      <c r="O160" s="57">
        <v>92.797110000000004</v>
      </c>
      <c r="P160" s="57">
        <v>1.8382080000000001</v>
      </c>
      <c r="R160" s="57">
        <v>3.8999999999999998E-3</v>
      </c>
      <c r="S160" s="57">
        <v>86.816890000000001</v>
      </c>
      <c r="T160" s="57">
        <v>4.1160059999999996</v>
      </c>
    </row>
    <row r="161" spans="2:21" x14ac:dyDescent="0.25">
      <c r="B161" s="2">
        <v>7.7999999999999996E-3</v>
      </c>
      <c r="C161" s="2">
        <v>97.19144</v>
      </c>
      <c r="D161" s="2">
        <v>2.8475350000000001</v>
      </c>
      <c r="E161" s="2"/>
      <c r="F161" s="57">
        <v>7.7999999999999996E-3</v>
      </c>
      <c r="G161" s="57">
        <v>98.814779999999999</v>
      </c>
      <c r="H161" s="57">
        <v>2.0103819999999999</v>
      </c>
      <c r="J161" s="57">
        <v>7.7999999999999996E-3</v>
      </c>
      <c r="K161" s="57">
        <v>96.157079999999993</v>
      </c>
      <c r="L161" s="57">
        <v>1.8391360000000001</v>
      </c>
      <c r="N161" s="57">
        <v>7.7999999999999996E-3</v>
      </c>
      <c r="O161" s="57">
        <v>99.887460000000004</v>
      </c>
      <c r="P161" s="57">
        <v>3.5992090000000001</v>
      </c>
      <c r="R161" s="57">
        <v>7.7999999999999996E-3</v>
      </c>
      <c r="S161" s="57">
        <v>90.225970000000004</v>
      </c>
      <c r="T161" s="57">
        <v>2.6037499999999998</v>
      </c>
    </row>
    <row r="162" spans="2:21" x14ac:dyDescent="0.25">
      <c r="B162" s="2">
        <v>1.5599999999999999E-2</v>
      </c>
      <c r="C162" s="2">
        <v>95.837639999999993</v>
      </c>
      <c r="D162" s="2">
        <v>1.891032</v>
      </c>
      <c r="E162" s="2"/>
      <c r="F162" s="57">
        <v>1.5599999999999999E-2</v>
      </c>
      <c r="G162" s="57">
        <v>95.416529999999995</v>
      </c>
      <c r="H162" s="57">
        <v>2.1856209999999998</v>
      </c>
      <c r="J162" s="57">
        <v>1.5599999999999999E-2</v>
      </c>
      <c r="K162" s="57">
        <v>97.549629999999993</v>
      </c>
      <c r="L162" s="57">
        <v>2.6680269999999999</v>
      </c>
      <c r="N162" s="57">
        <v>1.5599999999999999E-2</v>
      </c>
      <c r="O162" s="57">
        <v>99.074600000000004</v>
      </c>
      <c r="P162" s="57">
        <v>5.3063969999999996</v>
      </c>
      <c r="R162" s="57">
        <v>1.5599999999999999E-2</v>
      </c>
      <c r="S162" s="57">
        <v>88.931240000000003</v>
      </c>
      <c r="T162" s="57">
        <v>0.98168</v>
      </c>
    </row>
    <row r="163" spans="2:21" x14ac:dyDescent="0.25">
      <c r="B163" s="2">
        <v>3.1300000000000001E-2</v>
      </c>
      <c r="C163" s="2">
        <v>93.018180000000001</v>
      </c>
      <c r="D163" s="2">
        <v>3.944858</v>
      </c>
      <c r="E163" s="2"/>
      <c r="F163" s="57">
        <v>3.1300000000000001E-2</v>
      </c>
      <c r="G163" s="57">
        <v>97.142539999999997</v>
      </c>
      <c r="H163" s="57">
        <v>1.801383</v>
      </c>
      <c r="J163" s="57">
        <v>3.1300000000000001E-2</v>
      </c>
      <c r="K163" s="57">
        <v>99.01867</v>
      </c>
      <c r="L163" s="57">
        <v>2.2697240000000001</v>
      </c>
      <c r="N163" s="57">
        <v>3.1300000000000001E-2</v>
      </c>
      <c r="O163" s="57">
        <v>94.148949999999999</v>
      </c>
      <c r="P163" s="57">
        <v>2.97302</v>
      </c>
      <c r="R163" s="57">
        <v>3.1300000000000001E-2</v>
      </c>
      <c r="S163" s="57">
        <v>87.987070000000003</v>
      </c>
      <c r="T163" s="57">
        <v>3.4048210000000001</v>
      </c>
    </row>
    <row r="164" spans="2:21" x14ac:dyDescent="0.25">
      <c r="B164" s="2">
        <v>6.25E-2</v>
      </c>
      <c r="C164" s="2">
        <v>94.983109999999996</v>
      </c>
      <c r="D164" s="2">
        <v>4.7719180000000003</v>
      </c>
      <c r="E164" s="41">
        <v>0.29310000000000003</v>
      </c>
      <c r="F164" s="57">
        <v>6.25E-2</v>
      </c>
      <c r="G164" s="57">
        <v>102.3704</v>
      </c>
      <c r="H164" s="57">
        <v>1.47455</v>
      </c>
      <c r="I164" s="57">
        <v>0.1079</v>
      </c>
      <c r="J164" s="57">
        <v>6.25E-2</v>
      </c>
      <c r="K164" s="57">
        <v>102.0403</v>
      </c>
      <c r="L164" s="57">
        <v>2.7693490000000001</v>
      </c>
      <c r="M164" s="57">
        <v>0.46129999999999999</v>
      </c>
      <c r="N164" s="57">
        <v>6.25E-2</v>
      </c>
      <c r="O164" s="57">
        <v>92.067359999999994</v>
      </c>
      <c r="P164" s="57">
        <v>3.3925079999999999</v>
      </c>
      <c r="Q164" s="57">
        <v>1.9400000000000001E-2</v>
      </c>
      <c r="R164" s="57">
        <v>6.25E-2</v>
      </c>
      <c r="S164" s="57">
        <v>88.240250000000003</v>
      </c>
      <c r="T164" s="57">
        <v>3.7200959999999998</v>
      </c>
      <c r="U164" s="57">
        <v>1.6000000000000001E-3</v>
      </c>
    </row>
    <row r="165" spans="2:21" x14ac:dyDescent="0.25">
      <c r="B165" s="2">
        <v>0.125</v>
      </c>
      <c r="C165" s="2">
        <v>98.49015</v>
      </c>
      <c r="D165" s="2">
        <v>3.141108</v>
      </c>
      <c r="E165" s="41">
        <v>0.63070000000000004</v>
      </c>
      <c r="F165" s="57">
        <v>0.125</v>
      </c>
      <c r="G165" s="57">
        <v>102.35380000000001</v>
      </c>
      <c r="H165" s="57">
        <v>1.983778</v>
      </c>
      <c r="I165" s="57">
        <v>0.2354</v>
      </c>
      <c r="J165" s="57">
        <v>0.125</v>
      </c>
      <c r="K165" s="57">
        <v>99.33511</v>
      </c>
      <c r="L165" s="57">
        <v>1.441281</v>
      </c>
      <c r="M165" s="57">
        <v>0.64459999999999995</v>
      </c>
      <c r="N165" s="57">
        <v>0.125</v>
      </c>
      <c r="O165" s="57">
        <v>93.818150000000003</v>
      </c>
      <c r="P165" s="57">
        <v>2.9841679999999999</v>
      </c>
      <c r="Q165" s="57">
        <v>3.8300000000000001E-2</v>
      </c>
      <c r="R165" s="57">
        <v>0.125</v>
      </c>
      <c r="S165" s="57">
        <v>91.576409999999996</v>
      </c>
      <c r="T165" s="57">
        <v>4.4167759999999996</v>
      </c>
      <c r="U165" s="57">
        <v>5.6500000000000002E-2</v>
      </c>
    </row>
    <row r="166" spans="2:21" x14ac:dyDescent="0.25">
      <c r="B166" s="2">
        <v>0.25</v>
      </c>
      <c r="C166" s="2">
        <v>101.1383</v>
      </c>
      <c r="D166" s="2">
        <v>3.9345819999999998</v>
      </c>
      <c r="E166" s="41">
        <v>0.77229999999999999</v>
      </c>
      <c r="F166" s="57">
        <v>0.25</v>
      </c>
      <c r="G166" s="57">
        <v>110.13930000000001</v>
      </c>
      <c r="H166" s="57">
        <v>2.399311</v>
      </c>
      <c r="I166" s="57">
        <v>0</v>
      </c>
      <c r="J166" s="57">
        <v>0.25</v>
      </c>
      <c r="K166" s="57">
        <v>104.7037</v>
      </c>
      <c r="L166" s="57">
        <v>2.234102</v>
      </c>
      <c r="M166" s="57">
        <v>3.5299999999999998E-2</v>
      </c>
      <c r="N166" s="57">
        <v>0.25</v>
      </c>
      <c r="O166" s="57">
        <v>92.343239999999994</v>
      </c>
      <c r="P166" s="57">
        <v>3.80992</v>
      </c>
      <c r="Q166" s="57">
        <v>4.4499999999999998E-2</v>
      </c>
      <c r="R166" s="57">
        <v>0.25</v>
      </c>
      <c r="S166" s="57">
        <v>93.587459999999993</v>
      </c>
      <c r="T166" s="57">
        <v>5.380681</v>
      </c>
      <c r="U166" s="57">
        <v>0.2334</v>
      </c>
    </row>
    <row r="167" spans="2:21" x14ac:dyDescent="0.25">
      <c r="B167" s="2">
        <v>0.5</v>
      </c>
      <c r="C167" s="2">
        <v>111.57129999999999</v>
      </c>
      <c r="D167" s="2">
        <v>5.1366160000000001</v>
      </c>
      <c r="E167" s="41">
        <v>2.4299999999999999E-2</v>
      </c>
      <c r="F167" s="57">
        <v>0.5</v>
      </c>
      <c r="G167" s="57">
        <v>123.3091</v>
      </c>
      <c r="H167" s="57">
        <v>4.3679360000000003</v>
      </c>
      <c r="I167" s="57">
        <v>0</v>
      </c>
      <c r="J167" s="57">
        <v>0.5</v>
      </c>
      <c r="K167" s="57">
        <v>113.74460000000001</v>
      </c>
      <c r="L167" s="57">
        <v>3.9846889999999999</v>
      </c>
      <c r="M167" s="57">
        <v>5.9999999999999995E-4</v>
      </c>
      <c r="N167" s="57">
        <v>0.5</v>
      </c>
      <c r="O167" s="57">
        <v>106.188</v>
      </c>
      <c r="P167" s="57">
        <v>3.9083459999999999</v>
      </c>
      <c r="Q167" s="57">
        <v>0.1134</v>
      </c>
      <c r="R167" s="57">
        <v>0.5</v>
      </c>
      <c r="S167" s="57">
        <v>96.026009999999999</v>
      </c>
      <c r="T167" s="57">
        <v>4.5654690000000002</v>
      </c>
      <c r="U167" s="57">
        <v>0.3841</v>
      </c>
    </row>
    <row r="168" spans="2:21" x14ac:dyDescent="0.25">
      <c r="B168" s="2">
        <v>1</v>
      </c>
      <c r="C168" s="2">
        <v>129.6499</v>
      </c>
      <c r="D168" s="2">
        <v>8.6534089999999999</v>
      </c>
      <c r="E168" s="41">
        <v>5.9999999999999995E-4</v>
      </c>
      <c r="F168" s="57">
        <v>1</v>
      </c>
      <c r="G168" s="57">
        <v>163.0025</v>
      </c>
      <c r="H168" s="57">
        <v>8.9865019999999998</v>
      </c>
      <c r="I168" s="57">
        <v>0</v>
      </c>
      <c r="J168" s="57">
        <v>1</v>
      </c>
      <c r="K168" s="57">
        <v>132.56870000000001</v>
      </c>
      <c r="L168" s="57">
        <v>3.9186540000000001</v>
      </c>
      <c r="M168" s="57">
        <v>0</v>
      </c>
      <c r="N168" s="57">
        <v>1</v>
      </c>
      <c r="O168" s="57">
        <v>114.8784</v>
      </c>
      <c r="P168" s="57">
        <v>5.4889029999999996</v>
      </c>
      <c r="Q168" s="57">
        <v>6.7000000000000002E-3</v>
      </c>
      <c r="R168" s="57">
        <v>1</v>
      </c>
      <c r="S168" s="57">
        <v>103.1186</v>
      </c>
      <c r="T168" s="57">
        <v>6.4165239999999999</v>
      </c>
      <c r="U168" s="57">
        <v>0.627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0"/>
  <sheetViews>
    <sheetView tabSelected="1" topLeftCell="A7" workbookViewId="0">
      <selection activeCell="I32" sqref="I32"/>
    </sheetView>
  </sheetViews>
  <sheetFormatPr defaultRowHeight="15" x14ac:dyDescent="0.25"/>
  <cols>
    <col min="2" max="2" width="24.140625" bestFit="1" customWidth="1"/>
    <col min="8" max="16" width="9.140625" style="31"/>
    <col min="23" max="23" width="22.140625" bestFit="1" customWidth="1"/>
  </cols>
  <sheetData>
    <row r="2" spans="2:28" x14ac:dyDescent="0.25">
      <c r="B2" s="49" t="s">
        <v>61</v>
      </c>
      <c r="Q2" s="31"/>
      <c r="R2" s="31"/>
      <c r="S2" s="31"/>
    </row>
    <row r="4" spans="2:28" x14ac:dyDescent="0.25">
      <c r="B4" s="26" t="s">
        <v>134</v>
      </c>
      <c r="C4" s="26"/>
      <c r="D4" s="26"/>
      <c r="E4" s="26"/>
      <c r="F4" s="26"/>
      <c r="G4" s="26"/>
      <c r="H4" s="51"/>
      <c r="I4" s="51"/>
      <c r="J4" s="51"/>
      <c r="K4" s="51"/>
      <c r="L4" s="51"/>
      <c r="M4" s="51"/>
      <c r="N4" s="51"/>
      <c r="O4" s="51"/>
      <c r="P4" s="51"/>
    </row>
    <row r="5" spans="2:28" x14ac:dyDescent="0.25">
      <c r="B5" s="2"/>
      <c r="C5" s="50" t="s">
        <v>10</v>
      </c>
      <c r="D5" s="50" t="s">
        <v>11</v>
      </c>
      <c r="E5" s="50" t="s">
        <v>12</v>
      </c>
      <c r="F5" s="50" t="s">
        <v>13</v>
      </c>
      <c r="G5" s="50" t="s">
        <v>14</v>
      </c>
      <c r="H5" s="50"/>
      <c r="I5" s="50"/>
      <c r="J5" s="50"/>
      <c r="K5" s="50"/>
      <c r="L5" s="50"/>
      <c r="M5" s="50"/>
      <c r="N5" s="50"/>
      <c r="O5" s="50"/>
      <c r="P5" s="50"/>
    </row>
    <row r="6" spans="2:28" x14ac:dyDescent="0.25">
      <c r="B6" s="2" t="s">
        <v>7</v>
      </c>
      <c r="C6" s="35">
        <v>20.399999999999999</v>
      </c>
      <c r="D6" s="35">
        <v>7.6266670000000003</v>
      </c>
      <c r="E6" s="35">
        <v>17.733329999999999</v>
      </c>
      <c r="F6" s="35">
        <v>8.2799999999999994</v>
      </c>
      <c r="G6" s="4">
        <v>8.1466666666666665</v>
      </c>
      <c r="H6" s="30"/>
      <c r="I6" s="30"/>
      <c r="J6" s="30"/>
      <c r="K6" s="30"/>
      <c r="L6" s="30"/>
      <c r="M6" s="30"/>
      <c r="N6" s="30"/>
      <c r="O6" s="30"/>
      <c r="P6" s="30"/>
    </row>
    <row r="7" spans="2:28" x14ac:dyDescent="0.25">
      <c r="B7" s="2" t="s">
        <v>8</v>
      </c>
      <c r="C7" s="35">
        <v>19.466670000000001</v>
      </c>
      <c r="D7" s="35">
        <v>7.7466670000000004</v>
      </c>
      <c r="E7" s="35">
        <v>17.466670000000001</v>
      </c>
      <c r="F7" s="35">
        <v>8.3333329999999997</v>
      </c>
      <c r="G7" s="4">
        <v>8.1866666666666656</v>
      </c>
      <c r="H7" s="30"/>
      <c r="I7" s="30"/>
      <c r="J7" s="30"/>
      <c r="K7" s="30"/>
      <c r="L7" s="30"/>
      <c r="M7" s="30"/>
      <c r="N7" s="30"/>
      <c r="O7" s="30"/>
      <c r="P7" s="30"/>
    </row>
    <row r="8" spans="2:28" x14ac:dyDescent="0.25">
      <c r="B8" s="2" t="s">
        <v>9</v>
      </c>
      <c r="C8" s="35">
        <v>22</v>
      </c>
      <c r="D8" s="35">
        <v>7.44</v>
      </c>
      <c r="E8" s="35">
        <v>18.266670000000001</v>
      </c>
      <c r="F8" s="35">
        <v>8.3466670000000001</v>
      </c>
      <c r="G8" s="4">
        <v>8.24</v>
      </c>
      <c r="H8" s="30"/>
      <c r="I8" s="30"/>
      <c r="J8" s="30"/>
      <c r="K8" s="30"/>
      <c r="L8" s="30"/>
      <c r="M8" s="30"/>
      <c r="N8" s="30"/>
      <c r="O8" s="30"/>
      <c r="P8" s="30"/>
    </row>
    <row r="9" spans="2:28" x14ac:dyDescent="0.25">
      <c r="B9" s="2" t="s">
        <v>5</v>
      </c>
      <c r="C9" s="47">
        <f>AVERAGE(C6:C8)</f>
        <v>20.622223333333334</v>
      </c>
      <c r="D9" s="47">
        <f t="shared" ref="D9:G9" si="0">AVERAGE(D6:D8)</f>
        <v>7.6044446666666667</v>
      </c>
      <c r="E9" s="47">
        <f t="shared" si="0"/>
        <v>17.822223333333337</v>
      </c>
      <c r="F9" s="47">
        <f t="shared" si="0"/>
        <v>8.3199999999999985</v>
      </c>
      <c r="G9" s="47">
        <f t="shared" si="0"/>
        <v>8.1911111111111108</v>
      </c>
      <c r="H9" s="29"/>
      <c r="I9" s="29"/>
      <c r="J9" s="29"/>
      <c r="K9" s="29"/>
      <c r="L9" s="29"/>
      <c r="M9" s="29"/>
      <c r="N9" s="29"/>
      <c r="O9" s="29"/>
      <c r="P9" s="29"/>
    </row>
    <row r="10" spans="2:28" x14ac:dyDescent="0.25">
      <c r="B10" s="2" t="s">
        <v>6</v>
      </c>
      <c r="C10" s="47">
        <f>_xlfn.STDEV.S(C6:C8)</f>
        <v>1.2812016350416249</v>
      </c>
      <c r="D10" s="47">
        <f t="shared" ref="D10:G10" si="1">_xlfn.STDEV.S(D6:D8)</f>
        <v>0.15453652091442119</v>
      </c>
      <c r="E10" s="47">
        <f t="shared" si="1"/>
        <v>0.40734078918435584</v>
      </c>
      <c r="F10" s="47">
        <f t="shared" si="1"/>
        <v>3.5276747143125634E-2</v>
      </c>
      <c r="G10" s="47">
        <f t="shared" si="1"/>
        <v>4.6825127790456854E-2</v>
      </c>
      <c r="H10" s="29"/>
      <c r="I10" s="29"/>
      <c r="J10" s="29"/>
      <c r="K10" s="29"/>
      <c r="L10" s="29"/>
      <c r="M10" s="29"/>
      <c r="N10" s="29"/>
      <c r="O10" s="29"/>
      <c r="P10" s="29"/>
    </row>
    <row r="12" spans="2:28" x14ac:dyDescent="0.25">
      <c r="B12" s="26" t="s">
        <v>140</v>
      </c>
      <c r="C12" s="26"/>
      <c r="D12" s="26"/>
      <c r="E12" s="26"/>
      <c r="F12" s="26"/>
      <c r="G12" s="26"/>
      <c r="W12" s="33"/>
      <c r="X12" s="33"/>
      <c r="Y12" s="33"/>
      <c r="Z12" s="33"/>
      <c r="AA12" s="33"/>
      <c r="AB12" s="33"/>
    </row>
    <row r="13" spans="2:28" x14ac:dyDescent="0.25">
      <c r="C13" s="34" t="s">
        <v>10</v>
      </c>
      <c r="D13" s="34"/>
      <c r="E13" s="34"/>
      <c r="F13" s="34"/>
      <c r="G13" s="34" t="s">
        <v>11</v>
      </c>
      <c r="H13" s="34"/>
      <c r="I13" s="34"/>
      <c r="J13" s="34"/>
      <c r="K13" s="34" t="s">
        <v>12</v>
      </c>
      <c r="L13" s="34"/>
      <c r="M13" s="34"/>
      <c r="N13" s="34"/>
      <c r="O13" s="34" t="s">
        <v>13</v>
      </c>
      <c r="P13" s="34"/>
      <c r="Q13" s="34"/>
      <c r="R13" s="34"/>
      <c r="S13" s="34" t="s">
        <v>14</v>
      </c>
      <c r="T13" s="34"/>
      <c r="U13" s="34"/>
      <c r="V13" s="34"/>
      <c r="W13" s="32"/>
      <c r="X13" s="32"/>
      <c r="Y13" s="33"/>
      <c r="Z13" s="33"/>
      <c r="AA13" s="33"/>
      <c r="AB13" s="33"/>
    </row>
    <row r="14" spans="2:28" x14ac:dyDescent="0.25">
      <c r="B14" s="52" t="s">
        <v>139</v>
      </c>
      <c r="C14" s="52" t="s">
        <v>135</v>
      </c>
      <c r="D14" s="52" t="s">
        <v>136</v>
      </c>
      <c r="E14" s="52" t="s">
        <v>5</v>
      </c>
      <c r="F14" s="52" t="s">
        <v>137</v>
      </c>
      <c r="G14" s="52" t="s">
        <v>135</v>
      </c>
      <c r="H14" s="52" t="s">
        <v>136</v>
      </c>
      <c r="I14" s="52" t="s">
        <v>5</v>
      </c>
      <c r="J14" s="52" t="s">
        <v>137</v>
      </c>
      <c r="K14" s="52" t="s">
        <v>135</v>
      </c>
      <c r="L14" s="52" t="s">
        <v>136</v>
      </c>
      <c r="M14" s="52" t="s">
        <v>5</v>
      </c>
      <c r="N14" s="52" t="s">
        <v>137</v>
      </c>
      <c r="O14" s="52" t="s">
        <v>135</v>
      </c>
      <c r="P14" s="52" t="s">
        <v>136</v>
      </c>
      <c r="Q14" s="52" t="s">
        <v>5</v>
      </c>
      <c r="R14" s="52" t="s">
        <v>137</v>
      </c>
      <c r="S14" s="52" t="s">
        <v>135</v>
      </c>
      <c r="T14" s="52" t="s">
        <v>136</v>
      </c>
      <c r="U14" s="52" t="s">
        <v>5</v>
      </c>
      <c r="V14" s="52" t="s">
        <v>137</v>
      </c>
      <c r="W14" s="32"/>
      <c r="X14" s="32"/>
      <c r="Y14" s="33"/>
      <c r="Z14" s="33"/>
      <c r="AA14" s="33"/>
      <c r="AB14" s="33"/>
    </row>
    <row r="15" spans="2:28" x14ac:dyDescent="0.25">
      <c r="B15" s="31" t="s">
        <v>142</v>
      </c>
      <c r="C15" s="28">
        <v>0</v>
      </c>
      <c r="D15" s="28">
        <v>0</v>
      </c>
      <c r="E15" s="27">
        <f>AVERAGE(C15:D15)</f>
        <v>0</v>
      </c>
      <c r="F15" s="27">
        <f>_xlfn.STDEV.S(C15:D15)</f>
        <v>0</v>
      </c>
      <c r="G15" s="28">
        <v>0</v>
      </c>
      <c r="H15" s="28">
        <v>0</v>
      </c>
      <c r="I15" s="27">
        <f>AVERAGE(G15:H15)</f>
        <v>0</v>
      </c>
      <c r="J15" s="27">
        <f>_xlfn.STDEV.S(G15:H15)</f>
        <v>0</v>
      </c>
      <c r="K15" s="28">
        <v>0</v>
      </c>
      <c r="L15" s="28">
        <v>0</v>
      </c>
      <c r="M15" s="27">
        <f>AVERAGE(K15:L15)</f>
        <v>0</v>
      </c>
      <c r="N15" s="27">
        <f>_xlfn.STDEV.S(K15:L15)</f>
        <v>0</v>
      </c>
      <c r="O15" s="28">
        <v>0</v>
      </c>
      <c r="P15" s="28">
        <v>0</v>
      </c>
      <c r="Q15" s="27">
        <f>AVERAGE(O15:P15)</f>
        <v>0</v>
      </c>
      <c r="R15" s="27">
        <f>_xlfn.STDEV.S(O15:P15)</f>
        <v>0</v>
      </c>
      <c r="S15" s="28">
        <v>0</v>
      </c>
      <c r="T15" s="28">
        <v>0</v>
      </c>
      <c r="U15" s="27">
        <f>AVERAGE(S15:T15)</f>
        <v>0</v>
      </c>
      <c r="V15" s="27">
        <f>_xlfn.STDEV.S(S15:T15)</f>
        <v>0</v>
      </c>
      <c r="W15" s="32"/>
      <c r="X15" s="32"/>
      <c r="Y15" s="33"/>
      <c r="Z15" s="33"/>
      <c r="AA15" s="33"/>
      <c r="AB15" s="33"/>
    </row>
    <row r="16" spans="2:28" x14ac:dyDescent="0.25">
      <c r="B16" s="31" t="s">
        <v>143</v>
      </c>
      <c r="C16" s="28">
        <v>0</v>
      </c>
      <c r="D16" s="28">
        <v>0</v>
      </c>
      <c r="E16" s="27">
        <f t="shared" ref="E16:E24" si="2">AVERAGE(C16:D16)</f>
        <v>0</v>
      </c>
      <c r="F16" s="27">
        <f t="shared" ref="F16:F24" si="3">_xlfn.STDEV.S(C16:D16)</f>
        <v>0</v>
      </c>
      <c r="G16" s="28">
        <v>0</v>
      </c>
      <c r="H16" s="28">
        <v>0</v>
      </c>
      <c r="I16" s="27">
        <f t="shared" ref="I16:I24" si="4">AVERAGE(G16:H16)</f>
        <v>0</v>
      </c>
      <c r="J16" s="27">
        <f t="shared" ref="J16:J24" si="5">_xlfn.STDEV.S(G16:H16)</f>
        <v>0</v>
      </c>
      <c r="K16" s="28">
        <v>1.3783793764876919</v>
      </c>
      <c r="L16" s="28">
        <v>1.3314164786675537</v>
      </c>
      <c r="M16" s="27">
        <f t="shared" ref="M16:M24" si="6">AVERAGE(K16:L16)</f>
        <v>1.354897927577623</v>
      </c>
      <c r="N16" s="27">
        <f t="shared" ref="N16:N24" si="7">_xlfn.STDEV.S(K16:L16)</f>
        <v>3.3207783512790641E-2</v>
      </c>
      <c r="O16" s="28">
        <v>1.4316307697153245</v>
      </c>
      <c r="P16" s="28">
        <v>1.3899148664777086</v>
      </c>
      <c r="Q16" s="27">
        <f t="shared" ref="Q16:Q24" si="8">AVERAGE(O16:P16)</f>
        <v>1.4107728180965164</v>
      </c>
      <c r="R16" s="27">
        <f t="shared" ref="R16:R24" si="9">_xlfn.STDEV.S(O16:P16)</f>
        <v>2.9497598062640115E-2</v>
      </c>
      <c r="S16" s="28">
        <v>0</v>
      </c>
      <c r="T16" s="28">
        <v>0</v>
      </c>
      <c r="U16" s="27">
        <f t="shared" ref="U16:U24" si="10">AVERAGE(S16:T16)</f>
        <v>0</v>
      </c>
      <c r="V16" s="27">
        <f t="shared" ref="V16:V24" si="11">_xlfn.STDEV.S(S16:T16)</f>
        <v>0</v>
      </c>
      <c r="W16" s="32"/>
      <c r="X16" s="32"/>
      <c r="Y16" s="33"/>
      <c r="Z16" s="33"/>
      <c r="AA16" s="33"/>
      <c r="AB16" s="33"/>
    </row>
    <row r="17" spans="2:28" x14ac:dyDescent="0.25">
      <c r="B17" s="31" t="s">
        <v>144</v>
      </c>
      <c r="C17" s="28">
        <v>1.4186690292669253</v>
      </c>
      <c r="D17" s="28">
        <v>1.6045419329318911</v>
      </c>
      <c r="E17" s="27">
        <f t="shared" si="2"/>
        <v>1.5116054810994082</v>
      </c>
      <c r="F17" s="27">
        <f t="shared" si="3"/>
        <v>0.13143199062033117</v>
      </c>
      <c r="G17" s="28">
        <v>0.42950240229574882</v>
      </c>
      <c r="H17" s="28">
        <v>0.44296192261913486</v>
      </c>
      <c r="I17" s="27">
        <f t="shared" si="4"/>
        <v>0.43623216245744184</v>
      </c>
      <c r="J17" s="27">
        <f t="shared" si="5"/>
        <v>9.5173180921844236E-3</v>
      </c>
      <c r="K17" s="28">
        <v>0</v>
      </c>
      <c r="L17" s="28">
        <v>0</v>
      </c>
      <c r="M17" s="27">
        <f t="shared" si="6"/>
        <v>0</v>
      </c>
      <c r="N17" s="27">
        <f t="shared" si="7"/>
        <v>0</v>
      </c>
      <c r="O17" s="28">
        <v>0</v>
      </c>
      <c r="P17" s="28">
        <v>0</v>
      </c>
      <c r="Q17" s="27">
        <f t="shared" si="8"/>
        <v>0</v>
      </c>
      <c r="R17" s="27">
        <f t="shared" si="9"/>
        <v>0</v>
      </c>
      <c r="S17" s="28">
        <v>0</v>
      </c>
      <c r="T17" s="28">
        <v>0</v>
      </c>
      <c r="U17" s="27">
        <f t="shared" si="10"/>
        <v>0</v>
      </c>
      <c r="V17" s="27">
        <f t="shared" si="11"/>
        <v>0</v>
      </c>
      <c r="W17" s="32"/>
      <c r="X17" s="32"/>
      <c r="Y17" s="33"/>
      <c r="Z17" s="33"/>
      <c r="AA17" s="33"/>
      <c r="AB17" s="33"/>
    </row>
    <row r="18" spans="2:28" x14ac:dyDescent="0.25">
      <c r="B18" s="31" t="s">
        <v>145</v>
      </c>
      <c r="C18" s="28">
        <v>0</v>
      </c>
      <c r="D18" s="28">
        <v>0</v>
      </c>
      <c r="E18" s="27">
        <f t="shared" si="2"/>
        <v>0</v>
      </c>
      <c r="F18" s="27">
        <f t="shared" si="3"/>
        <v>0</v>
      </c>
      <c r="G18" s="28">
        <v>2.5154759744515802</v>
      </c>
      <c r="H18" s="28">
        <v>2.5348986215785878</v>
      </c>
      <c r="I18" s="27">
        <f t="shared" si="4"/>
        <v>2.525187298015084</v>
      </c>
      <c r="J18" s="27">
        <f t="shared" si="5"/>
        <v>1.373388549210048E-2</v>
      </c>
      <c r="K18" s="28">
        <v>0</v>
      </c>
      <c r="L18" s="28">
        <v>0</v>
      </c>
      <c r="M18" s="27">
        <f t="shared" si="6"/>
        <v>0</v>
      </c>
      <c r="N18" s="27">
        <f t="shared" si="7"/>
        <v>0</v>
      </c>
      <c r="O18" s="28">
        <v>0</v>
      </c>
      <c r="P18" s="28">
        <v>0</v>
      </c>
      <c r="Q18" s="27">
        <f t="shared" si="8"/>
        <v>0</v>
      </c>
      <c r="R18" s="27">
        <f t="shared" si="9"/>
        <v>0</v>
      </c>
      <c r="S18" s="28">
        <v>0</v>
      </c>
      <c r="T18" s="28">
        <v>0</v>
      </c>
      <c r="U18" s="27">
        <f t="shared" si="10"/>
        <v>0</v>
      </c>
      <c r="V18" s="27">
        <f t="shared" si="11"/>
        <v>0</v>
      </c>
      <c r="W18" s="32"/>
      <c r="X18" s="32"/>
      <c r="Y18" s="33"/>
      <c r="Z18" s="33"/>
      <c r="AA18" s="33"/>
      <c r="AB18" s="33"/>
    </row>
    <row r="19" spans="2:28" x14ac:dyDescent="0.25">
      <c r="B19" s="31" t="s">
        <v>146</v>
      </c>
      <c r="C19" s="28">
        <v>3.9484819447265074</v>
      </c>
      <c r="D19" s="28">
        <v>4.1437004685457355</v>
      </c>
      <c r="E19" s="27">
        <f t="shared" si="2"/>
        <v>4.0460912066361212</v>
      </c>
      <c r="F19" s="27">
        <f t="shared" si="3"/>
        <v>0.13804034200580376</v>
      </c>
      <c r="G19" s="28">
        <v>2.3973821886764606</v>
      </c>
      <c r="H19" s="28">
        <v>2.2076126138748391</v>
      </c>
      <c r="I19" s="27">
        <f t="shared" si="4"/>
        <v>2.3024974012756498</v>
      </c>
      <c r="J19" s="27">
        <f t="shared" si="5"/>
        <v>0.13418735320511432</v>
      </c>
      <c r="K19" s="28">
        <v>0</v>
      </c>
      <c r="L19" s="28">
        <v>0</v>
      </c>
      <c r="M19" s="27">
        <f t="shared" si="6"/>
        <v>0</v>
      </c>
      <c r="N19" s="27">
        <f t="shared" si="7"/>
        <v>0</v>
      </c>
      <c r="O19" s="28">
        <v>0</v>
      </c>
      <c r="P19" s="28">
        <v>0</v>
      </c>
      <c r="Q19" s="27">
        <f t="shared" si="8"/>
        <v>0</v>
      </c>
      <c r="R19" s="27">
        <f t="shared" si="9"/>
        <v>0</v>
      </c>
      <c r="S19" s="28">
        <v>4.5241139872037355</v>
      </c>
      <c r="T19" s="28">
        <v>4.8805403967804128</v>
      </c>
      <c r="U19" s="27">
        <f t="shared" si="10"/>
        <v>4.7023271919920742</v>
      </c>
      <c r="V19" s="27">
        <f t="shared" si="11"/>
        <v>0.25203153120564237</v>
      </c>
    </row>
    <row r="20" spans="2:28" x14ac:dyDescent="0.25">
      <c r="B20" s="31" t="s">
        <v>147</v>
      </c>
      <c r="C20" s="28">
        <v>6.2027770812381622</v>
      </c>
      <c r="D20" s="28">
        <v>6.6264655368501746</v>
      </c>
      <c r="E20" s="27">
        <f t="shared" si="2"/>
        <v>6.4146213090441684</v>
      </c>
      <c r="F20" s="27">
        <f t="shared" si="3"/>
        <v>0.29959298007370949</v>
      </c>
      <c r="G20" s="28">
        <v>6.2991659886950879</v>
      </c>
      <c r="H20" s="28">
        <v>6.6137689616131983</v>
      </c>
      <c r="I20" s="27">
        <f t="shared" si="4"/>
        <v>6.4564674751541435</v>
      </c>
      <c r="J20" s="27">
        <f t="shared" si="5"/>
        <v>0.22245789553184359</v>
      </c>
      <c r="K20" s="28">
        <v>9.4182176173334362</v>
      </c>
      <c r="L20" s="28">
        <v>9.2781557047964363</v>
      </c>
      <c r="M20" s="27">
        <f t="shared" si="6"/>
        <v>9.3481866610649362</v>
      </c>
      <c r="N20" s="27">
        <f t="shared" si="7"/>
        <v>9.9038728140869781E-2</v>
      </c>
      <c r="O20" s="28">
        <v>6.605133887709</v>
      </c>
      <c r="P20" s="28">
        <v>6.2952915592062233</v>
      </c>
      <c r="Q20" s="27">
        <f t="shared" si="8"/>
        <v>6.4502127234576117</v>
      </c>
      <c r="R20" s="27">
        <f t="shared" si="9"/>
        <v>0.2190916115829433</v>
      </c>
      <c r="S20" s="28">
        <v>19.504748627680268</v>
      </c>
      <c r="T20" s="28">
        <v>19.364231632591387</v>
      </c>
      <c r="U20" s="27">
        <f t="shared" si="10"/>
        <v>19.434490130135828</v>
      </c>
      <c r="V20" s="27">
        <f t="shared" si="11"/>
        <v>9.9360520099304198E-2</v>
      </c>
    </row>
    <row r="21" spans="2:28" x14ac:dyDescent="0.25">
      <c r="B21" s="31" t="s">
        <v>148</v>
      </c>
      <c r="C21" s="28">
        <v>3.814802899775799</v>
      </c>
      <c r="D21" s="28">
        <v>4.2722873757221231</v>
      </c>
      <c r="E21" s="27">
        <f t="shared" si="2"/>
        <v>4.0435451377489606</v>
      </c>
      <c r="F21" s="27">
        <f t="shared" si="3"/>
        <v>0.32349037522921975</v>
      </c>
      <c r="G21" s="28">
        <v>4.1541267113180913</v>
      </c>
      <c r="H21" s="28">
        <v>4.0756837434267945</v>
      </c>
      <c r="I21" s="27">
        <f t="shared" si="4"/>
        <v>4.1149052273724429</v>
      </c>
      <c r="J21" s="27">
        <f t="shared" si="5"/>
        <v>5.5467554532334575E-2</v>
      </c>
      <c r="K21" s="28">
        <v>2.7536801009581398</v>
      </c>
      <c r="L21" s="28">
        <v>2.6975701780875867</v>
      </c>
      <c r="M21" s="27">
        <f t="shared" si="6"/>
        <v>2.7256251395228634</v>
      </c>
      <c r="N21" s="27">
        <f t="shared" si="7"/>
        <v>3.9675706953622214E-2</v>
      </c>
      <c r="O21" s="28">
        <v>0.82710703243187578</v>
      </c>
      <c r="P21" s="28">
        <v>0.81010544144620322</v>
      </c>
      <c r="Q21" s="27">
        <f t="shared" si="8"/>
        <v>0.81860623693903944</v>
      </c>
      <c r="R21" s="27">
        <f t="shared" si="9"/>
        <v>1.2021940276929141E-2</v>
      </c>
      <c r="S21" s="28">
        <v>2.4774438057469546</v>
      </c>
      <c r="T21" s="28">
        <v>2.4754075926681769</v>
      </c>
      <c r="U21" s="27">
        <f t="shared" si="10"/>
        <v>2.4764256992075655</v>
      </c>
      <c r="V21" s="27">
        <f t="shared" si="11"/>
        <v>1.4398200759444212E-3</v>
      </c>
    </row>
    <row r="22" spans="2:28" x14ac:dyDescent="0.25">
      <c r="B22" s="31" t="s">
        <v>149</v>
      </c>
      <c r="C22" s="28">
        <v>4.9081842095061976</v>
      </c>
      <c r="D22" s="28">
        <v>5.7611675984709869</v>
      </c>
      <c r="E22" s="27">
        <f t="shared" si="2"/>
        <v>5.3346759039885923</v>
      </c>
      <c r="F22" s="27">
        <f t="shared" si="3"/>
        <v>0.60315033857648503</v>
      </c>
      <c r="G22" s="28">
        <v>5.0702142108136803</v>
      </c>
      <c r="H22" s="28">
        <v>5.0106550256131897</v>
      </c>
      <c r="I22" s="27">
        <f t="shared" si="4"/>
        <v>5.0404346182134354</v>
      </c>
      <c r="J22" s="27">
        <f t="shared" si="5"/>
        <v>4.2114703737212392E-2</v>
      </c>
      <c r="K22" s="28">
        <v>0</v>
      </c>
      <c r="L22" s="28">
        <v>0</v>
      </c>
      <c r="M22" s="27">
        <f t="shared" si="6"/>
        <v>0</v>
      </c>
      <c r="N22" s="27">
        <f t="shared" si="7"/>
        <v>0</v>
      </c>
      <c r="O22" s="28">
        <v>0</v>
      </c>
      <c r="P22" s="28">
        <v>0</v>
      </c>
      <c r="Q22" s="27">
        <f t="shared" si="8"/>
        <v>0</v>
      </c>
      <c r="R22" s="27">
        <f t="shared" si="9"/>
        <v>0</v>
      </c>
      <c r="S22" s="28">
        <v>0.87102661387812497</v>
      </c>
      <c r="T22" s="28">
        <v>0.8816573261819427</v>
      </c>
      <c r="U22" s="27">
        <f t="shared" si="10"/>
        <v>0.87634197003003389</v>
      </c>
      <c r="V22" s="27">
        <f t="shared" si="11"/>
        <v>7.5170487588727859E-3</v>
      </c>
    </row>
    <row r="23" spans="2:28" x14ac:dyDescent="0.25">
      <c r="B23" s="31" t="s">
        <v>150</v>
      </c>
      <c r="C23" s="28">
        <v>1.5489613189239533</v>
      </c>
      <c r="D23" s="28">
        <v>1.7902900980499583</v>
      </c>
      <c r="E23" s="27">
        <f t="shared" si="2"/>
        <v>1.6696257084869557</v>
      </c>
      <c r="F23" s="27">
        <f t="shared" si="3"/>
        <v>0.17064521621546869</v>
      </c>
      <c r="G23" s="28">
        <v>0.72895341948142756</v>
      </c>
      <c r="H23" s="28">
        <v>0.71568695474894806</v>
      </c>
      <c r="I23" s="27">
        <f t="shared" si="4"/>
        <v>0.72232018711518786</v>
      </c>
      <c r="J23" s="27">
        <f t="shared" si="5"/>
        <v>9.3808071747084314E-3</v>
      </c>
      <c r="K23" s="28">
        <v>0.20203894247193796</v>
      </c>
      <c r="L23" s="28">
        <v>0.17771226295489453</v>
      </c>
      <c r="M23" s="27">
        <f t="shared" si="6"/>
        <v>0.18987560271341625</v>
      </c>
      <c r="N23" s="27">
        <f t="shared" si="7"/>
        <v>1.7201560050253292E-2</v>
      </c>
      <c r="O23" s="28">
        <v>0.11621070778820458</v>
      </c>
      <c r="P23" s="28">
        <v>0.1050988636234968</v>
      </c>
      <c r="Q23" s="27">
        <f t="shared" si="8"/>
        <v>0.11065478570585069</v>
      </c>
      <c r="R23" s="27">
        <f t="shared" si="9"/>
        <v>7.8572603603530421E-3</v>
      </c>
      <c r="S23" s="28">
        <v>0.49619765076980193</v>
      </c>
      <c r="T23" s="28">
        <v>0.50156031681789948</v>
      </c>
      <c r="U23" s="27">
        <f t="shared" si="10"/>
        <v>0.49887898379385071</v>
      </c>
      <c r="V23" s="27">
        <f t="shared" si="11"/>
        <v>3.7919775278486361E-3</v>
      </c>
    </row>
    <row r="24" spans="2:28" x14ac:dyDescent="0.25">
      <c r="B24" s="31" t="s">
        <v>141</v>
      </c>
      <c r="C24" s="28">
        <v>0.68922873972658716</v>
      </c>
      <c r="D24" s="28">
        <v>0.78643370455684947</v>
      </c>
      <c r="E24" s="27">
        <f t="shared" si="2"/>
        <v>0.73783122214171826</v>
      </c>
      <c r="F24" s="27">
        <f t="shared" si="3"/>
        <v>6.8734289796478346E-2</v>
      </c>
      <c r="G24" s="28">
        <v>0</v>
      </c>
      <c r="H24" s="28">
        <v>0</v>
      </c>
      <c r="I24" s="27">
        <f t="shared" si="4"/>
        <v>0</v>
      </c>
      <c r="J24" s="27">
        <f t="shared" si="5"/>
        <v>0</v>
      </c>
      <c r="K24" s="28">
        <v>0</v>
      </c>
      <c r="L24" s="28">
        <v>0</v>
      </c>
      <c r="M24" s="27">
        <f t="shared" si="6"/>
        <v>0</v>
      </c>
      <c r="N24" s="27">
        <f t="shared" si="7"/>
        <v>0</v>
      </c>
      <c r="O24" s="28">
        <v>0</v>
      </c>
      <c r="P24" s="28">
        <v>0</v>
      </c>
      <c r="Q24" s="27">
        <f t="shared" si="8"/>
        <v>0</v>
      </c>
      <c r="R24" s="27">
        <f t="shared" si="9"/>
        <v>0</v>
      </c>
      <c r="S24" s="28">
        <v>0</v>
      </c>
      <c r="T24" s="28">
        <v>0</v>
      </c>
      <c r="U24" s="27">
        <f t="shared" si="10"/>
        <v>0</v>
      </c>
      <c r="V24" s="27">
        <f t="shared" si="11"/>
        <v>0</v>
      </c>
    </row>
    <row r="25" spans="2:28" x14ac:dyDescent="0.25">
      <c r="B25" t="s">
        <v>138</v>
      </c>
      <c r="C25" s="28">
        <f>SUM(C15:C24)</f>
        <v>22.531105223164133</v>
      </c>
      <c r="D25" s="28">
        <f>SUM(D15:D24)</f>
        <v>24.984886715127718</v>
      </c>
      <c r="E25" s="27">
        <f>AVERAGE(C25:D25)</f>
        <v>23.757995969145924</v>
      </c>
      <c r="F25" s="27">
        <f>_xlfn.STDEV.S(C25:D25)</f>
        <v>1.7350855325174954</v>
      </c>
      <c r="G25" s="28">
        <f>SUM(G15:G24)</f>
        <v>21.594820895732077</v>
      </c>
      <c r="H25" s="28">
        <f>SUM(H15:H24)</f>
        <v>21.601267843474691</v>
      </c>
      <c r="I25" s="27">
        <f>AVERAGE(G25:H25)</f>
        <v>21.598044369603386</v>
      </c>
      <c r="J25" s="27">
        <f>_xlfn.STDEV.S(G25:H25)</f>
        <v>4.5586804667574329E-3</v>
      </c>
      <c r="K25" s="28">
        <f>SUM(K15:K24)</f>
        <v>13.752316037251207</v>
      </c>
      <c r="L25" s="28">
        <f>SUM(L15:L24)</f>
        <v>13.484854624506472</v>
      </c>
      <c r="M25" s="27">
        <f>AVERAGE(K25:L25)</f>
        <v>13.61858533087884</v>
      </c>
      <c r="N25" s="27">
        <f>_xlfn.STDEV.S(K25:L25)</f>
        <v>0.18912377865753638</v>
      </c>
      <c r="O25" s="28">
        <f>SUM(O15:O24)</f>
        <v>8.980082397644404</v>
      </c>
      <c r="P25" s="28">
        <f>SUM(P15:P24)</f>
        <v>8.6004107307536302</v>
      </c>
      <c r="Q25" s="27">
        <f>AVERAGE(O25:P25)</f>
        <v>8.7902465641990162</v>
      </c>
      <c r="R25" s="27">
        <f>_xlfn.STDEV.S(O25:P25)</f>
        <v>0.26846841028286617</v>
      </c>
      <c r="S25" s="28">
        <f>SUM(S15:S24)</f>
        <v>27.873530685278887</v>
      </c>
      <c r="T25" s="28">
        <f>SUM(T15:T24)</f>
        <v>28.103397265039824</v>
      </c>
      <c r="U25" s="27">
        <f>AVERAGE(S25:T25)</f>
        <v>27.988463975159355</v>
      </c>
      <c r="V25" s="27">
        <f>_xlfn.STDEV.S(S25:T25)</f>
        <v>0.16254021731711724</v>
      </c>
    </row>
    <row r="27" spans="2:28" s="22" customFormat="1" x14ac:dyDescent="0.25">
      <c r="B27" s="22" t="s">
        <v>171</v>
      </c>
    </row>
    <row r="28" spans="2:28" x14ac:dyDescent="0.25">
      <c r="B28" s="22"/>
      <c r="C28" s="52" t="s">
        <v>10</v>
      </c>
      <c r="D28" s="52" t="s">
        <v>11</v>
      </c>
      <c r="E28" s="52" t="s">
        <v>12</v>
      </c>
      <c r="F28" s="52" t="s">
        <v>13</v>
      </c>
      <c r="G28" s="52" t="s">
        <v>14</v>
      </c>
    </row>
    <row r="29" spans="2:28" x14ac:dyDescent="0.25">
      <c r="B29" s="22" t="s">
        <v>151</v>
      </c>
      <c r="C29" s="36">
        <v>2968.7291770000002</v>
      </c>
      <c r="D29" s="36">
        <v>0</v>
      </c>
      <c r="E29" s="36">
        <v>86.834363339999996</v>
      </c>
      <c r="F29" s="36">
        <v>3.4130893310000001</v>
      </c>
      <c r="G29" s="36">
        <v>508.86684830000002</v>
      </c>
    </row>
    <row r="30" spans="2:28" x14ac:dyDescent="0.25">
      <c r="B30" s="22" t="s">
        <v>152</v>
      </c>
      <c r="C30" s="36">
        <v>4100.7681210000001</v>
      </c>
      <c r="D30" s="36">
        <v>7179.7625429999998</v>
      </c>
      <c r="E30" s="36">
        <v>4434.2667609999999</v>
      </c>
      <c r="F30" s="36">
        <v>3725.032107</v>
      </c>
      <c r="G30" s="36">
        <v>6987.8887119999999</v>
      </c>
    </row>
    <row r="31" spans="2:28" x14ac:dyDescent="0.25">
      <c r="B31" s="22" t="s">
        <v>153</v>
      </c>
      <c r="C31" s="36">
        <v>16318.42431</v>
      </c>
      <c r="D31" s="36">
        <v>32051.53413</v>
      </c>
      <c r="E31" s="36">
        <v>22204.946209999998</v>
      </c>
      <c r="F31" s="36">
        <v>18151.574860000001</v>
      </c>
      <c r="G31" s="36">
        <v>49941.682330000003</v>
      </c>
    </row>
    <row r="32" spans="2:28" x14ac:dyDescent="0.25">
      <c r="B32" s="22" t="s">
        <v>154</v>
      </c>
      <c r="C32" s="36">
        <v>837.54031410000005</v>
      </c>
      <c r="D32" s="36">
        <v>3394.6234840000002</v>
      </c>
      <c r="E32" s="36">
        <v>902.95002609999995</v>
      </c>
      <c r="F32" s="36">
        <v>320.79191049999997</v>
      </c>
      <c r="G32" s="36">
        <v>2319.934937</v>
      </c>
    </row>
    <row r="33" spans="2:11" x14ac:dyDescent="0.25">
      <c r="B33" s="22" t="s">
        <v>155</v>
      </c>
      <c r="C33" s="36">
        <v>2.7447759700000001</v>
      </c>
      <c r="D33" s="36">
        <v>2.4883644789999999</v>
      </c>
      <c r="E33" s="36">
        <v>1.9557278380000001</v>
      </c>
      <c r="F33" s="36">
        <v>1.552650557</v>
      </c>
      <c r="G33" s="36">
        <v>1.8861105810000001</v>
      </c>
    </row>
    <row r="34" spans="2:11" x14ac:dyDescent="0.25">
      <c r="B34" s="22" t="s">
        <v>156</v>
      </c>
      <c r="C34" s="36">
        <v>6.6323655759999998</v>
      </c>
      <c r="D34" s="36">
        <v>29.7367338</v>
      </c>
      <c r="E34" s="36">
        <v>23.772910899999999</v>
      </c>
      <c r="F34" s="36">
        <v>53.515512229999999</v>
      </c>
      <c r="G34" s="36">
        <v>226.4116138</v>
      </c>
    </row>
    <row r="35" spans="2:11" x14ac:dyDescent="0.25">
      <c r="B35" s="22" t="s">
        <v>157</v>
      </c>
      <c r="C35" s="36">
        <v>141.1899947</v>
      </c>
      <c r="D35" s="36">
        <v>111.3514311</v>
      </c>
      <c r="E35" s="36">
        <v>148.7969559</v>
      </c>
      <c r="F35" s="36">
        <v>121.9104706</v>
      </c>
      <c r="G35" s="36">
        <v>110.25710599999999</v>
      </c>
    </row>
    <row r="36" spans="2:11" x14ac:dyDescent="0.25">
      <c r="B36" s="22" t="s">
        <v>158</v>
      </c>
      <c r="C36" s="36">
        <v>2.250422999</v>
      </c>
      <c r="D36" s="36">
        <v>2.1603999530000002</v>
      </c>
      <c r="E36" s="36">
        <v>0.25359548599999998</v>
      </c>
      <c r="F36" s="36">
        <v>0.12774402600000001</v>
      </c>
      <c r="G36" s="36">
        <v>0.25756328000000001</v>
      </c>
    </row>
    <row r="37" spans="2:11" x14ac:dyDescent="0.25">
      <c r="B37" s="22" t="s">
        <v>159</v>
      </c>
      <c r="C37" s="36">
        <v>4.4247255919999997</v>
      </c>
      <c r="D37" s="36">
        <v>8.0853369019999999</v>
      </c>
      <c r="E37" s="36">
        <v>16.415226019999999</v>
      </c>
      <c r="F37" s="36">
        <v>2.8271527750000001</v>
      </c>
      <c r="G37" s="36">
        <v>6.3333215230000004</v>
      </c>
    </row>
    <row r="38" spans="2:11" x14ac:dyDescent="0.25">
      <c r="B38" s="22" t="s">
        <v>160</v>
      </c>
      <c r="C38" s="36">
        <v>36.868292719999999</v>
      </c>
      <c r="D38" s="36">
        <v>18.1278781</v>
      </c>
      <c r="E38" s="36">
        <v>75.938796839999995</v>
      </c>
      <c r="F38" s="36">
        <v>20.370309410000001</v>
      </c>
      <c r="G38" s="36">
        <v>45.168430399999998</v>
      </c>
    </row>
    <row r="39" spans="2:11" x14ac:dyDescent="0.25">
      <c r="B39" s="22" t="s">
        <v>161</v>
      </c>
      <c r="C39" s="36">
        <v>21.358045650000001</v>
      </c>
      <c r="D39" s="36">
        <v>26.095750970000001</v>
      </c>
      <c r="E39" s="36">
        <v>82.660810150000003</v>
      </c>
      <c r="F39" s="36">
        <v>58.259115559999998</v>
      </c>
      <c r="G39" s="36">
        <v>97.105353199999996</v>
      </c>
    </row>
    <row r="40" spans="2:11" x14ac:dyDescent="0.25">
      <c r="B40" s="22" t="s">
        <v>162</v>
      </c>
      <c r="C40" s="36">
        <v>2.6228893790000001</v>
      </c>
      <c r="D40" s="36">
        <v>3.365488472</v>
      </c>
      <c r="E40" s="36">
        <v>2.923991446</v>
      </c>
      <c r="F40" s="36">
        <v>3.266903197</v>
      </c>
      <c r="G40" s="36">
        <v>3.654616356</v>
      </c>
    </row>
    <row r="41" spans="2:11" x14ac:dyDescent="0.25">
      <c r="B41" s="22" t="s">
        <v>163</v>
      </c>
      <c r="C41" s="36">
        <v>0.37889362100000001</v>
      </c>
      <c r="D41" s="36">
        <v>0.78134157900000001</v>
      </c>
      <c r="E41" s="36">
        <v>0.78362686000000004</v>
      </c>
      <c r="F41" s="36">
        <v>2.7325442029999998</v>
      </c>
      <c r="G41" s="36">
        <v>2.6984390469999999</v>
      </c>
    </row>
    <row r="42" spans="2:11" x14ac:dyDescent="0.25">
      <c r="B42" s="22" t="s">
        <v>164</v>
      </c>
      <c r="C42" s="36">
        <v>608.3148271</v>
      </c>
      <c r="D42" s="36">
        <v>788.76349560000006</v>
      </c>
      <c r="E42" s="36">
        <v>584.56106420000003</v>
      </c>
      <c r="F42" s="36">
        <v>417.69407690000003</v>
      </c>
      <c r="G42" s="36">
        <v>981.62274930000001</v>
      </c>
    </row>
    <row r="43" spans="2:11" s="22" customFormat="1" x14ac:dyDescent="0.25"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2:11" x14ac:dyDescent="0.25">
      <c r="B44" s="49" t="s">
        <v>62</v>
      </c>
    </row>
    <row r="46" spans="2:11" x14ac:dyDescent="0.25">
      <c r="C46" s="52" t="s">
        <v>10</v>
      </c>
      <c r="D46" s="52" t="s">
        <v>11</v>
      </c>
      <c r="E46" s="52" t="s">
        <v>12</v>
      </c>
      <c r="F46" s="52" t="s">
        <v>13</v>
      </c>
      <c r="G46" s="52" t="s">
        <v>14</v>
      </c>
    </row>
    <row r="47" spans="2:11" x14ac:dyDescent="0.25">
      <c r="B47" s="7" t="s">
        <v>63</v>
      </c>
      <c r="C47" s="4">
        <v>20.622222220000001</v>
      </c>
      <c r="D47" s="4">
        <v>7.6044444440000003</v>
      </c>
      <c r="E47" s="4">
        <v>17.82222222</v>
      </c>
      <c r="F47" s="4">
        <v>8.32</v>
      </c>
      <c r="G47" s="4">
        <v>8.1911111109999997</v>
      </c>
    </row>
    <row r="48" spans="2:11" x14ac:dyDescent="0.25">
      <c r="B48" s="7" t="s">
        <v>64</v>
      </c>
      <c r="C48" s="4">
        <v>23.76</v>
      </c>
      <c r="D48" s="4">
        <v>21.6</v>
      </c>
      <c r="E48" s="4">
        <v>13.62</v>
      </c>
      <c r="F48" s="4">
        <v>8.7899999999999991</v>
      </c>
      <c r="G48" s="4">
        <v>27.99</v>
      </c>
    </row>
    <row r="49" spans="2:7" x14ac:dyDescent="0.25">
      <c r="B49" s="7" t="s">
        <v>65</v>
      </c>
      <c r="C49" s="4">
        <v>2.5070675539999998</v>
      </c>
      <c r="D49" s="4">
        <v>4.367469303</v>
      </c>
      <c r="E49" s="4">
        <v>2.862119431</v>
      </c>
      <c r="F49" s="4">
        <v>6.1370734660000004</v>
      </c>
      <c r="G49" s="4">
        <v>2.2916332399999999</v>
      </c>
    </row>
    <row r="50" spans="2:7" x14ac:dyDescent="0.25">
      <c r="B50" s="7" t="s">
        <v>66</v>
      </c>
      <c r="C50" s="4">
        <v>53.110710230000002</v>
      </c>
      <c r="D50" s="4">
        <v>66.428086250000007</v>
      </c>
      <c r="E50" s="4">
        <v>65.695658350000002</v>
      </c>
      <c r="F50" s="4">
        <v>76.752926529999996</v>
      </c>
      <c r="G50" s="4">
        <v>61.527255650000001</v>
      </c>
    </row>
  </sheetData>
  <mergeCells count="7">
    <mergeCell ref="S13:V13"/>
    <mergeCell ref="B4:G4"/>
    <mergeCell ref="B12:G12"/>
    <mergeCell ref="C13:F13"/>
    <mergeCell ref="G13:J13"/>
    <mergeCell ref="K13:N13"/>
    <mergeCell ref="O13:R1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workbookViewId="0">
      <selection activeCell="B4" sqref="B4:L19"/>
    </sheetView>
  </sheetViews>
  <sheetFormatPr defaultRowHeight="15" x14ac:dyDescent="0.25"/>
  <cols>
    <col min="2" max="2" width="24.140625" bestFit="1" customWidth="1"/>
    <col min="3" max="3" width="9.28515625" bestFit="1" customWidth="1"/>
    <col min="4" max="4" width="9.5703125" bestFit="1" customWidth="1"/>
    <col min="5" max="5" width="9.28515625" style="29" bestFit="1" customWidth="1"/>
    <col min="6" max="6" width="9.5703125" style="29" bestFit="1" customWidth="1"/>
    <col min="7" max="7" width="9.28515625" bestFit="1" customWidth="1"/>
    <col min="8" max="8" width="9.5703125" bestFit="1" customWidth="1"/>
    <col min="9" max="9" width="9.28515625" bestFit="1" customWidth="1"/>
    <col min="10" max="10" width="9.5703125" bestFit="1" customWidth="1"/>
    <col min="11" max="11" width="9.28515625" bestFit="1" customWidth="1"/>
    <col min="12" max="12" width="9.5703125" bestFit="1" customWidth="1"/>
  </cols>
  <sheetData>
    <row r="1" spans="2:12" s="29" customFormat="1" x14ac:dyDescent="0.25"/>
    <row r="2" spans="2:12" x14ac:dyDescent="0.25">
      <c r="B2" s="49" t="s">
        <v>167</v>
      </c>
    </row>
    <row r="3" spans="2:12" s="29" customFormat="1" x14ac:dyDescent="0.25"/>
    <row r="4" spans="2:12" x14ac:dyDescent="0.25">
      <c r="C4" s="34" t="s">
        <v>0</v>
      </c>
      <c r="D4" s="34"/>
      <c r="E4" s="34" t="s">
        <v>1</v>
      </c>
      <c r="F4" s="34"/>
      <c r="G4" s="34" t="s">
        <v>2</v>
      </c>
      <c r="H4" s="34"/>
      <c r="I4" s="34" t="s">
        <v>3</v>
      </c>
      <c r="J4" s="34"/>
      <c r="K4" s="34" t="s">
        <v>4</v>
      </c>
      <c r="L4" s="34"/>
    </row>
    <row r="5" spans="2:12" x14ac:dyDescent="0.25">
      <c r="B5" s="29"/>
      <c r="C5" s="52" t="s">
        <v>165</v>
      </c>
      <c r="D5" s="52" t="s">
        <v>166</v>
      </c>
      <c r="E5" s="52" t="s">
        <v>165</v>
      </c>
      <c r="F5" s="52" t="s">
        <v>166</v>
      </c>
      <c r="G5" s="52" t="s">
        <v>165</v>
      </c>
      <c r="H5" s="52" t="s">
        <v>166</v>
      </c>
      <c r="I5" s="52" t="s">
        <v>165</v>
      </c>
      <c r="J5" s="52" t="s">
        <v>166</v>
      </c>
      <c r="K5" s="52" t="s">
        <v>165</v>
      </c>
      <c r="L5" s="52" t="s">
        <v>166</v>
      </c>
    </row>
    <row r="6" spans="2:12" x14ac:dyDescent="0.25">
      <c r="B6" s="29" t="s">
        <v>151</v>
      </c>
      <c r="C6" s="45">
        <v>1073.095771</v>
      </c>
      <c r="D6" s="45">
        <v>2968.7291770000002</v>
      </c>
      <c r="E6" s="45">
        <v>0</v>
      </c>
      <c r="F6" s="45">
        <v>0</v>
      </c>
      <c r="G6" s="45">
        <v>0</v>
      </c>
      <c r="H6" s="45">
        <v>86.834363339999996</v>
      </c>
      <c r="I6" s="45">
        <v>0</v>
      </c>
      <c r="J6" s="45">
        <v>3.4130893310000001</v>
      </c>
      <c r="K6" s="45">
        <v>0</v>
      </c>
      <c r="L6" s="45">
        <v>508.86684830000002</v>
      </c>
    </row>
    <row r="7" spans="2:12" x14ac:dyDescent="0.25">
      <c r="B7" s="29" t="s">
        <v>152</v>
      </c>
      <c r="C7" s="45">
        <v>4424.560896</v>
      </c>
      <c r="D7" s="45">
        <v>4100.7681210000001</v>
      </c>
      <c r="E7" s="45">
        <v>3524.5756280000001</v>
      </c>
      <c r="F7" s="45">
        <v>7179.7625429999998</v>
      </c>
      <c r="G7" s="45">
        <v>3493.4049770000001</v>
      </c>
      <c r="H7" s="45">
        <v>4434.2667609999999</v>
      </c>
      <c r="I7" s="45">
        <v>5359.0222160000003</v>
      </c>
      <c r="J7" s="45">
        <v>3725.032107</v>
      </c>
      <c r="K7" s="45">
        <v>3296.8221610000001</v>
      </c>
      <c r="L7" s="45">
        <v>6987.8887119999999</v>
      </c>
    </row>
    <row r="8" spans="2:12" x14ac:dyDescent="0.25">
      <c r="B8" s="29" t="s">
        <v>153</v>
      </c>
      <c r="C8" s="45">
        <v>7481.7189340000004</v>
      </c>
      <c r="D8" s="45">
        <v>16318.42431</v>
      </c>
      <c r="E8" s="45">
        <v>7678.7879890000004</v>
      </c>
      <c r="F8" s="45">
        <v>32051.53413</v>
      </c>
      <c r="G8" s="45">
        <v>7930.0474569999997</v>
      </c>
      <c r="H8" s="45">
        <v>22204.946209999998</v>
      </c>
      <c r="I8" s="45">
        <v>9746.9209100000007</v>
      </c>
      <c r="J8" s="45">
        <v>18151.574860000001</v>
      </c>
      <c r="K8" s="45">
        <v>7367.4187659999998</v>
      </c>
      <c r="L8" s="45">
        <v>49941.682330000003</v>
      </c>
    </row>
    <row r="9" spans="2:12" x14ac:dyDescent="0.25">
      <c r="B9" s="29" t="s">
        <v>154</v>
      </c>
      <c r="C9" s="45">
        <v>1388.394599</v>
      </c>
      <c r="D9" s="45">
        <v>837.54031410000005</v>
      </c>
      <c r="E9" s="45">
        <v>5689.4058910000003</v>
      </c>
      <c r="F9" s="45">
        <v>3394.6234840000002</v>
      </c>
      <c r="G9" s="45">
        <v>1289.354642</v>
      </c>
      <c r="H9" s="45">
        <v>902.95002609999995</v>
      </c>
      <c r="I9" s="45">
        <v>349.28500819999999</v>
      </c>
      <c r="J9" s="45">
        <v>320.79191049999997</v>
      </c>
      <c r="K9" s="45">
        <v>982.67925660000003</v>
      </c>
      <c r="L9" s="45">
        <v>2319.934937</v>
      </c>
    </row>
    <row r="10" spans="2:12" x14ac:dyDescent="0.25">
      <c r="B10" s="29" t="s">
        <v>155</v>
      </c>
      <c r="C10" s="45">
        <v>2.068618276</v>
      </c>
      <c r="D10" s="45">
        <v>2.7447759700000001</v>
      </c>
      <c r="E10" s="45">
        <v>1.9884895460000001</v>
      </c>
      <c r="F10" s="45">
        <v>2.4883644789999999</v>
      </c>
      <c r="G10" s="45">
        <v>1.5447057340000001</v>
      </c>
      <c r="H10" s="45">
        <v>1.9557278380000001</v>
      </c>
      <c r="I10" s="45">
        <v>1.975629203</v>
      </c>
      <c r="J10" s="45">
        <v>1.552650557</v>
      </c>
      <c r="K10" s="45">
        <v>1.3559511580000001</v>
      </c>
      <c r="L10" s="45">
        <v>1.8861105810000001</v>
      </c>
    </row>
    <row r="11" spans="2:12" x14ac:dyDescent="0.25">
      <c r="B11" s="29" t="s">
        <v>156</v>
      </c>
      <c r="C11" s="45">
        <v>23.368427369999999</v>
      </c>
      <c r="D11" s="45">
        <v>6.6323655759999998</v>
      </c>
      <c r="E11" s="45">
        <v>30.63292538</v>
      </c>
      <c r="F11" s="45">
        <v>29.7367338</v>
      </c>
      <c r="G11" s="45">
        <v>31.545398330000001</v>
      </c>
      <c r="H11" s="45">
        <v>23.772910899999999</v>
      </c>
      <c r="I11" s="45">
        <v>68.066612899999996</v>
      </c>
      <c r="J11" s="45">
        <v>53.515512229999999</v>
      </c>
      <c r="K11" s="45">
        <v>91.517880270000006</v>
      </c>
      <c r="L11" s="45">
        <v>226.4116138</v>
      </c>
    </row>
    <row r="12" spans="2:12" x14ac:dyDescent="0.25">
      <c r="B12" s="29" t="s">
        <v>157</v>
      </c>
      <c r="C12" s="45">
        <v>142.969605</v>
      </c>
      <c r="D12" s="45">
        <v>141.1899947</v>
      </c>
      <c r="E12" s="45">
        <v>145.3834876</v>
      </c>
      <c r="F12" s="45">
        <v>111.3514311</v>
      </c>
      <c r="G12" s="45">
        <v>80.607900889999996</v>
      </c>
      <c r="H12" s="45">
        <v>148.7969559</v>
      </c>
      <c r="I12" s="45">
        <v>196.03651640000001</v>
      </c>
      <c r="J12" s="45">
        <v>121.9104706</v>
      </c>
      <c r="K12" s="45">
        <v>196.30522579999999</v>
      </c>
      <c r="L12" s="45">
        <v>110.25710599999999</v>
      </c>
    </row>
    <row r="13" spans="2:12" x14ac:dyDescent="0.25">
      <c r="B13" s="29" t="s">
        <v>158</v>
      </c>
      <c r="C13" s="45">
        <v>0.94088374500000005</v>
      </c>
      <c r="D13" s="45">
        <v>2.250422999</v>
      </c>
      <c r="E13" s="45">
        <v>0.288047155</v>
      </c>
      <c r="F13" s="45">
        <v>2.1603999530000002</v>
      </c>
      <c r="G13" s="45">
        <v>9.4517163000000001E-2</v>
      </c>
      <c r="H13" s="45">
        <v>0.25359548599999998</v>
      </c>
      <c r="I13" s="45">
        <v>7.1588144000000006E-2</v>
      </c>
      <c r="J13" s="45">
        <v>0.12774402600000001</v>
      </c>
      <c r="K13" s="45">
        <v>5.1703573000000003E-2</v>
      </c>
      <c r="L13" s="45">
        <v>0.25756328000000001</v>
      </c>
    </row>
    <row r="14" spans="2:12" x14ac:dyDescent="0.25">
      <c r="B14" s="29" t="s">
        <v>159</v>
      </c>
      <c r="C14" s="45">
        <v>1.1471231980000001</v>
      </c>
      <c r="D14" s="45">
        <v>4.4247255919999997</v>
      </c>
      <c r="E14" s="45">
        <v>1.8378625479999999</v>
      </c>
      <c r="F14" s="45">
        <v>8.0853369019999999</v>
      </c>
      <c r="G14" s="45">
        <v>5.1794738740000001</v>
      </c>
      <c r="H14" s="45">
        <v>16.415226019999999</v>
      </c>
      <c r="I14" s="45">
        <v>53.228964359999999</v>
      </c>
      <c r="J14" s="45">
        <v>2.8271527750000001</v>
      </c>
      <c r="K14" s="45">
        <v>0.63929525099999995</v>
      </c>
      <c r="L14" s="45">
        <v>6.3333215230000004</v>
      </c>
    </row>
    <row r="15" spans="2:12" x14ac:dyDescent="0.25">
      <c r="B15" s="29" t="s">
        <v>160</v>
      </c>
      <c r="C15" s="45">
        <v>17.365947989999999</v>
      </c>
      <c r="D15" s="45">
        <v>36.868292719999999</v>
      </c>
      <c r="E15" s="45">
        <v>17.740492679999999</v>
      </c>
      <c r="F15" s="45">
        <v>18.1278781</v>
      </c>
      <c r="G15" s="45">
        <v>24.232647719999999</v>
      </c>
      <c r="H15" s="45">
        <v>75.938796839999995</v>
      </c>
      <c r="I15" s="45">
        <v>12.15925489</v>
      </c>
      <c r="J15" s="45">
        <v>20.370309410000001</v>
      </c>
      <c r="K15" s="45">
        <v>14.125051989999999</v>
      </c>
      <c r="L15" s="45">
        <v>45.168430399999998</v>
      </c>
    </row>
    <row r="16" spans="2:12" x14ac:dyDescent="0.25">
      <c r="B16" s="29" t="s">
        <v>161</v>
      </c>
      <c r="C16" s="45">
        <v>43.648557539999999</v>
      </c>
      <c r="D16" s="45">
        <v>21.358045650000001</v>
      </c>
      <c r="E16" s="45">
        <v>51.962710559999998</v>
      </c>
      <c r="F16" s="45">
        <v>26.095750970000001</v>
      </c>
      <c r="G16" s="45">
        <v>66.117098290000001</v>
      </c>
      <c r="H16" s="45">
        <v>82.660810150000003</v>
      </c>
      <c r="I16" s="45">
        <v>81.646078779999996</v>
      </c>
      <c r="J16" s="45">
        <v>58.259115559999998</v>
      </c>
      <c r="K16" s="45">
        <v>53.010913180000003</v>
      </c>
      <c r="L16" s="45">
        <v>97.105353199999996</v>
      </c>
    </row>
    <row r="17" spans="2:12" x14ac:dyDescent="0.25">
      <c r="B17" s="29" t="s">
        <v>162</v>
      </c>
      <c r="C17" s="45">
        <v>0.90210570000000001</v>
      </c>
      <c r="D17" s="45">
        <v>2.6228893790000001</v>
      </c>
      <c r="E17" s="45">
        <v>0.88402158099999995</v>
      </c>
      <c r="F17" s="45">
        <v>3.365488472</v>
      </c>
      <c r="G17" s="45">
        <v>0</v>
      </c>
      <c r="H17" s="45">
        <v>2.923991446</v>
      </c>
      <c r="I17" s="45">
        <v>1.8407316380000001</v>
      </c>
      <c r="J17" s="45">
        <v>3.266903197</v>
      </c>
      <c r="K17" s="45">
        <v>0.95210764000000003</v>
      </c>
      <c r="L17" s="45">
        <v>3.654616356</v>
      </c>
    </row>
    <row r="18" spans="2:12" x14ac:dyDescent="0.25">
      <c r="B18" s="29" t="s">
        <v>163</v>
      </c>
      <c r="C18" s="45">
        <v>0.19604031699999999</v>
      </c>
      <c r="D18" s="45">
        <v>0.37889362100000001</v>
      </c>
      <c r="E18" s="45">
        <v>0.74475660700000001</v>
      </c>
      <c r="F18" s="45">
        <v>0.78134157900000001</v>
      </c>
      <c r="G18" s="45">
        <v>0.28272154999999999</v>
      </c>
      <c r="H18" s="45">
        <v>0.78362686000000004</v>
      </c>
      <c r="I18" s="45">
        <v>1.105414492</v>
      </c>
      <c r="J18" s="45">
        <v>2.7325442029999998</v>
      </c>
      <c r="K18" s="45">
        <v>0.60829725300000004</v>
      </c>
      <c r="L18" s="45">
        <v>2.6984390469999999</v>
      </c>
    </row>
    <row r="19" spans="2:12" x14ac:dyDescent="0.25">
      <c r="B19" s="29" t="s">
        <v>164</v>
      </c>
      <c r="C19" s="45">
        <v>274.35584030000001</v>
      </c>
      <c r="D19" s="45">
        <v>608.3148271</v>
      </c>
      <c r="E19" s="45">
        <v>267.63246170000002</v>
      </c>
      <c r="F19" s="45">
        <v>788.76349560000006</v>
      </c>
      <c r="G19" s="45">
        <v>403.73374810000001</v>
      </c>
      <c r="H19" s="45">
        <v>584.56106420000003</v>
      </c>
      <c r="I19" s="45">
        <v>259.36743469999999</v>
      </c>
      <c r="J19" s="45">
        <v>417.69407690000003</v>
      </c>
      <c r="K19" s="45">
        <v>314.72676039999999</v>
      </c>
      <c r="L19" s="45">
        <v>981.62274930000001</v>
      </c>
    </row>
    <row r="21" spans="2:12" x14ac:dyDescent="0.25">
      <c r="B21" s="49" t="s">
        <v>168</v>
      </c>
    </row>
    <row r="22" spans="2:12" s="22" customFormat="1" x14ac:dyDescent="0.25">
      <c r="B22" s="49"/>
    </row>
    <row r="23" spans="2:12" ht="14.25" customHeight="1" x14ac:dyDescent="0.25">
      <c r="D23" s="52" t="s">
        <v>170</v>
      </c>
      <c r="E23" s="52"/>
      <c r="F23" s="52" t="s">
        <v>170</v>
      </c>
      <c r="G23" s="52"/>
      <c r="H23" s="52" t="s">
        <v>170</v>
      </c>
      <c r="I23" s="52"/>
      <c r="J23" s="52" t="s">
        <v>170</v>
      </c>
      <c r="K23" s="52"/>
      <c r="L23" s="52" t="s">
        <v>170</v>
      </c>
    </row>
    <row r="24" spans="2:12" x14ac:dyDescent="0.25">
      <c r="B24" t="s">
        <v>169</v>
      </c>
      <c r="C24" s="25">
        <v>1.5785E-3</v>
      </c>
      <c r="E24" s="24">
        <v>6.5129999999999995E-4</v>
      </c>
      <c r="G24" s="22">
        <v>1.0024000000000001E-3</v>
      </c>
      <c r="I24" s="23">
        <v>1.2935000000000002E-3</v>
      </c>
      <c r="K24" s="23">
        <v>3.2219999999999997E-4</v>
      </c>
    </row>
    <row r="25" spans="2:12" x14ac:dyDescent="0.25">
      <c r="B25" s="22" t="s">
        <v>151</v>
      </c>
      <c r="C25">
        <f>D6*C$24</f>
        <v>4.6861390058945007</v>
      </c>
      <c r="D25" s="21">
        <f>(C25/(C6*0.004))*100</f>
        <v>109.17336393767461</v>
      </c>
      <c r="E25" s="22">
        <f>F6*E$24</f>
        <v>0</v>
      </c>
      <c r="F25" s="21" t="e">
        <f>(E25/(E6*0.004))*100</f>
        <v>#DIV/0!</v>
      </c>
      <c r="G25" s="22">
        <f>H6*G$24</f>
        <v>8.7042765812016004E-2</v>
      </c>
      <c r="H25" s="21" t="e">
        <f>(G25/(G6*0.004))*100</f>
        <v>#DIV/0!</v>
      </c>
      <c r="I25" s="22">
        <f>J6*I$24</f>
        <v>4.4148310496485007E-3</v>
      </c>
      <c r="J25" s="21" t="e">
        <f>(I25/(I6*0.004))*100</f>
        <v>#DIV/0!</v>
      </c>
      <c r="K25" s="22">
        <f>L6*K$24</f>
        <v>0.16395689852226</v>
      </c>
      <c r="L25" s="21" t="e">
        <f>(K25/(K6*0.004))*100</f>
        <v>#DIV/0!</v>
      </c>
    </row>
    <row r="26" spans="2:12" x14ac:dyDescent="0.25">
      <c r="B26" s="22" t="s">
        <v>152</v>
      </c>
      <c r="C26" s="22">
        <f>D7*C$24</f>
        <v>6.4730624789985001</v>
      </c>
      <c r="D26" s="21">
        <f>(C26/(C7*0.004))*100</f>
        <v>36.574603848544818</v>
      </c>
      <c r="E26" s="22">
        <f>F7*E$24</f>
        <v>4.6761793442558997</v>
      </c>
      <c r="F26" s="21">
        <f>(E26/(E7*0.004))*100</f>
        <v>33.168385628522962</v>
      </c>
      <c r="G26" s="22">
        <f>H7*G$24</f>
        <v>4.4449090012264003</v>
      </c>
      <c r="H26" s="21">
        <f>(G26/(G7*0.004))*100</f>
        <v>31.809288004761431</v>
      </c>
      <c r="I26" s="22">
        <f>J7*I$24</f>
        <v>4.8183290304045006</v>
      </c>
      <c r="J26" s="21">
        <f>(I26/(I7*0.004))*100</f>
        <v>22.477650008703097</v>
      </c>
      <c r="K26" s="22">
        <f>L7*K$24</f>
        <v>2.2514977430063996</v>
      </c>
      <c r="L26" s="21">
        <f>(K26/(K7*0.004))*100</f>
        <v>17.073242300120533</v>
      </c>
    </row>
    <row r="27" spans="2:12" x14ac:dyDescent="0.25">
      <c r="B27" s="22" t="s">
        <v>153</v>
      </c>
      <c r="C27" s="22">
        <f>D8*C$24</f>
        <v>25.758632773335002</v>
      </c>
      <c r="D27" s="21">
        <f>(C27/(C8*0.004))*100</f>
        <v>86.071907407124073</v>
      </c>
      <c r="E27" s="22">
        <f>F8*E$24</f>
        <v>20.875164178868999</v>
      </c>
      <c r="F27" s="21">
        <f>(E27/(E8*0.004))*100</f>
        <v>67.96373401887459</v>
      </c>
      <c r="G27" s="22">
        <f>H8*G$24</f>
        <v>22.258238080904</v>
      </c>
      <c r="H27" s="21">
        <f>(G27/(G8*0.004))*100</f>
        <v>70.170570231758958</v>
      </c>
      <c r="I27" s="22">
        <f>J8*I$24</f>
        <v>23.479062081410003</v>
      </c>
      <c r="J27" s="21">
        <f>(I27/(I8*0.004))*100</f>
        <v>60.22174155871447</v>
      </c>
      <c r="K27" s="22">
        <f>L8*K$24</f>
        <v>16.091210046726001</v>
      </c>
      <c r="L27" s="21">
        <f>(K27/(K8*0.004))*100</f>
        <v>54.602604242430012</v>
      </c>
    </row>
    <row r="28" spans="2:12" x14ac:dyDescent="0.25">
      <c r="B28" s="22" t="s">
        <v>154</v>
      </c>
      <c r="C28" s="22">
        <f>D9*C$24</f>
        <v>1.3220573858068501</v>
      </c>
      <c r="D28" s="21">
        <f>(C28/(C9*0.004))*100</f>
        <v>23.805505055246368</v>
      </c>
      <c r="E28" s="22">
        <f>F9*E$24</f>
        <v>2.2109182751291998</v>
      </c>
      <c r="F28" s="21">
        <f>(E28/(E9*0.004))*100</f>
        <v>9.7150665530236804</v>
      </c>
      <c r="G28" s="22">
        <f>H9*G$24</f>
        <v>0.90511710616263996</v>
      </c>
      <c r="H28" s="21">
        <f>(G28/(G9*0.004))*100</f>
        <v>17.549808964092595</v>
      </c>
      <c r="I28" s="22">
        <f>J9*I$24</f>
        <v>0.41494433623175003</v>
      </c>
      <c r="J28" s="21">
        <f>(I28/(I9*0.004))*100</f>
        <v>29.69955240636563</v>
      </c>
      <c r="K28" s="22">
        <f>L9*K$24</f>
        <v>0.74748303670139993</v>
      </c>
      <c r="L28" s="21">
        <f>(K28/(K9*0.004))*100</f>
        <v>19.016455055936504</v>
      </c>
    </row>
    <row r="29" spans="2:12" x14ac:dyDescent="0.25">
      <c r="B29" s="22" t="s">
        <v>155</v>
      </c>
      <c r="C29" s="22">
        <f>D10*C$24</f>
        <v>4.3326288686450004E-3</v>
      </c>
      <c r="D29" s="21">
        <f>(C29/(C10*0.004))*100</f>
        <v>52.361386812056288</v>
      </c>
      <c r="E29" s="22">
        <f>F10*E$24</f>
        <v>1.6206717851726998E-3</v>
      </c>
      <c r="F29" s="21">
        <f>(E29/(E10*0.004))*100</f>
        <v>20.375663885596055</v>
      </c>
      <c r="G29" s="22">
        <f>H10*G$24</f>
        <v>1.9604215848112003E-3</v>
      </c>
      <c r="H29" s="21">
        <f>(G29/(G10*0.004))*100</f>
        <v>31.728075154720702</v>
      </c>
      <c r="I29" s="22">
        <f>J10*I$24</f>
        <v>2.0083534954795004E-3</v>
      </c>
      <c r="J29" s="21">
        <f>(I29/(I10*0.004))*100</f>
        <v>25.414099624942377</v>
      </c>
      <c r="K29" s="22">
        <f>L10*K$24</f>
        <v>6.0770482919819994E-4</v>
      </c>
      <c r="L29" s="21">
        <f>(K29/(K10*0.004))*100</f>
        <v>11.204401161737859</v>
      </c>
    </row>
    <row r="30" spans="2:12" x14ac:dyDescent="0.25">
      <c r="B30" s="22" t="s">
        <v>156</v>
      </c>
      <c r="C30" s="22">
        <f>D11*C$24</f>
        <v>1.0469189061716001E-2</v>
      </c>
      <c r="D30" s="21">
        <f>(C30/(C11*0.004))*100</f>
        <v>11.200142927842217</v>
      </c>
      <c r="E30" s="22">
        <f>F11*E$24</f>
        <v>1.9367534723939997E-2</v>
      </c>
      <c r="F30" s="21">
        <f>(E30/(E11*0.004))*100</f>
        <v>15.806141989123338</v>
      </c>
      <c r="G30" s="22">
        <f>H11*G$24</f>
        <v>2.3829965886160001E-2</v>
      </c>
      <c r="H30" s="21">
        <f>(G30/(G11*0.004))*100</f>
        <v>18.885453305163573</v>
      </c>
      <c r="I30" s="22">
        <f>J11*I$24</f>
        <v>6.9222315069505005E-2</v>
      </c>
      <c r="J30" s="21">
        <f>(I30/(I11*0.004))*100</f>
        <v>25.424474687466414</v>
      </c>
      <c r="K30" s="22">
        <f>L11*K$24</f>
        <v>7.294982196635999E-2</v>
      </c>
      <c r="L30" s="21">
        <f>(K30/(K11*0.004))*100</f>
        <v>19.927751208599968</v>
      </c>
    </row>
    <row r="31" spans="2:12" x14ac:dyDescent="0.25">
      <c r="B31" s="22" t="s">
        <v>157</v>
      </c>
      <c r="C31" s="22">
        <f>D12*C$24</f>
        <v>0.22286840663394999</v>
      </c>
      <c r="D31" s="21">
        <f>(C31/(C12*0.004))*100</f>
        <v>38.97129159620151</v>
      </c>
      <c r="E31" s="22">
        <f>F12*E$24</f>
        <v>7.2523187075429998E-2</v>
      </c>
      <c r="F31" s="21">
        <f>(E31/(E12*0.004))*100</f>
        <v>12.471015153207468</v>
      </c>
      <c r="G31" s="22">
        <f>H12*G$24</f>
        <v>0.14915406859416</v>
      </c>
      <c r="H31" s="21">
        <f>(G31/(G12*0.004))*100</f>
        <v>46.259134324096898</v>
      </c>
      <c r="I31" s="22">
        <f>J12*I$24</f>
        <v>0.15769119372110002</v>
      </c>
      <c r="J31" s="21">
        <f>(I31/(I12*0.004))*100</f>
        <v>20.109926025126509</v>
      </c>
      <c r="K31" s="22">
        <f>L12*K$24</f>
        <v>3.5524839553199995E-2</v>
      </c>
      <c r="L31" s="21">
        <f>(K31/(K12*0.004))*100</f>
        <v>4.524184138301222</v>
      </c>
    </row>
    <row r="32" spans="2:12" x14ac:dyDescent="0.25">
      <c r="B32" s="22" t="s">
        <v>158</v>
      </c>
      <c r="C32" s="22">
        <f>D13*C$24</f>
        <v>3.5522927039214999E-3</v>
      </c>
      <c r="D32" s="21">
        <f>(C32/(C13*0.004))*100</f>
        <v>94.387131321986544</v>
      </c>
      <c r="E32" s="22">
        <f>F13*E$24</f>
        <v>1.4070684893889001E-3</v>
      </c>
      <c r="F32" s="21">
        <f>(E32/(E13*0.004))*100</f>
        <v>122.12136667248978</v>
      </c>
      <c r="G32" s="22">
        <f>H13*G$24</f>
        <v>2.5420411516640002E-4</v>
      </c>
      <c r="H32" s="21">
        <f>(G32/(G13*0.004))*100</f>
        <v>67.237554296461482</v>
      </c>
      <c r="I32" s="22">
        <f>J13*I$24</f>
        <v>1.6523689763100002E-4</v>
      </c>
      <c r="J32" s="21">
        <f>(I32/(I13*0.004))*100</f>
        <v>57.704002505987582</v>
      </c>
      <c r="K32" s="22">
        <f>L13*K$24</f>
        <v>8.2986888815999988E-5</v>
      </c>
      <c r="L32" s="21">
        <f>(K32/(K13*0.004))*100</f>
        <v>40.126283349895367</v>
      </c>
    </row>
    <row r="33" spans="2:12" x14ac:dyDescent="0.25">
      <c r="B33" s="22" t="s">
        <v>159</v>
      </c>
      <c r="C33" s="22">
        <f>D14*C$24</f>
        <v>6.9844293469720001E-3</v>
      </c>
      <c r="D33" s="21">
        <f>(C33/(C14*0.004))*100</f>
        <v>152.2161996015183</v>
      </c>
      <c r="E33" s="22">
        <f>F14*E$24</f>
        <v>5.2659799242725999E-3</v>
      </c>
      <c r="F33" s="21">
        <f>(E33/(E14*0.004))*100</f>
        <v>71.631852039249992</v>
      </c>
      <c r="G33" s="22">
        <f>H14*G$24</f>
        <v>1.6454622562448E-2</v>
      </c>
      <c r="H33" s="21">
        <f>(G33/(G14*0.004))*100</f>
        <v>79.422268374820646</v>
      </c>
      <c r="I33" s="22">
        <f>J14*I$24</f>
        <v>3.6569221144625006E-3</v>
      </c>
      <c r="J33" s="21">
        <f>(I33/(I14*0.004))*100</f>
        <v>1.7175433330479044</v>
      </c>
      <c r="K33" s="22">
        <f>L14*K$24</f>
        <v>2.0405961947106001E-3</v>
      </c>
      <c r="L33" s="21">
        <f>(K33/(K14*0.004))*100</f>
        <v>79.798660772102309</v>
      </c>
    </row>
    <row r="34" spans="2:12" x14ac:dyDescent="0.25">
      <c r="B34" s="22" t="s">
        <v>160</v>
      </c>
      <c r="C34" s="22">
        <f>D15*C$24</f>
        <v>5.8196600058520002E-2</v>
      </c>
      <c r="D34" s="21">
        <f>(C34/(C15*0.004))*100</f>
        <v>83.779762688498082</v>
      </c>
      <c r="E34" s="22">
        <f>F15*E$24</f>
        <v>1.1806687006529999E-2</v>
      </c>
      <c r="F34" s="21">
        <f>(E34/(E15*0.004))*100</f>
        <v>16.638048361306836</v>
      </c>
      <c r="G34" s="22">
        <f>H15*G$24</f>
        <v>7.6121049952416003E-2</v>
      </c>
      <c r="H34" s="21">
        <f>(G34/(G15*0.004))*100</f>
        <v>78.53150306971078</v>
      </c>
      <c r="I34" s="22">
        <f>J15*I$24</f>
        <v>2.6348995221835005E-2</v>
      </c>
      <c r="J34" s="21">
        <f>(I34/(I15*0.004))*100</f>
        <v>54.174773578241442</v>
      </c>
      <c r="K34" s="22">
        <f>L15*K$24</f>
        <v>1.4553268274879998E-2</v>
      </c>
      <c r="L34" s="21">
        <f>(K34/(K15*0.004))*100</f>
        <v>25.757902139374707</v>
      </c>
    </row>
    <row r="35" spans="2:12" x14ac:dyDescent="0.25">
      <c r="B35" s="22" t="s">
        <v>161</v>
      </c>
      <c r="C35" s="22">
        <f>D16*C$24</f>
        <v>3.3713675058525003E-2</v>
      </c>
      <c r="D35" s="21">
        <f>(C35/(C16*0.004))*100</f>
        <v>19.309730354565229</v>
      </c>
      <c r="E35" s="22">
        <f>F16*E$24</f>
        <v>1.6996162606760998E-2</v>
      </c>
      <c r="F35" s="21">
        <f>(E35/(E16*0.004))*100</f>
        <v>8.1770958556597861</v>
      </c>
      <c r="G35" s="22">
        <f>H16*G$24</f>
        <v>8.2859196094360016E-2</v>
      </c>
      <c r="H35" s="21">
        <f>(G35/(G16*0.004))*100</f>
        <v>31.330472085649664</v>
      </c>
      <c r="I35" s="22">
        <f>J16*I$24</f>
        <v>7.535816597686E-2</v>
      </c>
      <c r="J35" s="21">
        <f>(I35/(I16*0.004))*100</f>
        <v>23.074643357924408</v>
      </c>
      <c r="K35" s="22">
        <f>L16*K$24</f>
        <v>3.1287344801039993E-2</v>
      </c>
      <c r="L35" s="21">
        <f>(K35/(K16*0.004))*100</f>
        <v>14.755143292289155</v>
      </c>
    </row>
    <row r="36" spans="2:12" x14ac:dyDescent="0.25">
      <c r="B36" s="22" t="s">
        <v>162</v>
      </c>
      <c r="C36" s="22">
        <f>D17*C$24</f>
        <v>4.1402308847515003E-3</v>
      </c>
      <c r="D36" s="21">
        <f>(C36/(C17*0.004))*100</f>
        <v>114.73796487350374</v>
      </c>
      <c r="E36" s="22">
        <f>F17*E$24</f>
        <v>2.1919426418135998E-3</v>
      </c>
      <c r="F36" s="21">
        <f>(E36/(E17*0.004))*100</f>
        <v>61.987814803516649</v>
      </c>
      <c r="G36" s="22">
        <f>H17*G$24</f>
        <v>2.9310090254704001E-3</v>
      </c>
      <c r="H36" s="21" t="e">
        <f>(G36/(G17*0.004))*100</f>
        <v>#DIV/0!</v>
      </c>
      <c r="I36" s="22">
        <f>J17*I$24</f>
        <v>4.2257392853195007E-3</v>
      </c>
      <c r="J36" s="21">
        <f>(I36/(I17*0.004))*100</f>
        <v>57.392115152522585</v>
      </c>
      <c r="K36" s="22">
        <f>L17*K$24</f>
        <v>1.1775173899031999E-3</v>
      </c>
      <c r="L36" s="21">
        <f>(K36/(K17*0.004))*100</f>
        <v>30.918704472931228</v>
      </c>
    </row>
    <row r="37" spans="2:12" x14ac:dyDescent="0.25">
      <c r="B37" s="22" t="s">
        <v>163</v>
      </c>
      <c r="C37" s="22">
        <f>D18*C$24</f>
        <v>5.9808358074850008E-4</v>
      </c>
      <c r="D37" s="21">
        <f>(C37/(C18*0.004))*100</f>
        <v>76.270482253466781</v>
      </c>
      <c r="E37" s="22">
        <f>F18*E$24</f>
        <v>5.0888777040269994E-4</v>
      </c>
      <c r="F37" s="21">
        <f>(E37/(E18*0.004))*100</f>
        <v>17.08235165756307</v>
      </c>
      <c r="G37" s="22">
        <f>H18*G$24</f>
        <v>7.8550756446400013E-4</v>
      </c>
      <c r="H37" s="21">
        <f>(G37/(G18*0.004))*100</f>
        <v>69.459470321947521</v>
      </c>
      <c r="I37" s="22">
        <f>J18*I$24</f>
        <v>3.5345459265805003E-3</v>
      </c>
      <c r="J37" s="21">
        <f>(I37/(I18*0.004))*100</f>
        <v>79.937117528320329</v>
      </c>
      <c r="K37" s="22">
        <f>L18*K$24</f>
        <v>8.6943706094339988E-4</v>
      </c>
      <c r="L37" s="21">
        <f>(K37/(K18*0.004))*100</f>
        <v>35.73240946985667</v>
      </c>
    </row>
    <row r="38" spans="2:12" x14ac:dyDescent="0.25">
      <c r="B38" s="22" t="s">
        <v>164</v>
      </c>
      <c r="C38" s="22">
        <f>D19*C$24</f>
        <v>0.96022495457735002</v>
      </c>
      <c r="D38" s="21">
        <f>(C38/(C19*0.004))*100</f>
        <v>87.498133220653543</v>
      </c>
      <c r="E38" s="22">
        <f>F19*E$24</f>
        <v>0.51372166468428004</v>
      </c>
      <c r="F38" s="21">
        <f>(E38/(E19*0.004))*100</f>
        <v>47.987607839228716</v>
      </c>
      <c r="G38" s="22">
        <f>H19*G$24</f>
        <v>0.58596401075408011</v>
      </c>
      <c r="H38" s="21">
        <f>(G38/(G19*0.004))*100</f>
        <v>36.284061805067616</v>
      </c>
      <c r="I38" s="22">
        <f>J19*I$24</f>
        <v>0.54028728847015006</v>
      </c>
      <c r="J38" s="21">
        <f>(I38/(I19*0.004))*100</f>
        <v>52.077402189588575</v>
      </c>
      <c r="K38" s="22">
        <f>L19*K$24</f>
        <v>0.31627884982445997</v>
      </c>
      <c r="L38" s="21">
        <f>(K38/(K19*0.004))*100</f>
        <v>25.123288644290003</v>
      </c>
    </row>
  </sheetData>
  <mergeCells count="5"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1"/>
  <sheetViews>
    <sheetView workbookViewId="0">
      <selection activeCell="B4" sqref="B4:G10"/>
    </sheetView>
  </sheetViews>
  <sheetFormatPr defaultRowHeight="15" x14ac:dyDescent="0.25"/>
  <cols>
    <col min="1" max="1" width="8.140625" style="2" customWidth="1"/>
    <col min="2" max="2" width="20.7109375" style="2" bestFit="1" customWidth="1"/>
    <col min="3" max="16384" width="9.140625" style="2"/>
  </cols>
  <sheetData>
    <row r="2" spans="2:7" x14ac:dyDescent="0.25">
      <c r="B2" s="49" t="s">
        <v>52</v>
      </c>
    </row>
    <row r="4" spans="2:7" ht="17.25" x14ac:dyDescent="0.25">
      <c r="C4" s="3" t="s">
        <v>15</v>
      </c>
      <c r="D4" s="3"/>
      <c r="E4" s="3"/>
      <c r="F4" s="3"/>
      <c r="G4" s="3"/>
    </row>
    <row r="5" spans="2:7" x14ac:dyDescent="0.25">
      <c r="C5" s="50" t="s">
        <v>10</v>
      </c>
      <c r="D5" s="50" t="s">
        <v>11</v>
      </c>
      <c r="E5" s="50" t="s">
        <v>12</v>
      </c>
      <c r="F5" s="50" t="s">
        <v>13</v>
      </c>
      <c r="G5" s="50" t="s">
        <v>14</v>
      </c>
    </row>
    <row r="6" spans="2:7" x14ac:dyDescent="0.25">
      <c r="B6" s="2" t="s">
        <v>7</v>
      </c>
      <c r="C6" s="48">
        <v>0.56000000000000005</v>
      </c>
      <c r="D6" s="48">
        <v>0.68</v>
      </c>
      <c r="E6" s="48">
        <v>2.02</v>
      </c>
      <c r="F6" s="48">
        <v>0.18</v>
      </c>
      <c r="G6" s="48">
        <v>0.23</v>
      </c>
    </row>
    <row r="7" spans="2:7" x14ac:dyDescent="0.25">
      <c r="B7" s="2" t="s">
        <v>8</v>
      </c>
      <c r="C7" s="48">
        <v>0.51</v>
      </c>
      <c r="D7" s="48">
        <v>0.66</v>
      </c>
      <c r="E7" s="48">
        <v>1.86</v>
      </c>
      <c r="F7" s="48">
        <v>0.16</v>
      </c>
      <c r="G7" s="48">
        <v>0.22</v>
      </c>
    </row>
    <row r="8" spans="2:7" x14ac:dyDescent="0.25">
      <c r="B8" s="2" t="s">
        <v>9</v>
      </c>
      <c r="C8" s="48">
        <v>0.46</v>
      </c>
      <c r="D8" s="48">
        <v>0.68</v>
      </c>
      <c r="E8" s="48">
        <v>1.75</v>
      </c>
      <c r="F8" s="48">
        <v>0.12</v>
      </c>
      <c r="G8" s="48">
        <v>0.2</v>
      </c>
    </row>
    <row r="9" spans="2:7" x14ac:dyDescent="0.25">
      <c r="B9" s="2" t="s">
        <v>5</v>
      </c>
      <c r="C9" s="47">
        <f>AVERAGE(C6:C8)</f>
        <v>0.51</v>
      </c>
      <c r="D9" s="47">
        <f t="shared" ref="D9:G9" si="0">AVERAGE(D6:D8)</f>
        <v>0.67333333333333334</v>
      </c>
      <c r="E9" s="47">
        <f t="shared" si="0"/>
        <v>1.8766666666666667</v>
      </c>
      <c r="F9" s="47">
        <f t="shared" si="0"/>
        <v>0.15333333333333332</v>
      </c>
      <c r="G9" s="47">
        <f t="shared" si="0"/>
        <v>0.21666666666666667</v>
      </c>
    </row>
    <row r="10" spans="2:7" x14ac:dyDescent="0.25">
      <c r="B10" s="2" t="s">
        <v>6</v>
      </c>
      <c r="C10" s="47">
        <f>_xlfn.STDEV.S(C6:C8)</f>
        <v>5.0000000000000017E-2</v>
      </c>
      <c r="D10" s="47">
        <f t="shared" ref="D10:G10" si="1">_xlfn.STDEV.S(D6:D8)</f>
        <v>1.1547005383792525E-2</v>
      </c>
      <c r="E10" s="47">
        <f t="shared" si="1"/>
        <v>0.13576941236277534</v>
      </c>
      <c r="F10" s="47">
        <f t="shared" si="1"/>
        <v>3.0550504633038954E-2</v>
      </c>
      <c r="G10" s="47">
        <f t="shared" si="1"/>
        <v>1.5275252316519465E-2</v>
      </c>
    </row>
    <row r="11" spans="2:7" x14ac:dyDescent="0.25">
      <c r="B11" s="46" t="s">
        <v>16</v>
      </c>
      <c r="C11" s="51" t="s">
        <v>17</v>
      </c>
      <c r="D11" s="51" t="s">
        <v>17</v>
      </c>
      <c r="E11" s="51" t="s">
        <v>18</v>
      </c>
      <c r="F11" s="51" t="s">
        <v>19</v>
      </c>
      <c r="G11" s="51" t="s">
        <v>19</v>
      </c>
    </row>
  </sheetData>
  <mergeCells count="1"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1</vt:lpstr>
      <vt:lpstr>Extract Yield</vt:lpstr>
      <vt:lpstr>Caco-2 Viability</vt:lpstr>
      <vt:lpstr>IEC-6 Viability</vt:lpstr>
      <vt:lpstr>Extract Composition</vt:lpstr>
      <vt:lpstr>Extract Mineral Composition</vt:lpstr>
      <vt:lpstr>FRAP</vt:lpstr>
    </vt:vector>
  </TitlesOfParts>
  <Company>The University of Adelaide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Morgan Cowley</dc:creator>
  <cp:lastModifiedBy>James Morgan Cowley</cp:lastModifiedBy>
  <dcterms:created xsi:type="dcterms:W3CDTF">2021-06-04T01:05:40Z</dcterms:created>
  <dcterms:modified xsi:type="dcterms:W3CDTF">2021-06-04T03:22:37Z</dcterms:modified>
</cp:coreProperties>
</file>