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HONY ANANI\Desktop\Water quality revision 2021\"/>
    </mc:Choice>
  </mc:AlternateContent>
  <bookViews>
    <workbookView xWindow="0" yWindow="0" windowWidth="20490" windowHeight="7755" activeTab="4"/>
  </bookViews>
  <sheets>
    <sheet name="Raw data" sheetId="5" r:id="rId1"/>
    <sheet name="RAW data WQI" sheetId="1" r:id="rId2"/>
    <sheet name="Mean values" sheetId="2" r:id="rId3"/>
    <sheet name="WQI VS parameters" sheetId="3" r:id="rId4"/>
    <sheet name="Health risks" sheetId="4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4" l="1"/>
  <c r="M56" i="4"/>
  <c r="M57" i="4"/>
  <c r="M58" i="4"/>
  <c r="M59" i="4"/>
  <c r="M60" i="4"/>
  <c r="M61" i="4"/>
  <c r="M62" i="4"/>
  <c r="K40" i="4"/>
  <c r="K41" i="4"/>
  <c r="K42" i="4"/>
  <c r="K43" i="4"/>
  <c r="K44" i="4"/>
  <c r="K45" i="4"/>
  <c r="K47" i="4"/>
  <c r="E56" i="4"/>
  <c r="P64" i="4"/>
  <c r="O64" i="4"/>
  <c r="N64" i="4"/>
  <c r="Q56" i="4"/>
  <c r="Q57" i="4"/>
  <c r="Q58" i="4"/>
  <c r="Q59" i="4"/>
  <c r="Q60" i="4"/>
  <c r="Q61" i="4"/>
  <c r="Q62" i="4"/>
  <c r="P56" i="4"/>
  <c r="P57" i="4"/>
  <c r="P58" i="4"/>
  <c r="P59" i="4"/>
  <c r="P60" i="4"/>
  <c r="P61" i="4"/>
  <c r="P62" i="4"/>
  <c r="O56" i="4"/>
  <c r="O57" i="4"/>
  <c r="O58" i="4"/>
  <c r="O59" i="4"/>
  <c r="O60" i="4"/>
  <c r="O61" i="4"/>
  <c r="O62" i="4"/>
  <c r="N56" i="4"/>
  <c r="N57" i="4"/>
  <c r="N58" i="4"/>
  <c r="N59" i="4"/>
  <c r="N60" i="4"/>
  <c r="N61" i="4"/>
  <c r="N62" i="4"/>
  <c r="Q55" i="4"/>
  <c r="O40" i="4"/>
  <c r="P55" i="4"/>
  <c r="N41" i="4"/>
  <c r="N40" i="4"/>
  <c r="O55" i="4"/>
  <c r="N55" i="4"/>
  <c r="L40" i="4"/>
  <c r="E70" i="4" l="1"/>
  <c r="E71" i="4"/>
  <c r="E69" i="4"/>
  <c r="D69" i="4"/>
  <c r="D71" i="4" l="1"/>
  <c r="D70" i="4"/>
  <c r="E64" i="4"/>
  <c r="E63" i="4"/>
  <c r="E62" i="4"/>
  <c r="E61" i="4"/>
  <c r="E60" i="4"/>
  <c r="E59" i="4"/>
  <c r="E58" i="4"/>
  <c r="E57" i="4"/>
  <c r="AE53" i="4"/>
  <c r="AD53" i="4"/>
  <c r="AF51" i="4"/>
  <c r="AF49" i="4"/>
  <c r="AF48" i="4"/>
  <c r="AF47" i="4"/>
  <c r="M47" i="4"/>
  <c r="M49" i="4" s="1"/>
  <c r="L47" i="4"/>
  <c r="L49" i="4" s="1"/>
  <c r="AF46" i="4"/>
  <c r="AF45" i="4"/>
  <c r="M45" i="4"/>
  <c r="L45" i="4"/>
  <c r="O45" i="4" s="1"/>
  <c r="AF44" i="4"/>
  <c r="M44" i="4"/>
  <c r="L44" i="4"/>
  <c r="O44" i="4" s="1"/>
  <c r="M43" i="4"/>
  <c r="L43" i="4"/>
  <c r="M42" i="4"/>
  <c r="L42" i="4"/>
  <c r="O42" i="4" s="1"/>
  <c r="M41" i="4"/>
  <c r="L41" i="4"/>
  <c r="M40" i="4"/>
  <c r="K35" i="4"/>
  <c r="K34" i="4"/>
  <c r="K33" i="4"/>
  <c r="K32" i="4"/>
  <c r="K31" i="4"/>
  <c r="K30" i="4"/>
  <c r="K29" i="4"/>
  <c r="K28" i="4"/>
  <c r="K27" i="4"/>
  <c r="H21" i="4"/>
  <c r="H20" i="4"/>
  <c r="H19" i="4"/>
  <c r="H18" i="4"/>
  <c r="H17" i="4"/>
  <c r="H16" i="4"/>
  <c r="H15" i="4"/>
  <c r="H14" i="4"/>
  <c r="H13" i="4"/>
  <c r="R10" i="4"/>
  <c r="R9" i="4"/>
  <c r="R8" i="4"/>
  <c r="K8" i="4"/>
  <c r="J8" i="4"/>
  <c r="I8" i="4"/>
  <c r="H8" i="4"/>
  <c r="G8" i="4"/>
  <c r="F8" i="4"/>
  <c r="E8" i="4"/>
  <c r="D8" i="4"/>
  <c r="C8" i="4"/>
  <c r="R7" i="4"/>
  <c r="R6" i="4"/>
  <c r="R5" i="4"/>
  <c r="R4" i="4"/>
  <c r="R3" i="4"/>
  <c r="R2" i="4"/>
  <c r="O43" i="4" l="1"/>
  <c r="O47" i="4"/>
  <c r="O41" i="4"/>
  <c r="N42" i="4"/>
  <c r="N45" i="4"/>
  <c r="N43" i="4"/>
  <c r="N44" i="4"/>
  <c r="N47" i="4"/>
  <c r="N49" i="4" s="1"/>
  <c r="Y7" i="2" l="1"/>
  <c r="X7" i="2"/>
  <c r="W7" i="2"/>
  <c r="V7" i="2"/>
  <c r="Y6" i="2"/>
  <c r="X6" i="2"/>
  <c r="W6" i="2"/>
  <c r="V6" i="2"/>
  <c r="Y5" i="2"/>
  <c r="X5" i="2"/>
  <c r="W5" i="2"/>
  <c r="V5" i="2"/>
  <c r="Y4" i="2"/>
  <c r="X4" i="2"/>
  <c r="W4" i="2"/>
  <c r="V4" i="2"/>
  <c r="F635" i="1"/>
  <c r="E635" i="1"/>
  <c r="D635" i="1"/>
  <c r="C635" i="1"/>
  <c r="F634" i="1"/>
  <c r="E634" i="1"/>
  <c r="D634" i="1"/>
  <c r="C634" i="1"/>
  <c r="F633" i="1"/>
  <c r="E633" i="1"/>
  <c r="D633" i="1"/>
  <c r="C633" i="1"/>
  <c r="F632" i="1"/>
  <c r="E632" i="1"/>
  <c r="D632" i="1"/>
  <c r="C632" i="1"/>
  <c r="AG607" i="1"/>
  <c r="BW606" i="1"/>
  <c r="BV606" i="1"/>
  <c r="BT606" i="1"/>
  <c r="BS606" i="1"/>
  <c r="BU606" i="1" s="1"/>
  <c r="BA606" i="1"/>
  <c r="AY606" i="1"/>
  <c r="AX606" i="1"/>
  <c r="AG606" i="1"/>
  <c r="AF606" i="1"/>
  <c r="AH606" i="1" s="1"/>
  <c r="AE606" i="1"/>
  <c r="AD606" i="1"/>
  <c r="I606" i="1"/>
  <c r="H606" i="1"/>
  <c r="G606" i="1"/>
  <c r="F606" i="1"/>
  <c r="BW605" i="1"/>
  <c r="BV605" i="1"/>
  <c r="BT605" i="1"/>
  <c r="BS605" i="1"/>
  <c r="BU605" i="1" s="1"/>
  <c r="BA605" i="1"/>
  <c r="AY605" i="1"/>
  <c r="AX605" i="1"/>
  <c r="AG605" i="1"/>
  <c r="AF605" i="1"/>
  <c r="AH605" i="1" s="1"/>
  <c r="AE605" i="1"/>
  <c r="AD605" i="1"/>
  <c r="I605" i="1"/>
  <c r="H605" i="1"/>
  <c r="G605" i="1"/>
  <c r="F605" i="1"/>
  <c r="BW604" i="1"/>
  <c r="BV604" i="1"/>
  <c r="BT604" i="1"/>
  <c r="BS604" i="1"/>
  <c r="BU604" i="1" s="1"/>
  <c r="BA604" i="1"/>
  <c r="AY604" i="1"/>
  <c r="AX604" i="1"/>
  <c r="AG604" i="1"/>
  <c r="AF604" i="1"/>
  <c r="AH604" i="1" s="1"/>
  <c r="AE604" i="1"/>
  <c r="AD604" i="1"/>
  <c r="I604" i="1"/>
  <c r="H604" i="1"/>
  <c r="G604" i="1"/>
  <c r="F604" i="1"/>
  <c r="BW603" i="1"/>
  <c r="BV603" i="1"/>
  <c r="BT603" i="1"/>
  <c r="BS603" i="1"/>
  <c r="BU603" i="1" s="1"/>
  <c r="BA603" i="1"/>
  <c r="AY603" i="1"/>
  <c r="AX603" i="1"/>
  <c r="AG603" i="1"/>
  <c r="AF603" i="1"/>
  <c r="AH603" i="1" s="1"/>
  <c r="AE603" i="1"/>
  <c r="AD603" i="1"/>
  <c r="I603" i="1"/>
  <c r="H603" i="1"/>
  <c r="G603" i="1"/>
  <c r="F603" i="1"/>
  <c r="BW602" i="1"/>
  <c r="BV602" i="1"/>
  <c r="BT602" i="1"/>
  <c r="BS602" i="1"/>
  <c r="BU602" i="1" s="1"/>
  <c r="BA602" i="1"/>
  <c r="AY602" i="1"/>
  <c r="AX602" i="1"/>
  <c r="AG602" i="1"/>
  <c r="AF602" i="1"/>
  <c r="AH602" i="1" s="1"/>
  <c r="AE602" i="1"/>
  <c r="AD602" i="1"/>
  <c r="I602" i="1"/>
  <c r="H602" i="1"/>
  <c r="G602" i="1"/>
  <c r="F602" i="1"/>
  <c r="BW601" i="1"/>
  <c r="BV601" i="1"/>
  <c r="BT601" i="1"/>
  <c r="BS601" i="1"/>
  <c r="BU601" i="1" s="1"/>
  <c r="BA601" i="1"/>
  <c r="AY601" i="1"/>
  <c r="AX601" i="1"/>
  <c r="AG601" i="1"/>
  <c r="AF601" i="1"/>
  <c r="AH601" i="1" s="1"/>
  <c r="AE601" i="1"/>
  <c r="AD601" i="1"/>
  <c r="I601" i="1"/>
  <c r="H601" i="1"/>
  <c r="G601" i="1"/>
  <c r="F601" i="1"/>
  <c r="BW600" i="1"/>
  <c r="BV600" i="1"/>
  <c r="BT600" i="1"/>
  <c r="BS600" i="1"/>
  <c r="BU600" i="1" s="1"/>
  <c r="BB600" i="1"/>
  <c r="BA600" i="1"/>
  <c r="AY600" i="1"/>
  <c r="AX600" i="1"/>
  <c r="AZ600" i="1" s="1"/>
  <c r="AG600" i="1"/>
  <c r="AF600" i="1"/>
  <c r="AH600" i="1" s="1"/>
  <c r="AE600" i="1"/>
  <c r="AD600" i="1"/>
  <c r="I600" i="1"/>
  <c r="H600" i="1"/>
  <c r="G600" i="1"/>
  <c r="F600" i="1"/>
  <c r="BW599" i="1"/>
  <c r="BV599" i="1"/>
  <c r="BT599" i="1"/>
  <c r="BS599" i="1"/>
  <c r="BU599" i="1" s="1"/>
  <c r="BB599" i="1"/>
  <c r="BA599" i="1"/>
  <c r="AY599" i="1"/>
  <c r="AX599" i="1"/>
  <c r="AZ599" i="1" s="1"/>
  <c r="AG599" i="1"/>
  <c r="AF599" i="1"/>
  <c r="AH599" i="1" s="1"/>
  <c r="AE599" i="1"/>
  <c r="AD599" i="1"/>
  <c r="I599" i="1"/>
  <c r="H599" i="1"/>
  <c r="G599" i="1"/>
  <c r="F599" i="1"/>
  <c r="BW598" i="1"/>
  <c r="BV598" i="1"/>
  <c r="BT598" i="1"/>
  <c r="BS598" i="1"/>
  <c r="BU598" i="1" s="1"/>
  <c r="BB598" i="1"/>
  <c r="BA598" i="1"/>
  <c r="AY598" i="1"/>
  <c r="AX598" i="1"/>
  <c r="AZ598" i="1" s="1"/>
  <c r="AG598" i="1"/>
  <c r="AF598" i="1"/>
  <c r="AH598" i="1" s="1"/>
  <c r="AE598" i="1"/>
  <c r="AD598" i="1"/>
  <c r="I598" i="1"/>
  <c r="H598" i="1"/>
  <c r="G598" i="1"/>
  <c r="F598" i="1"/>
  <c r="BW597" i="1"/>
  <c r="BV597" i="1"/>
  <c r="BT597" i="1"/>
  <c r="BS597" i="1"/>
  <c r="BU597" i="1" s="1"/>
  <c r="BB597" i="1"/>
  <c r="BA597" i="1"/>
  <c r="AY597" i="1"/>
  <c r="AX597" i="1"/>
  <c r="AZ597" i="1" s="1"/>
  <c r="AG597" i="1"/>
  <c r="AF597" i="1"/>
  <c r="AH597" i="1" s="1"/>
  <c r="AE597" i="1"/>
  <c r="AD597" i="1"/>
  <c r="I597" i="1"/>
  <c r="H597" i="1"/>
  <c r="G597" i="1"/>
  <c r="F597" i="1"/>
  <c r="BW596" i="1"/>
  <c r="BV596" i="1"/>
  <c r="BT596" i="1"/>
  <c r="BS596" i="1"/>
  <c r="BU596" i="1" s="1"/>
  <c r="BB596" i="1"/>
  <c r="BA596" i="1"/>
  <c r="AY596" i="1"/>
  <c r="AX596" i="1"/>
  <c r="AZ596" i="1" s="1"/>
  <c r="AG596" i="1"/>
  <c r="AF596" i="1"/>
  <c r="AH596" i="1" s="1"/>
  <c r="AE596" i="1"/>
  <c r="AD596" i="1"/>
  <c r="I596" i="1"/>
  <c r="H596" i="1"/>
  <c r="G596" i="1"/>
  <c r="F596" i="1"/>
  <c r="BW595" i="1"/>
  <c r="BV595" i="1"/>
  <c r="BT595" i="1"/>
  <c r="BS595" i="1"/>
  <c r="BU595" i="1" s="1"/>
  <c r="BB595" i="1"/>
  <c r="BA595" i="1"/>
  <c r="AY595" i="1"/>
  <c r="AX595" i="1"/>
  <c r="AZ595" i="1" s="1"/>
  <c r="AG595" i="1"/>
  <c r="AF595" i="1"/>
  <c r="AH595" i="1" s="1"/>
  <c r="AE595" i="1"/>
  <c r="AD595" i="1"/>
  <c r="I595" i="1"/>
  <c r="H595" i="1"/>
  <c r="G595" i="1"/>
  <c r="F595" i="1"/>
  <c r="BW594" i="1"/>
  <c r="BV594" i="1"/>
  <c r="BT594" i="1"/>
  <c r="BS594" i="1"/>
  <c r="BU594" i="1" s="1"/>
  <c r="BB594" i="1"/>
  <c r="BA594" i="1"/>
  <c r="AY594" i="1"/>
  <c r="AX594" i="1"/>
  <c r="AZ594" i="1" s="1"/>
  <c r="AG594" i="1"/>
  <c r="AF594" i="1"/>
  <c r="AH594" i="1" s="1"/>
  <c r="AE594" i="1"/>
  <c r="AD594" i="1"/>
  <c r="I594" i="1"/>
  <c r="H594" i="1"/>
  <c r="G594" i="1"/>
  <c r="F594" i="1"/>
  <c r="BW593" i="1"/>
  <c r="BV593" i="1"/>
  <c r="BT593" i="1"/>
  <c r="BS593" i="1"/>
  <c r="BU593" i="1" s="1"/>
  <c r="BB593" i="1"/>
  <c r="BA593" i="1"/>
  <c r="AY593" i="1"/>
  <c r="AX593" i="1"/>
  <c r="AZ593" i="1" s="1"/>
  <c r="AG593" i="1"/>
  <c r="AF593" i="1"/>
  <c r="AH593" i="1" s="1"/>
  <c r="AE593" i="1"/>
  <c r="AD593" i="1"/>
  <c r="I593" i="1"/>
  <c r="H593" i="1"/>
  <c r="G593" i="1"/>
  <c r="F593" i="1"/>
  <c r="BW592" i="1"/>
  <c r="BV592" i="1"/>
  <c r="BT592" i="1"/>
  <c r="BS592" i="1"/>
  <c r="BU592" i="1" s="1"/>
  <c r="BB592" i="1"/>
  <c r="BA592" i="1"/>
  <c r="AY592" i="1"/>
  <c r="AX592" i="1"/>
  <c r="AZ592" i="1" s="1"/>
  <c r="AG592" i="1"/>
  <c r="AF592" i="1"/>
  <c r="AH592" i="1" s="1"/>
  <c r="AE592" i="1"/>
  <c r="AD592" i="1"/>
  <c r="I592" i="1"/>
  <c r="H592" i="1"/>
  <c r="G592" i="1"/>
  <c r="F592" i="1"/>
  <c r="BW591" i="1"/>
  <c r="BV591" i="1"/>
  <c r="BT591" i="1"/>
  <c r="BS591" i="1"/>
  <c r="BU591" i="1" s="1"/>
  <c r="BB591" i="1"/>
  <c r="BA591" i="1"/>
  <c r="AY591" i="1"/>
  <c r="AX591" i="1"/>
  <c r="AZ591" i="1" s="1"/>
  <c r="AG591" i="1"/>
  <c r="AF591" i="1"/>
  <c r="AH591" i="1" s="1"/>
  <c r="AE591" i="1"/>
  <c r="AD591" i="1"/>
  <c r="I591" i="1"/>
  <c r="H591" i="1"/>
  <c r="G591" i="1"/>
  <c r="F591" i="1"/>
  <c r="BW590" i="1"/>
  <c r="BV590" i="1"/>
  <c r="BT590" i="1"/>
  <c r="BS590" i="1"/>
  <c r="BU590" i="1" s="1"/>
  <c r="BB590" i="1"/>
  <c r="BA590" i="1"/>
  <c r="AY590" i="1"/>
  <c r="AX590" i="1"/>
  <c r="AZ590" i="1" s="1"/>
  <c r="AG590" i="1"/>
  <c r="AF590" i="1"/>
  <c r="AH590" i="1" s="1"/>
  <c r="AE590" i="1"/>
  <c r="AD590" i="1"/>
  <c r="I590" i="1"/>
  <c r="H590" i="1"/>
  <c r="G590" i="1"/>
  <c r="F590" i="1"/>
  <c r="BW589" i="1"/>
  <c r="BV589" i="1"/>
  <c r="BT589" i="1"/>
  <c r="BS589" i="1"/>
  <c r="BU589" i="1" s="1"/>
  <c r="BB589" i="1"/>
  <c r="BA589" i="1"/>
  <c r="AY589" i="1"/>
  <c r="AX589" i="1"/>
  <c r="AZ589" i="1" s="1"/>
  <c r="AG589" i="1"/>
  <c r="AF589" i="1"/>
  <c r="AH589" i="1" s="1"/>
  <c r="AE589" i="1"/>
  <c r="AD589" i="1"/>
  <c r="I589" i="1"/>
  <c r="H589" i="1"/>
  <c r="G589" i="1"/>
  <c r="F589" i="1"/>
  <c r="BW588" i="1"/>
  <c r="BV588" i="1"/>
  <c r="BT588" i="1"/>
  <c r="BS588" i="1"/>
  <c r="BU588" i="1" s="1"/>
  <c r="BB588" i="1"/>
  <c r="BA588" i="1"/>
  <c r="AY588" i="1"/>
  <c r="AX588" i="1"/>
  <c r="AZ588" i="1" s="1"/>
  <c r="AG588" i="1"/>
  <c r="AF588" i="1"/>
  <c r="AH588" i="1" s="1"/>
  <c r="AE588" i="1"/>
  <c r="AD588" i="1"/>
  <c r="I588" i="1"/>
  <c r="H588" i="1"/>
  <c r="G588" i="1"/>
  <c r="F588" i="1"/>
  <c r="BW587" i="1"/>
  <c r="BV587" i="1"/>
  <c r="BT587" i="1"/>
  <c r="BS587" i="1"/>
  <c r="BU587" i="1" s="1"/>
  <c r="BB587" i="1"/>
  <c r="BA587" i="1"/>
  <c r="AY587" i="1"/>
  <c r="AX587" i="1"/>
  <c r="AZ587" i="1" s="1"/>
  <c r="AG587" i="1"/>
  <c r="AF587" i="1"/>
  <c r="AH587" i="1" s="1"/>
  <c r="AE587" i="1"/>
  <c r="AD587" i="1"/>
  <c r="I587" i="1"/>
  <c r="H587" i="1"/>
  <c r="G587" i="1"/>
  <c r="F587" i="1"/>
  <c r="BW586" i="1"/>
  <c r="BV586" i="1"/>
  <c r="BT586" i="1"/>
  <c r="BS586" i="1"/>
  <c r="BU586" i="1" s="1"/>
  <c r="BB586" i="1"/>
  <c r="BA586" i="1"/>
  <c r="AY586" i="1"/>
  <c r="AX586" i="1"/>
  <c r="AZ586" i="1" s="1"/>
  <c r="AG586" i="1"/>
  <c r="AF586" i="1"/>
  <c r="AH586" i="1" s="1"/>
  <c r="AE586" i="1"/>
  <c r="AD586" i="1"/>
  <c r="I586" i="1"/>
  <c r="H586" i="1"/>
  <c r="G586" i="1"/>
  <c r="F586" i="1"/>
  <c r="BW585" i="1"/>
  <c r="BV585" i="1"/>
  <c r="BT585" i="1"/>
  <c r="BS585" i="1"/>
  <c r="BU585" i="1" s="1"/>
  <c r="BB585" i="1"/>
  <c r="BA585" i="1"/>
  <c r="AY585" i="1"/>
  <c r="AX585" i="1"/>
  <c r="AZ585" i="1" s="1"/>
  <c r="AG585" i="1"/>
  <c r="AF585" i="1"/>
  <c r="AH585" i="1" s="1"/>
  <c r="AE585" i="1"/>
  <c r="AD585" i="1"/>
  <c r="I585" i="1"/>
  <c r="H585" i="1"/>
  <c r="G585" i="1"/>
  <c r="F585" i="1"/>
  <c r="BW584" i="1"/>
  <c r="BV584" i="1"/>
  <c r="BT584" i="1"/>
  <c r="BS584" i="1"/>
  <c r="BU584" i="1" s="1"/>
  <c r="BB584" i="1"/>
  <c r="BA584" i="1"/>
  <c r="AY584" i="1"/>
  <c r="AX584" i="1"/>
  <c r="AZ584" i="1" s="1"/>
  <c r="AG584" i="1"/>
  <c r="AF584" i="1"/>
  <c r="AH584" i="1" s="1"/>
  <c r="AE584" i="1"/>
  <c r="AD584" i="1"/>
  <c r="I584" i="1"/>
  <c r="H584" i="1"/>
  <c r="G584" i="1"/>
  <c r="F584" i="1"/>
  <c r="BW583" i="1"/>
  <c r="BV583" i="1"/>
  <c r="BT583" i="1"/>
  <c r="BS583" i="1"/>
  <c r="BU583" i="1" s="1"/>
  <c r="BB583" i="1"/>
  <c r="BA583" i="1"/>
  <c r="AY583" i="1"/>
  <c r="AX583" i="1"/>
  <c r="AZ583" i="1" s="1"/>
  <c r="AG583" i="1"/>
  <c r="AF583" i="1"/>
  <c r="AH583" i="1" s="1"/>
  <c r="AE583" i="1"/>
  <c r="AD583" i="1"/>
  <c r="I583" i="1"/>
  <c r="H583" i="1"/>
  <c r="G583" i="1"/>
  <c r="F583" i="1"/>
  <c r="BW582" i="1"/>
  <c r="BV582" i="1"/>
  <c r="BT582" i="1"/>
  <c r="BS582" i="1"/>
  <c r="BU582" i="1" s="1"/>
  <c r="BB582" i="1"/>
  <c r="BA582" i="1"/>
  <c r="AY582" i="1"/>
  <c r="AX582" i="1"/>
  <c r="AZ582" i="1" s="1"/>
  <c r="AG582" i="1"/>
  <c r="AF582" i="1"/>
  <c r="AH582" i="1" s="1"/>
  <c r="AE582" i="1"/>
  <c r="AD582" i="1"/>
  <c r="I582" i="1"/>
  <c r="H582" i="1"/>
  <c r="G582" i="1"/>
  <c r="F582" i="1"/>
  <c r="BW581" i="1"/>
  <c r="BW607" i="1" s="1"/>
  <c r="BV581" i="1"/>
  <c r="BV607" i="1" s="1"/>
  <c r="BT581" i="1"/>
  <c r="BS581" i="1"/>
  <c r="BU581" i="1" s="1"/>
  <c r="BB581" i="1"/>
  <c r="BA581" i="1"/>
  <c r="BA607" i="1" s="1"/>
  <c r="AY581" i="1"/>
  <c r="AX581" i="1"/>
  <c r="AZ581" i="1" s="1"/>
  <c r="AG581" i="1"/>
  <c r="AF581" i="1"/>
  <c r="AH581" i="1" s="1"/>
  <c r="AH607" i="1" s="1"/>
  <c r="AH608" i="1" s="1"/>
  <c r="AE581" i="1"/>
  <c r="AD581" i="1"/>
  <c r="I581" i="1"/>
  <c r="I607" i="1" s="1"/>
  <c r="H581" i="1"/>
  <c r="G581" i="1"/>
  <c r="F581" i="1"/>
  <c r="AG576" i="1"/>
  <c r="BV575" i="1"/>
  <c r="BT575" i="1"/>
  <c r="BS575" i="1"/>
  <c r="BU575" i="1" s="1"/>
  <c r="BW575" i="1" s="1"/>
  <c r="BA575" i="1"/>
  <c r="AY575" i="1"/>
  <c r="AX575" i="1"/>
  <c r="AG575" i="1"/>
  <c r="AE575" i="1"/>
  <c r="AF575" i="1" s="1"/>
  <c r="AH575" i="1" s="1"/>
  <c r="AD575" i="1"/>
  <c r="I575" i="1"/>
  <c r="H575" i="1"/>
  <c r="J575" i="1" s="1"/>
  <c r="G575" i="1"/>
  <c r="F575" i="1"/>
  <c r="BV574" i="1"/>
  <c r="BT574" i="1"/>
  <c r="BS574" i="1"/>
  <c r="BU574" i="1" s="1"/>
  <c r="BW574" i="1" s="1"/>
  <c r="BA574" i="1"/>
  <c r="AY574" i="1"/>
  <c r="AX574" i="1"/>
  <c r="AG574" i="1"/>
  <c r="AE574" i="1"/>
  <c r="AF574" i="1" s="1"/>
  <c r="AH574" i="1" s="1"/>
  <c r="AD574" i="1"/>
  <c r="I574" i="1"/>
  <c r="H574" i="1"/>
  <c r="J574" i="1" s="1"/>
  <c r="G574" i="1"/>
  <c r="F574" i="1"/>
  <c r="BV573" i="1"/>
  <c r="BT573" i="1"/>
  <c r="BS573" i="1"/>
  <c r="BU573" i="1" s="1"/>
  <c r="BW573" i="1" s="1"/>
  <c r="BA573" i="1"/>
  <c r="AY573" i="1"/>
  <c r="AX573" i="1"/>
  <c r="AZ573" i="1" s="1"/>
  <c r="BB573" i="1" s="1"/>
  <c r="AG573" i="1"/>
  <c r="AE573" i="1"/>
  <c r="AF573" i="1" s="1"/>
  <c r="AH573" i="1" s="1"/>
  <c r="AD573" i="1"/>
  <c r="I573" i="1"/>
  <c r="H573" i="1"/>
  <c r="J573" i="1" s="1"/>
  <c r="G573" i="1"/>
  <c r="F573" i="1"/>
  <c r="BV572" i="1"/>
  <c r="BT572" i="1"/>
  <c r="BS572" i="1"/>
  <c r="BU572" i="1" s="1"/>
  <c r="BW572" i="1" s="1"/>
  <c r="BA572" i="1"/>
  <c r="AY572" i="1"/>
  <c r="AX572" i="1"/>
  <c r="AG572" i="1"/>
  <c r="AE572" i="1"/>
  <c r="AF572" i="1" s="1"/>
  <c r="AH572" i="1" s="1"/>
  <c r="AD572" i="1"/>
  <c r="I572" i="1"/>
  <c r="H572" i="1"/>
  <c r="J572" i="1" s="1"/>
  <c r="G572" i="1"/>
  <c r="F572" i="1"/>
  <c r="BV571" i="1"/>
  <c r="BT571" i="1"/>
  <c r="BS571" i="1"/>
  <c r="BU571" i="1" s="1"/>
  <c r="BW571" i="1" s="1"/>
  <c r="BA571" i="1"/>
  <c r="AY571" i="1"/>
  <c r="AX571" i="1"/>
  <c r="AG571" i="1"/>
  <c r="AE571" i="1"/>
  <c r="AF571" i="1" s="1"/>
  <c r="AH571" i="1" s="1"/>
  <c r="AD571" i="1"/>
  <c r="I571" i="1"/>
  <c r="H571" i="1"/>
  <c r="J571" i="1" s="1"/>
  <c r="G571" i="1"/>
  <c r="F571" i="1"/>
  <c r="BV570" i="1"/>
  <c r="BT570" i="1"/>
  <c r="BS570" i="1"/>
  <c r="BU570" i="1" s="1"/>
  <c r="BW570" i="1" s="1"/>
  <c r="BA570" i="1"/>
  <c r="AY570" i="1"/>
  <c r="AX570" i="1"/>
  <c r="AG570" i="1"/>
  <c r="AE570" i="1"/>
  <c r="AF570" i="1" s="1"/>
  <c r="AH570" i="1" s="1"/>
  <c r="AD570" i="1"/>
  <c r="I570" i="1"/>
  <c r="H570" i="1"/>
  <c r="J570" i="1" s="1"/>
  <c r="G570" i="1"/>
  <c r="F570" i="1"/>
  <c r="BV569" i="1"/>
  <c r="BT569" i="1"/>
  <c r="BS569" i="1"/>
  <c r="BU569" i="1" s="1"/>
  <c r="BW569" i="1" s="1"/>
  <c r="BA569" i="1"/>
  <c r="AY569" i="1"/>
  <c r="AX569" i="1"/>
  <c r="AZ569" i="1" s="1"/>
  <c r="BB569" i="1" s="1"/>
  <c r="AG569" i="1"/>
  <c r="AE569" i="1"/>
  <c r="AF569" i="1" s="1"/>
  <c r="AH569" i="1" s="1"/>
  <c r="AD569" i="1"/>
  <c r="I569" i="1"/>
  <c r="H569" i="1"/>
  <c r="J569" i="1" s="1"/>
  <c r="G569" i="1"/>
  <c r="F569" i="1"/>
  <c r="BV568" i="1"/>
  <c r="BT568" i="1"/>
  <c r="BS568" i="1"/>
  <c r="BU568" i="1" s="1"/>
  <c r="BW568" i="1" s="1"/>
  <c r="BA568" i="1"/>
  <c r="AY568" i="1"/>
  <c r="AX568" i="1"/>
  <c r="AG568" i="1"/>
  <c r="AE568" i="1"/>
  <c r="AF568" i="1" s="1"/>
  <c r="AH568" i="1" s="1"/>
  <c r="AD568" i="1"/>
  <c r="I568" i="1"/>
  <c r="H568" i="1"/>
  <c r="J568" i="1" s="1"/>
  <c r="G568" i="1"/>
  <c r="F568" i="1"/>
  <c r="BV567" i="1"/>
  <c r="BT567" i="1"/>
  <c r="BS567" i="1"/>
  <c r="BU567" i="1" s="1"/>
  <c r="BW567" i="1" s="1"/>
  <c r="BA567" i="1"/>
  <c r="AY567" i="1"/>
  <c r="AX567" i="1"/>
  <c r="AG567" i="1"/>
  <c r="AE567" i="1"/>
  <c r="AF567" i="1" s="1"/>
  <c r="AH567" i="1" s="1"/>
  <c r="AD567" i="1"/>
  <c r="I567" i="1"/>
  <c r="H567" i="1"/>
  <c r="J567" i="1" s="1"/>
  <c r="G567" i="1"/>
  <c r="F567" i="1"/>
  <c r="BV566" i="1"/>
  <c r="BT566" i="1"/>
  <c r="BS566" i="1"/>
  <c r="BU566" i="1" s="1"/>
  <c r="BW566" i="1" s="1"/>
  <c r="BA566" i="1"/>
  <c r="AY566" i="1"/>
  <c r="AX566" i="1"/>
  <c r="AG566" i="1"/>
  <c r="AE566" i="1"/>
  <c r="AF566" i="1" s="1"/>
  <c r="AH566" i="1" s="1"/>
  <c r="AD566" i="1"/>
  <c r="I566" i="1"/>
  <c r="H566" i="1"/>
  <c r="J566" i="1" s="1"/>
  <c r="G566" i="1"/>
  <c r="F566" i="1"/>
  <c r="BV565" i="1"/>
  <c r="BT565" i="1"/>
  <c r="BS565" i="1"/>
  <c r="BU565" i="1" s="1"/>
  <c r="BW565" i="1" s="1"/>
  <c r="BA565" i="1"/>
  <c r="AY565" i="1"/>
  <c r="AX565" i="1"/>
  <c r="AZ565" i="1" s="1"/>
  <c r="BB565" i="1" s="1"/>
  <c r="AG565" i="1"/>
  <c r="AE565" i="1"/>
  <c r="AF565" i="1" s="1"/>
  <c r="AH565" i="1" s="1"/>
  <c r="AD565" i="1"/>
  <c r="I565" i="1"/>
  <c r="H565" i="1"/>
  <c r="J565" i="1" s="1"/>
  <c r="G565" i="1"/>
  <c r="F565" i="1"/>
  <c r="BV564" i="1"/>
  <c r="BT564" i="1"/>
  <c r="BS564" i="1"/>
  <c r="BU564" i="1" s="1"/>
  <c r="BW564" i="1" s="1"/>
  <c r="BA564" i="1"/>
  <c r="AY564" i="1"/>
  <c r="AX564" i="1"/>
  <c r="AG564" i="1"/>
  <c r="AE564" i="1"/>
  <c r="AF564" i="1" s="1"/>
  <c r="AH564" i="1" s="1"/>
  <c r="AD564" i="1"/>
  <c r="I564" i="1"/>
  <c r="H564" i="1"/>
  <c r="J564" i="1" s="1"/>
  <c r="G564" i="1"/>
  <c r="F564" i="1"/>
  <c r="BV563" i="1"/>
  <c r="BT563" i="1"/>
  <c r="BS563" i="1"/>
  <c r="BU563" i="1" s="1"/>
  <c r="BW563" i="1" s="1"/>
  <c r="BA563" i="1"/>
  <c r="AY563" i="1"/>
  <c r="AX563" i="1"/>
  <c r="AG563" i="1"/>
  <c r="AE563" i="1"/>
  <c r="AF563" i="1" s="1"/>
  <c r="AH563" i="1" s="1"/>
  <c r="AD563" i="1"/>
  <c r="I563" i="1"/>
  <c r="H563" i="1"/>
  <c r="J563" i="1" s="1"/>
  <c r="G563" i="1"/>
  <c r="F563" i="1"/>
  <c r="BV562" i="1"/>
  <c r="BT562" i="1"/>
  <c r="BS562" i="1"/>
  <c r="BU562" i="1" s="1"/>
  <c r="BW562" i="1" s="1"/>
  <c r="BA562" i="1"/>
  <c r="AZ562" i="1"/>
  <c r="BB562" i="1" s="1"/>
  <c r="AY562" i="1"/>
  <c r="AX562" i="1"/>
  <c r="AG562" i="1"/>
  <c r="AF562" i="1"/>
  <c r="AE562" i="1"/>
  <c r="AD562" i="1"/>
  <c r="I562" i="1"/>
  <c r="G562" i="1"/>
  <c r="F562" i="1"/>
  <c r="H562" i="1" s="1"/>
  <c r="J562" i="1" s="1"/>
  <c r="BV561" i="1"/>
  <c r="BT561" i="1"/>
  <c r="BS561" i="1"/>
  <c r="BU561" i="1" s="1"/>
  <c r="BW561" i="1" s="1"/>
  <c r="BA561" i="1"/>
  <c r="AZ561" i="1"/>
  <c r="BB561" i="1" s="1"/>
  <c r="AY561" i="1"/>
  <c r="AX561" i="1"/>
  <c r="AG561" i="1"/>
  <c r="AF561" i="1"/>
  <c r="AE561" i="1"/>
  <c r="AD561" i="1"/>
  <c r="I561" i="1"/>
  <c r="G561" i="1"/>
  <c r="F561" i="1"/>
  <c r="H561" i="1" s="1"/>
  <c r="J561" i="1" s="1"/>
  <c r="BV560" i="1"/>
  <c r="BT560" i="1"/>
  <c r="BS560" i="1"/>
  <c r="BU560" i="1" s="1"/>
  <c r="BW560" i="1" s="1"/>
  <c r="BA560" i="1"/>
  <c r="AZ560" i="1"/>
  <c r="BB560" i="1" s="1"/>
  <c r="AY560" i="1"/>
  <c r="AX560" i="1"/>
  <c r="AG560" i="1"/>
  <c r="AF560" i="1"/>
  <c r="AE560" i="1"/>
  <c r="AD560" i="1"/>
  <c r="I560" i="1"/>
  <c r="G560" i="1"/>
  <c r="F560" i="1"/>
  <c r="H560" i="1" s="1"/>
  <c r="J560" i="1" s="1"/>
  <c r="BV559" i="1"/>
  <c r="BT559" i="1"/>
  <c r="BS559" i="1"/>
  <c r="BU559" i="1" s="1"/>
  <c r="BW559" i="1" s="1"/>
  <c r="BA559" i="1"/>
  <c r="AZ559" i="1"/>
  <c r="BB559" i="1" s="1"/>
  <c r="AY559" i="1"/>
  <c r="AX559" i="1"/>
  <c r="AG559" i="1"/>
  <c r="AF559" i="1"/>
  <c r="AE559" i="1"/>
  <c r="AD559" i="1"/>
  <c r="I559" i="1"/>
  <c r="G559" i="1"/>
  <c r="F559" i="1"/>
  <c r="H559" i="1" s="1"/>
  <c r="J559" i="1" s="1"/>
  <c r="BV558" i="1"/>
  <c r="BT558" i="1"/>
  <c r="BS558" i="1"/>
  <c r="BU558" i="1" s="1"/>
  <c r="BW558" i="1" s="1"/>
  <c r="BA558" i="1"/>
  <c r="AZ558" i="1"/>
  <c r="BB558" i="1" s="1"/>
  <c r="AY558" i="1"/>
  <c r="AX558" i="1"/>
  <c r="AG558" i="1"/>
  <c r="AF558" i="1"/>
  <c r="AE558" i="1"/>
  <c r="AD558" i="1"/>
  <c r="I558" i="1"/>
  <c r="G558" i="1"/>
  <c r="F558" i="1"/>
  <c r="H558" i="1" s="1"/>
  <c r="J558" i="1" s="1"/>
  <c r="BV557" i="1"/>
  <c r="BT557" i="1"/>
  <c r="BS557" i="1"/>
  <c r="BU557" i="1" s="1"/>
  <c r="BW557" i="1" s="1"/>
  <c r="BA557" i="1"/>
  <c r="AZ557" i="1"/>
  <c r="BB557" i="1" s="1"/>
  <c r="AY557" i="1"/>
  <c r="AX557" i="1"/>
  <c r="AG557" i="1"/>
  <c r="AF557" i="1"/>
  <c r="AE557" i="1"/>
  <c r="AD557" i="1"/>
  <c r="I557" i="1"/>
  <c r="G557" i="1"/>
  <c r="F557" i="1"/>
  <c r="H557" i="1" s="1"/>
  <c r="J557" i="1" s="1"/>
  <c r="BV556" i="1"/>
  <c r="BT556" i="1"/>
  <c r="BS556" i="1"/>
  <c r="BU556" i="1" s="1"/>
  <c r="BW556" i="1" s="1"/>
  <c r="BA556" i="1"/>
  <c r="AZ556" i="1"/>
  <c r="BB556" i="1" s="1"/>
  <c r="AY556" i="1"/>
  <c r="AX556" i="1"/>
  <c r="AG556" i="1"/>
  <c r="AF556" i="1"/>
  <c r="AE556" i="1"/>
  <c r="AD556" i="1"/>
  <c r="I556" i="1"/>
  <c r="G556" i="1"/>
  <c r="F556" i="1"/>
  <c r="H556" i="1" s="1"/>
  <c r="J556" i="1" s="1"/>
  <c r="BV555" i="1"/>
  <c r="BT555" i="1"/>
  <c r="BS555" i="1"/>
  <c r="BU555" i="1" s="1"/>
  <c r="BW555" i="1" s="1"/>
  <c r="BA555" i="1"/>
  <c r="AZ555" i="1"/>
  <c r="BB555" i="1" s="1"/>
  <c r="AY555" i="1"/>
  <c r="AX555" i="1"/>
  <c r="AG555" i="1"/>
  <c r="AF555" i="1"/>
  <c r="AE555" i="1"/>
  <c r="AD555" i="1"/>
  <c r="I555" i="1"/>
  <c r="G555" i="1"/>
  <c r="F555" i="1"/>
  <c r="H555" i="1" s="1"/>
  <c r="J555" i="1" s="1"/>
  <c r="BV554" i="1"/>
  <c r="BT554" i="1"/>
  <c r="BS554" i="1"/>
  <c r="BU554" i="1" s="1"/>
  <c r="BW554" i="1" s="1"/>
  <c r="BA554" i="1"/>
  <c r="AZ554" i="1"/>
  <c r="BB554" i="1" s="1"/>
  <c r="AY554" i="1"/>
  <c r="AX554" i="1"/>
  <c r="AG554" i="1"/>
  <c r="AF554" i="1"/>
  <c r="AE554" i="1"/>
  <c r="AD554" i="1"/>
  <c r="I554" i="1"/>
  <c r="G554" i="1"/>
  <c r="F554" i="1"/>
  <c r="H554" i="1" s="1"/>
  <c r="J554" i="1" s="1"/>
  <c r="BV553" i="1"/>
  <c r="BT553" i="1"/>
  <c r="BS553" i="1"/>
  <c r="BU553" i="1" s="1"/>
  <c r="BW553" i="1" s="1"/>
  <c r="BA553" i="1"/>
  <c r="AZ553" i="1"/>
  <c r="BB553" i="1" s="1"/>
  <c r="AY553" i="1"/>
  <c r="AX553" i="1"/>
  <c r="AG553" i="1"/>
  <c r="AF553" i="1"/>
  <c r="AE553" i="1"/>
  <c r="AD553" i="1"/>
  <c r="I553" i="1"/>
  <c r="G553" i="1"/>
  <c r="F553" i="1"/>
  <c r="H553" i="1" s="1"/>
  <c r="J553" i="1" s="1"/>
  <c r="BV552" i="1"/>
  <c r="BT552" i="1"/>
  <c r="BS552" i="1"/>
  <c r="BU552" i="1" s="1"/>
  <c r="BW552" i="1" s="1"/>
  <c r="BA552" i="1"/>
  <c r="AZ552" i="1"/>
  <c r="BB552" i="1" s="1"/>
  <c r="AY552" i="1"/>
  <c r="AX552" i="1"/>
  <c r="AG552" i="1"/>
  <c r="AF552" i="1"/>
  <c r="AE552" i="1"/>
  <c r="AD552" i="1"/>
  <c r="I552" i="1"/>
  <c r="G552" i="1"/>
  <c r="F552" i="1"/>
  <c r="H552" i="1" s="1"/>
  <c r="J552" i="1" s="1"/>
  <c r="BV551" i="1"/>
  <c r="BT551" i="1"/>
  <c r="BS551" i="1"/>
  <c r="BU551" i="1" s="1"/>
  <c r="BW551" i="1" s="1"/>
  <c r="BA551" i="1"/>
  <c r="AZ551" i="1"/>
  <c r="BB551" i="1" s="1"/>
  <c r="AY551" i="1"/>
  <c r="AX551" i="1"/>
  <c r="AG551" i="1"/>
  <c r="AF551" i="1"/>
  <c r="AE551" i="1"/>
  <c r="AD551" i="1"/>
  <c r="I551" i="1"/>
  <c r="G551" i="1"/>
  <c r="F551" i="1"/>
  <c r="H551" i="1" s="1"/>
  <c r="J551" i="1" s="1"/>
  <c r="BV550" i="1"/>
  <c r="BV576" i="1" s="1"/>
  <c r="BT550" i="1"/>
  <c r="BS550" i="1"/>
  <c r="BU550" i="1" s="1"/>
  <c r="BW550" i="1" s="1"/>
  <c r="BW576" i="1" s="1"/>
  <c r="BW577" i="1" s="1"/>
  <c r="BA550" i="1"/>
  <c r="BA576" i="1" s="1"/>
  <c r="AZ550" i="1"/>
  <c r="BB550" i="1" s="1"/>
  <c r="AY550" i="1"/>
  <c r="AX550" i="1"/>
  <c r="AG550" i="1"/>
  <c r="AF550" i="1"/>
  <c r="AE550" i="1"/>
  <c r="AD550" i="1"/>
  <c r="I550" i="1"/>
  <c r="I576" i="1" s="1"/>
  <c r="G550" i="1"/>
  <c r="F550" i="1"/>
  <c r="H550" i="1" s="1"/>
  <c r="J550" i="1" s="1"/>
  <c r="J576" i="1" s="1"/>
  <c r="J577" i="1" s="1"/>
  <c r="BV544" i="1"/>
  <c r="BT544" i="1"/>
  <c r="BS544" i="1"/>
  <c r="BA544" i="1"/>
  <c r="AY544" i="1"/>
  <c r="AZ544" i="1" s="1"/>
  <c r="BB544" i="1" s="1"/>
  <c r="AX544" i="1"/>
  <c r="AG544" i="1"/>
  <c r="AF544" i="1"/>
  <c r="AH544" i="1" s="1"/>
  <c r="AE544" i="1"/>
  <c r="AD544" i="1"/>
  <c r="I544" i="1"/>
  <c r="G544" i="1"/>
  <c r="F544" i="1"/>
  <c r="H544" i="1" s="1"/>
  <c r="J544" i="1" s="1"/>
  <c r="BV543" i="1"/>
  <c r="BT543" i="1"/>
  <c r="BS543" i="1"/>
  <c r="BA543" i="1"/>
  <c r="AY543" i="1"/>
  <c r="AZ543" i="1" s="1"/>
  <c r="BB543" i="1" s="1"/>
  <c r="AX543" i="1"/>
  <c r="AG543" i="1"/>
  <c r="AF543" i="1"/>
  <c r="AH543" i="1" s="1"/>
  <c r="AE543" i="1"/>
  <c r="AD543" i="1"/>
  <c r="I543" i="1"/>
  <c r="G543" i="1"/>
  <c r="F543" i="1"/>
  <c r="H543" i="1" s="1"/>
  <c r="BV542" i="1"/>
  <c r="BT542" i="1"/>
  <c r="BS542" i="1"/>
  <c r="BA542" i="1"/>
  <c r="AZ542" i="1"/>
  <c r="BB542" i="1" s="1"/>
  <c r="AY542" i="1"/>
  <c r="AX542" i="1"/>
  <c r="AG542" i="1"/>
  <c r="AF542" i="1"/>
  <c r="AH542" i="1" s="1"/>
  <c r="AE542" i="1"/>
  <c r="AD542" i="1"/>
  <c r="I542" i="1"/>
  <c r="G542" i="1"/>
  <c r="F542" i="1"/>
  <c r="H542" i="1" s="1"/>
  <c r="J542" i="1" s="1"/>
  <c r="BV541" i="1"/>
  <c r="BT541" i="1"/>
  <c r="BS541" i="1"/>
  <c r="BA541" i="1"/>
  <c r="AY541" i="1"/>
  <c r="AZ541" i="1" s="1"/>
  <c r="BB541" i="1" s="1"/>
  <c r="AX541" i="1"/>
  <c r="AG541" i="1"/>
  <c r="AF541" i="1"/>
  <c r="AH541" i="1" s="1"/>
  <c r="AE541" i="1"/>
  <c r="AD541" i="1"/>
  <c r="I541" i="1"/>
  <c r="G541" i="1"/>
  <c r="F541" i="1"/>
  <c r="BV540" i="1"/>
  <c r="BU540" i="1"/>
  <c r="BW540" i="1" s="1"/>
  <c r="BT540" i="1"/>
  <c r="BS540" i="1"/>
  <c r="BA540" i="1"/>
  <c r="AZ540" i="1"/>
  <c r="AY540" i="1"/>
  <c r="AX540" i="1"/>
  <c r="AH540" i="1"/>
  <c r="AG540" i="1"/>
  <c r="AE540" i="1"/>
  <c r="AD540" i="1"/>
  <c r="AF540" i="1" s="1"/>
  <c r="J540" i="1"/>
  <c r="I540" i="1"/>
  <c r="G540" i="1"/>
  <c r="F540" i="1"/>
  <c r="H540" i="1" s="1"/>
  <c r="BW539" i="1"/>
  <c r="BV539" i="1"/>
  <c r="BT539" i="1"/>
  <c r="BS539" i="1"/>
  <c r="BU539" i="1" s="1"/>
  <c r="BA539" i="1"/>
  <c r="AY539" i="1"/>
  <c r="AZ539" i="1" s="1"/>
  <c r="BB539" i="1" s="1"/>
  <c r="AX539" i="1"/>
  <c r="AG539" i="1"/>
  <c r="AF539" i="1"/>
  <c r="AH539" i="1" s="1"/>
  <c r="AE539" i="1"/>
  <c r="AD539" i="1"/>
  <c r="I539" i="1"/>
  <c r="G539" i="1"/>
  <c r="F539" i="1"/>
  <c r="BV538" i="1"/>
  <c r="BT538" i="1"/>
  <c r="BU538" i="1" s="1"/>
  <c r="BW538" i="1" s="1"/>
  <c r="BS538" i="1"/>
  <c r="BA538" i="1"/>
  <c r="AY538" i="1"/>
  <c r="AZ538" i="1" s="1"/>
  <c r="BB538" i="1" s="1"/>
  <c r="AX538" i="1"/>
  <c r="AG538" i="1"/>
  <c r="AF538" i="1"/>
  <c r="AH538" i="1" s="1"/>
  <c r="AE538" i="1"/>
  <c r="AD538" i="1"/>
  <c r="I538" i="1"/>
  <c r="J538" i="1" s="1"/>
  <c r="G538" i="1"/>
  <c r="F538" i="1"/>
  <c r="H538" i="1" s="1"/>
  <c r="BV537" i="1"/>
  <c r="BT537" i="1"/>
  <c r="BS537" i="1"/>
  <c r="BA537" i="1"/>
  <c r="AY537" i="1"/>
  <c r="AZ537" i="1" s="1"/>
  <c r="BB537" i="1" s="1"/>
  <c r="AX537" i="1"/>
  <c r="AG537" i="1"/>
  <c r="AF537" i="1"/>
  <c r="AH537" i="1" s="1"/>
  <c r="AE537" i="1"/>
  <c r="AD537" i="1"/>
  <c r="I537" i="1"/>
  <c r="G537" i="1"/>
  <c r="F537" i="1"/>
  <c r="H537" i="1" s="1"/>
  <c r="J537" i="1" s="1"/>
  <c r="BV536" i="1"/>
  <c r="BT536" i="1"/>
  <c r="BU536" i="1" s="1"/>
  <c r="BW536" i="1" s="1"/>
  <c r="BS536" i="1"/>
  <c r="BA536" i="1"/>
  <c r="AY536" i="1"/>
  <c r="AZ536" i="1" s="1"/>
  <c r="BB536" i="1" s="1"/>
  <c r="AX536" i="1"/>
  <c r="AG536" i="1"/>
  <c r="AF536" i="1"/>
  <c r="AH536" i="1" s="1"/>
  <c r="AE536" i="1"/>
  <c r="AD536" i="1"/>
  <c r="I536" i="1"/>
  <c r="J536" i="1" s="1"/>
  <c r="G536" i="1"/>
  <c r="F536" i="1"/>
  <c r="H536" i="1" s="1"/>
  <c r="BV535" i="1"/>
  <c r="BT535" i="1"/>
  <c r="BS535" i="1"/>
  <c r="BA535" i="1"/>
  <c r="AY535" i="1"/>
  <c r="AZ535" i="1" s="1"/>
  <c r="BB535" i="1" s="1"/>
  <c r="AX535" i="1"/>
  <c r="AG535" i="1"/>
  <c r="AF535" i="1"/>
  <c r="AH535" i="1" s="1"/>
  <c r="AE535" i="1"/>
  <c r="AD535" i="1"/>
  <c r="I535" i="1"/>
  <c r="G535" i="1"/>
  <c r="F535" i="1"/>
  <c r="BV534" i="1"/>
  <c r="BT534" i="1"/>
  <c r="BU534" i="1" s="1"/>
  <c r="BW534" i="1" s="1"/>
  <c r="BS534" i="1"/>
  <c r="BA534" i="1"/>
  <c r="AY534" i="1"/>
  <c r="AZ534" i="1" s="1"/>
  <c r="BB534" i="1" s="1"/>
  <c r="AX534" i="1"/>
  <c r="AG534" i="1"/>
  <c r="AF534" i="1"/>
  <c r="AH534" i="1" s="1"/>
  <c r="AE534" i="1"/>
  <c r="AD534" i="1"/>
  <c r="I534" i="1"/>
  <c r="J534" i="1" s="1"/>
  <c r="G534" i="1"/>
  <c r="F534" i="1"/>
  <c r="H534" i="1" s="1"/>
  <c r="BV533" i="1"/>
  <c r="BT533" i="1"/>
  <c r="BS533" i="1"/>
  <c r="BA533" i="1"/>
  <c r="AY533" i="1"/>
  <c r="AZ533" i="1" s="1"/>
  <c r="BB533" i="1" s="1"/>
  <c r="AX533" i="1"/>
  <c r="AG533" i="1"/>
  <c r="AF533" i="1"/>
  <c r="AH533" i="1" s="1"/>
  <c r="AE533" i="1"/>
  <c r="AD533" i="1"/>
  <c r="I533" i="1"/>
  <c r="G533" i="1"/>
  <c r="F533" i="1"/>
  <c r="H533" i="1" s="1"/>
  <c r="J533" i="1" s="1"/>
  <c r="BV532" i="1"/>
  <c r="BT532" i="1"/>
  <c r="BU532" i="1" s="1"/>
  <c r="BW532" i="1" s="1"/>
  <c r="BS532" i="1"/>
  <c r="BA532" i="1"/>
  <c r="AY532" i="1"/>
  <c r="AZ532" i="1" s="1"/>
  <c r="BB532" i="1" s="1"/>
  <c r="AX532" i="1"/>
  <c r="AG532" i="1"/>
  <c r="AF532" i="1"/>
  <c r="AH532" i="1" s="1"/>
  <c r="AE532" i="1"/>
  <c r="AD532" i="1"/>
  <c r="I532" i="1"/>
  <c r="J532" i="1" s="1"/>
  <c r="G532" i="1"/>
  <c r="F532" i="1"/>
  <c r="H532" i="1" s="1"/>
  <c r="BV531" i="1"/>
  <c r="BT531" i="1"/>
  <c r="BS531" i="1"/>
  <c r="BA531" i="1"/>
  <c r="AZ531" i="1"/>
  <c r="BB531" i="1" s="1"/>
  <c r="AY531" i="1"/>
  <c r="AX531" i="1"/>
  <c r="AG531" i="1"/>
  <c r="AF531" i="1"/>
  <c r="AE531" i="1"/>
  <c r="AD531" i="1"/>
  <c r="J531" i="1"/>
  <c r="I531" i="1"/>
  <c r="G531" i="1"/>
  <c r="F531" i="1"/>
  <c r="H531" i="1" s="1"/>
  <c r="BW530" i="1"/>
  <c r="BV530" i="1"/>
  <c r="BT530" i="1"/>
  <c r="BS530" i="1"/>
  <c r="BU530" i="1" s="1"/>
  <c r="BB530" i="1"/>
  <c r="BA530" i="1"/>
  <c r="AY530" i="1"/>
  <c r="AX530" i="1"/>
  <c r="AZ530" i="1" s="1"/>
  <c r="AG530" i="1"/>
  <c r="AE530" i="1"/>
  <c r="AF530" i="1" s="1"/>
  <c r="AH530" i="1" s="1"/>
  <c r="AD530" i="1"/>
  <c r="I530" i="1"/>
  <c r="H530" i="1"/>
  <c r="J530" i="1" s="1"/>
  <c r="G530" i="1"/>
  <c r="F530" i="1"/>
  <c r="BV529" i="1"/>
  <c r="BT529" i="1"/>
  <c r="BS529" i="1"/>
  <c r="BA529" i="1"/>
  <c r="AZ529" i="1"/>
  <c r="BB529" i="1" s="1"/>
  <c r="AY529" i="1"/>
  <c r="AX529" i="1"/>
  <c r="AG529" i="1"/>
  <c r="AF529" i="1"/>
  <c r="AH529" i="1" s="1"/>
  <c r="AE529" i="1"/>
  <c r="AD529" i="1"/>
  <c r="I529" i="1"/>
  <c r="G529" i="1"/>
  <c r="F529" i="1"/>
  <c r="H529" i="1" s="1"/>
  <c r="J529" i="1" s="1"/>
  <c r="BV528" i="1"/>
  <c r="BT528" i="1"/>
  <c r="BS528" i="1"/>
  <c r="BU528" i="1" s="1"/>
  <c r="BW528" i="1" s="1"/>
  <c r="BA528" i="1"/>
  <c r="AY528" i="1"/>
  <c r="AX528" i="1"/>
  <c r="AG528" i="1"/>
  <c r="AE528" i="1"/>
  <c r="AF528" i="1" s="1"/>
  <c r="AH528" i="1" s="1"/>
  <c r="AD528" i="1"/>
  <c r="I528" i="1"/>
  <c r="H528" i="1"/>
  <c r="J528" i="1" s="1"/>
  <c r="G528" i="1"/>
  <c r="F528" i="1"/>
  <c r="BV527" i="1"/>
  <c r="BT527" i="1"/>
  <c r="BS527" i="1"/>
  <c r="BA527" i="1"/>
  <c r="AZ527" i="1"/>
  <c r="BB527" i="1" s="1"/>
  <c r="AY527" i="1"/>
  <c r="AX527" i="1"/>
  <c r="AG527" i="1"/>
  <c r="AF527" i="1"/>
  <c r="AE527" i="1"/>
  <c r="AD527" i="1"/>
  <c r="J527" i="1"/>
  <c r="I527" i="1"/>
  <c r="G527" i="1"/>
  <c r="F527" i="1"/>
  <c r="H527" i="1" s="1"/>
  <c r="BW526" i="1"/>
  <c r="BV526" i="1"/>
  <c r="BT526" i="1"/>
  <c r="BS526" i="1"/>
  <c r="BU526" i="1" s="1"/>
  <c r="BB526" i="1"/>
  <c r="BA526" i="1"/>
  <c r="AY526" i="1"/>
  <c r="AX526" i="1"/>
  <c r="AZ526" i="1" s="1"/>
  <c r="AG526" i="1"/>
  <c r="AE526" i="1"/>
  <c r="AF526" i="1" s="1"/>
  <c r="AH526" i="1" s="1"/>
  <c r="AD526" i="1"/>
  <c r="I526" i="1"/>
  <c r="H526" i="1"/>
  <c r="J526" i="1" s="1"/>
  <c r="G526" i="1"/>
  <c r="F526" i="1"/>
  <c r="BV525" i="1"/>
  <c r="BT525" i="1"/>
  <c r="BS525" i="1"/>
  <c r="BA525" i="1"/>
  <c r="AZ525" i="1"/>
  <c r="BB525" i="1" s="1"/>
  <c r="AY525" i="1"/>
  <c r="AX525" i="1"/>
  <c r="AG525" i="1"/>
  <c r="AF525" i="1"/>
  <c r="AH525" i="1" s="1"/>
  <c r="AE525" i="1"/>
  <c r="AD525" i="1"/>
  <c r="I525" i="1"/>
  <c r="G525" i="1"/>
  <c r="F525" i="1"/>
  <c r="H525" i="1" s="1"/>
  <c r="J525" i="1" s="1"/>
  <c r="BV524" i="1"/>
  <c r="BT524" i="1"/>
  <c r="BS524" i="1"/>
  <c r="BU524" i="1" s="1"/>
  <c r="BW524" i="1" s="1"/>
  <c r="BA524" i="1"/>
  <c r="AY524" i="1"/>
  <c r="AX524" i="1"/>
  <c r="AG524" i="1"/>
  <c r="AE524" i="1"/>
  <c r="AF524" i="1" s="1"/>
  <c r="AH524" i="1" s="1"/>
  <c r="AD524" i="1"/>
  <c r="I524" i="1"/>
  <c r="H524" i="1"/>
  <c r="J524" i="1" s="1"/>
  <c r="G524" i="1"/>
  <c r="F524" i="1"/>
  <c r="BV523" i="1"/>
  <c r="BT523" i="1"/>
  <c r="BS523" i="1"/>
  <c r="BA523" i="1"/>
  <c r="AZ523" i="1"/>
  <c r="BB523" i="1" s="1"/>
  <c r="AY523" i="1"/>
  <c r="AX523" i="1"/>
  <c r="AG523" i="1"/>
  <c r="AF523" i="1"/>
  <c r="AE523" i="1"/>
  <c r="AD523" i="1"/>
  <c r="J523" i="1"/>
  <c r="I523" i="1"/>
  <c r="G523" i="1"/>
  <c r="F523" i="1"/>
  <c r="H523" i="1" s="1"/>
  <c r="BW522" i="1"/>
  <c r="BV522" i="1"/>
  <c r="BT522" i="1"/>
  <c r="BS522" i="1"/>
  <c r="BU522" i="1" s="1"/>
  <c r="BB522" i="1"/>
  <c r="BA522" i="1"/>
  <c r="AY522" i="1"/>
  <c r="AX522" i="1"/>
  <c r="AZ522" i="1" s="1"/>
  <c r="AG522" i="1"/>
  <c r="AE522" i="1"/>
  <c r="AF522" i="1" s="1"/>
  <c r="AH522" i="1" s="1"/>
  <c r="AD522" i="1"/>
  <c r="I522" i="1"/>
  <c r="H522" i="1"/>
  <c r="J522" i="1" s="1"/>
  <c r="G522" i="1"/>
  <c r="F522" i="1"/>
  <c r="BV521" i="1"/>
  <c r="BT521" i="1"/>
  <c r="BS521" i="1"/>
  <c r="BA521" i="1"/>
  <c r="AZ521" i="1"/>
  <c r="BB521" i="1" s="1"/>
  <c r="AY521" i="1"/>
  <c r="AX521" i="1"/>
  <c r="AG521" i="1"/>
  <c r="AF521" i="1"/>
  <c r="AH521" i="1" s="1"/>
  <c r="AE521" i="1"/>
  <c r="AD521" i="1"/>
  <c r="I521" i="1"/>
  <c r="G521" i="1"/>
  <c r="F521" i="1"/>
  <c r="H521" i="1" s="1"/>
  <c r="J521" i="1" s="1"/>
  <c r="BV520" i="1"/>
  <c r="BT520" i="1"/>
  <c r="BS520" i="1"/>
  <c r="BU520" i="1" s="1"/>
  <c r="BW520" i="1" s="1"/>
  <c r="BA520" i="1"/>
  <c r="AY520" i="1"/>
  <c r="AX520" i="1"/>
  <c r="AG520" i="1"/>
  <c r="AE520" i="1"/>
  <c r="AF520" i="1" s="1"/>
  <c r="AH520" i="1" s="1"/>
  <c r="AD520" i="1"/>
  <c r="I520" i="1"/>
  <c r="H520" i="1"/>
  <c r="J520" i="1" s="1"/>
  <c r="G520" i="1"/>
  <c r="F520" i="1"/>
  <c r="BV519" i="1"/>
  <c r="BV545" i="1" s="1"/>
  <c r="BT519" i="1"/>
  <c r="BS519" i="1"/>
  <c r="BA519" i="1"/>
  <c r="AZ519" i="1"/>
  <c r="BB519" i="1" s="1"/>
  <c r="AY519" i="1"/>
  <c r="AX519" i="1"/>
  <c r="AG519" i="1"/>
  <c r="AG545" i="1" s="1"/>
  <c r="AF519" i="1"/>
  <c r="AE519" i="1"/>
  <c r="AD519" i="1"/>
  <c r="J519" i="1"/>
  <c r="I519" i="1"/>
  <c r="G519" i="1"/>
  <c r="F519" i="1"/>
  <c r="H519" i="1" s="1"/>
  <c r="BV513" i="1"/>
  <c r="BT513" i="1"/>
  <c r="BS513" i="1"/>
  <c r="BU513" i="1" s="1"/>
  <c r="BW513" i="1" s="1"/>
  <c r="BA513" i="1"/>
  <c r="AZ513" i="1"/>
  <c r="BB513" i="1" s="1"/>
  <c r="AY513" i="1"/>
  <c r="AX513" i="1"/>
  <c r="AG513" i="1"/>
  <c r="AF513" i="1"/>
  <c r="AH513" i="1" s="1"/>
  <c r="AE513" i="1"/>
  <c r="AD513" i="1"/>
  <c r="I513" i="1"/>
  <c r="H513" i="1"/>
  <c r="G513" i="1"/>
  <c r="F513" i="1"/>
  <c r="BW512" i="1"/>
  <c r="BV512" i="1"/>
  <c r="BT512" i="1"/>
  <c r="BS512" i="1"/>
  <c r="BU512" i="1" s="1"/>
  <c r="BB512" i="1"/>
  <c r="BA512" i="1"/>
  <c r="AY512" i="1"/>
  <c r="AX512" i="1"/>
  <c r="AZ512" i="1" s="1"/>
  <c r="AG512" i="1"/>
  <c r="AE512" i="1"/>
  <c r="AF512" i="1" s="1"/>
  <c r="AD512" i="1"/>
  <c r="J512" i="1"/>
  <c r="I512" i="1"/>
  <c r="G512" i="1"/>
  <c r="F512" i="1"/>
  <c r="H512" i="1" s="1"/>
  <c r="BV511" i="1"/>
  <c r="BT511" i="1"/>
  <c r="BS511" i="1"/>
  <c r="BA511" i="1"/>
  <c r="AY511" i="1"/>
  <c r="AZ511" i="1" s="1"/>
  <c r="BB511" i="1" s="1"/>
  <c r="AX511" i="1"/>
  <c r="AG511" i="1"/>
  <c r="AE511" i="1"/>
  <c r="AF511" i="1" s="1"/>
  <c r="AH511" i="1" s="1"/>
  <c r="AD511" i="1"/>
  <c r="I511" i="1"/>
  <c r="H511" i="1"/>
  <c r="J511" i="1" s="1"/>
  <c r="G511" i="1"/>
  <c r="F511" i="1"/>
  <c r="BV510" i="1"/>
  <c r="BW510" i="1" s="1"/>
  <c r="BT510" i="1"/>
  <c r="BS510" i="1"/>
  <c r="BU510" i="1" s="1"/>
  <c r="BA510" i="1"/>
  <c r="AY510" i="1"/>
  <c r="AX510" i="1"/>
  <c r="AZ510" i="1" s="1"/>
  <c r="BB510" i="1" s="1"/>
  <c r="AG510" i="1"/>
  <c r="AE510" i="1"/>
  <c r="AF510" i="1" s="1"/>
  <c r="AH510" i="1" s="1"/>
  <c r="AD510" i="1"/>
  <c r="I510" i="1"/>
  <c r="G510" i="1"/>
  <c r="F510" i="1"/>
  <c r="H510" i="1" s="1"/>
  <c r="J510" i="1" s="1"/>
  <c r="BV509" i="1"/>
  <c r="BT509" i="1"/>
  <c r="BS509" i="1"/>
  <c r="BU509" i="1" s="1"/>
  <c r="BW509" i="1" s="1"/>
  <c r="BA509" i="1"/>
  <c r="AZ509" i="1"/>
  <c r="BB509" i="1" s="1"/>
  <c r="AY509" i="1"/>
  <c r="AX509" i="1"/>
  <c r="AG509" i="1"/>
  <c r="AF509" i="1"/>
  <c r="AH509" i="1" s="1"/>
  <c r="AE509" i="1"/>
  <c r="AD509" i="1"/>
  <c r="I509" i="1"/>
  <c r="H509" i="1"/>
  <c r="G509" i="1"/>
  <c r="F509" i="1"/>
  <c r="BW508" i="1"/>
  <c r="BV508" i="1"/>
  <c r="BT508" i="1"/>
  <c r="BS508" i="1"/>
  <c r="BU508" i="1" s="1"/>
  <c r="BB508" i="1"/>
  <c r="BA508" i="1"/>
  <c r="AY508" i="1"/>
  <c r="AX508" i="1"/>
  <c r="AZ508" i="1" s="1"/>
  <c r="AG508" i="1"/>
  <c r="AE508" i="1"/>
  <c r="AF508" i="1" s="1"/>
  <c r="AD508" i="1"/>
  <c r="J508" i="1"/>
  <c r="I508" i="1"/>
  <c r="G508" i="1"/>
  <c r="F508" i="1"/>
  <c r="H508" i="1" s="1"/>
  <c r="BV507" i="1"/>
  <c r="BT507" i="1"/>
  <c r="BS507" i="1"/>
  <c r="BA507" i="1"/>
  <c r="AY507" i="1"/>
  <c r="AZ507" i="1" s="1"/>
  <c r="BB507" i="1" s="1"/>
  <c r="AX507" i="1"/>
  <c r="AG507" i="1"/>
  <c r="AE507" i="1"/>
  <c r="AF507" i="1" s="1"/>
  <c r="AH507" i="1" s="1"/>
  <c r="AD507" i="1"/>
  <c r="I507" i="1"/>
  <c r="H507" i="1"/>
  <c r="J507" i="1" s="1"/>
  <c r="G507" i="1"/>
  <c r="F507" i="1"/>
  <c r="BV506" i="1"/>
  <c r="BW506" i="1" s="1"/>
  <c r="BT506" i="1"/>
  <c r="BS506" i="1"/>
  <c r="BU506" i="1" s="1"/>
  <c r="BA506" i="1"/>
  <c r="AY506" i="1"/>
  <c r="AX506" i="1"/>
  <c r="AZ506" i="1" s="1"/>
  <c r="BB506" i="1" s="1"/>
  <c r="AG506" i="1"/>
  <c r="AE506" i="1"/>
  <c r="AF506" i="1" s="1"/>
  <c r="AH506" i="1" s="1"/>
  <c r="AD506" i="1"/>
  <c r="I506" i="1"/>
  <c r="G506" i="1"/>
  <c r="F506" i="1"/>
  <c r="H506" i="1" s="1"/>
  <c r="J506" i="1" s="1"/>
  <c r="BV505" i="1"/>
  <c r="BT505" i="1"/>
  <c r="BS505" i="1"/>
  <c r="BU505" i="1" s="1"/>
  <c r="BW505" i="1" s="1"/>
  <c r="BA505" i="1"/>
  <c r="AZ505" i="1"/>
  <c r="BB505" i="1" s="1"/>
  <c r="AY505" i="1"/>
  <c r="AX505" i="1"/>
  <c r="AG505" i="1"/>
  <c r="AF505" i="1"/>
  <c r="AH505" i="1" s="1"/>
  <c r="AE505" i="1"/>
  <c r="AD505" i="1"/>
  <c r="I505" i="1"/>
  <c r="H505" i="1"/>
  <c r="G505" i="1"/>
  <c r="F505" i="1"/>
  <c r="BW504" i="1"/>
  <c r="BV504" i="1"/>
  <c r="BT504" i="1"/>
  <c r="BS504" i="1"/>
  <c r="BU504" i="1" s="1"/>
  <c r="BB504" i="1"/>
  <c r="BA504" i="1"/>
  <c r="AY504" i="1"/>
  <c r="AX504" i="1"/>
  <c r="AZ504" i="1" s="1"/>
  <c r="AG504" i="1"/>
  <c r="AE504" i="1"/>
  <c r="AF504" i="1" s="1"/>
  <c r="AD504" i="1"/>
  <c r="J504" i="1"/>
  <c r="I504" i="1"/>
  <c r="G504" i="1"/>
  <c r="F504" i="1"/>
  <c r="H504" i="1" s="1"/>
  <c r="BV503" i="1"/>
  <c r="BT503" i="1"/>
  <c r="BS503" i="1"/>
  <c r="BA503" i="1"/>
  <c r="AY503" i="1"/>
  <c r="AZ503" i="1" s="1"/>
  <c r="BB503" i="1" s="1"/>
  <c r="AX503" i="1"/>
  <c r="AG503" i="1"/>
  <c r="AE503" i="1"/>
  <c r="AF503" i="1" s="1"/>
  <c r="AH503" i="1" s="1"/>
  <c r="AD503" i="1"/>
  <c r="I503" i="1"/>
  <c r="H503" i="1"/>
  <c r="J503" i="1" s="1"/>
  <c r="G503" i="1"/>
  <c r="F503" i="1"/>
  <c r="BV502" i="1"/>
  <c r="BV514" i="1" s="1"/>
  <c r="BT502" i="1"/>
  <c r="BS502" i="1"/>
  <c r="BU502" i="1" s="1"/>
  <c r="BA502" i="1"/>
  <c r="AY502" i="1"/>
  <c r="AX502" i="1"/>
  <c r="AZ502" i="1" s="1"/>
  <c r="BB502" i="1" s="1"/>
  <c r="AG502" i="1"/>
  <c r="AE502" i="1"/>
  <c r="AF502" i="1" s="1"/>
  <c r="AH502" i="1" s="1"/>
  <c r="AD502" i="1"/>
  <c r="I502" i="1"/>
  <c r="G502" i="1"/>
  <c r="F502" i="1"/>
  <c r="H502" i="1" s="1"/>
  <c r="J502" i="1" s="1"/>
  <c r="BV501" i="1"/>
  <c r="BT501" i="1"/>
  <c r="BS501" i="1"/>
  <c r="BU501" i="1" s="1"/>
  <c r="BW501" i="1" s="1"/>
  <c r="BA501" i="1"/>
  <c r="AZ501" i="1"/>
  <c r="BB501" i="1" s="1"/>
  <c r="AY501" i="1"/>
  <c r="AX501" i="1"/>
  <c r="AG501" i="1"/>
  <c r="AF501" i="1"/>
  <c r="AE501" i="1"/>
  <c r="AD501" i="1"/>
  <c r="J501" i="1"/>
  <c r="I501" i="1"/>
  <c r="G501" i="1"/>
  <c r="F501" i="1"/>
  <c r="H501" i="1" s="1"/>
  <c r="BW500" i="1"/>
  <c r="BV500" i="1"/>
  <c r="BT500" i="1"/>
  <c r="BS500" i="1"/>
  <c r="BU500" i="1" s="1"/>
  <c r="BA500" i="1"/>
  <c r="AZ500" i="1"/>
  <c r="BB500" i="1" s="1"/>
  <c r="AY500" i="1"/>
  <c r="AX500" i="1"/>
  <c r="AG500" i="1"/>
  <c r="AF500" i="1"/>
  <c r="AE500" i="1"/>
  <c r="AD500" i="1"/>
  <c r="J500" i="1"/>
  <c r="I500" i="1"/>
  <c r="G500" i="1"/>
  <c r="F500" i="1"/>
  <c r="H500" i="1" s="1"/>
  <c r="BW499" i="1"/>
  <c r="BV499" i="1"/>
  <c r="BT499" i="1"/>
  <c r="BS499" i="1"/>
  <c r="BU499" i="1" s="1"/>
  <c r="BA499" i="1"/>
  <c r="AZ499" i="1"/>
  <c r="BB499" i="1" s="1"/>
  <c r="AY499" i="1"/>
  <c r="AX499" i="1"/>
  <c r="AG499" i="1"/>
  <c r="AF499" i="1"/>
  <c r="AE499" i="1"/>
  <c r="AD499" i="1"/>
  <c r="J499" i="1"/>
  <c r="I499" i="1"/>
  <c r="G499" i="1"/>
  <c r="F499" i="1"/>
  <c r="H499" i="1" s="1"/>
  <c r="BW498" i="1"/>
  <c r="BV498" i="1"/>
  <c r="BT498" i="1"/>
  <c r="BS498" i="1"/>
  <c r="BU498" i="1" s="1"/>
  <c r="BA498" i="1"/>
  <c r="AZ498" i="1"/>
  <c r="BB498" i="1" s="1"/>
  <c r="AY498" i="1"/>
  <c r="AX498" i="1"/>
  <c r="AG498" i="1"/>
  <c r="AF498" i="1"/>
  <c r="AE498" i="1"/>
  <c r="AD498" i="1"/>
  <c r="J498" i="1"/>
  <c r="I498" i="1"/>
  <c r="G498" i="1"/>
  <c r="F498" i="1"/>
  <c r="H498" i="1" s="1"/>
  <c r="BW497" i="1"/>
  <c r="BV497" i="1"/>
  <c r="BT497" i="1"/>
  <c r="BS497" i="1"/>
  <c r="BU497" i="1" s="1"/>
  <c r="BA497" i="1"/>
  <c r="AZ497" i="1"/>
  <c r="BB497" i="1" s="1"/>
  <c r="AY497" i="1"/>
  <c r="AX497" i="1"/>
  <c r="AG497" i="1"/>
  <c r="AF497" i="1"/>
  <c r="AE497" i="1"/>
  <c r="AD497" i="1"/>
  <c r="J497" i="1"/>
  <c r="I497" i="1"/>
  <c r="G497" i="1"/>
  <c r="F497" i="1"/>
  <c r="H497" i="1" s="1"/>
  <c r="BW496" i="1"/>
  <c r="BV496" i="1"/>
  <c r="BT496" i="1"/>
  <c r="BS496" i="1"/>
  <c r="BU496" i="1" s="1"/>
  <c r="BA496" i="1"/>
  <c r="AZ496" i="1"/>
  <c r="BB496" i="1" s="1"/>
  <c r="AY496" i="1"/>
  <c r="AX496" i="1"/>
  <c r="AG496" i="1"/>
  <c r="AF496" i="1"/>
  <c r="AE496" i="1"/>
  <c r="AD496" i="1"/>
  <c r="J496" i="1"/>
  <c r="I496" i="1"/>
  <c r="G496" i="1"/>
  <c r="F496" i="1"/>
  <c r="H496" i="1" s="1"/>
  <c r="BW495" i="1"/>
  <c r="BV495" i="1"/>
  <c r="BT495" i="1"/>
  <c r="BS495" i="1"/>
  <c r="BU495" i="1" s="1"/>
  <c r="BA495" i="1"/>
  <c r="AZ495" i="1"/>
  <c r="BB495" i="1" s="1"/>
  <c r="AY495" i="1"/>
  <c r="AX495" i="1"/>
  <c r="AG495" i="1"/>
  <c r="AF495" i="1"/>
  <c r="AE495" i="1"/>
  <c r="AD495" i="1"/>
  <c r="J495" i="1"/>
  <c r="I495" i="1"/>
  <c r="G495" i="1"/>
  <c r="F495" i="1"/>
  <c r="H495" i="1" s="1"/>
  <c r="BW494" i="1"/>
  <c r="BV494" i="1"/>
  <c r="BT494" i="1"/>
  <c r="BS494" i="1"/>
  <c r="BU494" i="1" s="1"/>
  <c r="BA494" i="1"/>
  <c r="AZ494" i="1"/>
  <c r="BB494" i="1" s="1"/>
  <c r="AY494" i="1"/>
  <c r="AX494" i="1"/>
  <c r="AG494" i="1"/>
  <c r="AF494" i="1"/>
  <c r="AE494" i="1"/>
  <c r="AD494" i="1"/>
  <c r="J494" i="1"/>
  <c r="I494" i="1"/>
  <c r="G494" i="1"/>
  <c r="F494" i="1"/>
  <c r="H494" i="1" s="1"/>
  <c r="BW493" i="1"/>
  <c r="BV493" i="1"/>
  <c r="BT493" i="1"/>
  <c r="BS493" i="1"/>
  <c r="BU493" i="1" s="1"/>
  <c r="BA493" i="1"/>
  <c r="AZ493" i="1"/>
  <c r="BB493" i="1" s="1"/>
  <c r="AY493" i="1"/>
  <c r="AX493" i="1"/>
  <c r="AG493" i="1"/>
  <c r="AF493" i="1"/>
  <c r="AE493" i="1"/>
  <c r="AD493" i="1"/>
  <c r="J493" i="1"/>
  <c r="I493" i="1"/>
  <c r="G493" i="1"/>
  <c r="F493" i="1"/>
  <c r="H493" i="1" s="1"/>
  <c r="BW492" i="1"/>
  <c r="BV492" i="1"/>
  <c r="BT492" i="1"/>
  <c r="BS492" i="1"/>
  <c r="BU492" i="1" s="1"/>
  <c r="BA492" i="1"/>
  <c r="AZ492" i="1"/>
  <c r="BB492" i="1" s="1"/>
  <c r="AY492" i="1"/>
  <c r="AX492" i="1"/>
  <c r="AG492" i="1"/>
  <c r="AF492" i="1"/>
  <c r="AE492" i="1"/>
  <c r="AD492" i="1"/>
  <c r="J492" i="1"/>
  <c r="I492" i="1"/>
  <c r="G492" i="1"/>
  <c r="F492" i="1"/>
  <c r="H492" i="1" s="1"/>
  <c r="BW491" i="1"/>
  <c r="BV491" i="1"/>
  <c r="BT491" i="1"/>
  <c r="BS491" i="1"/>
  <c r="BU491" i="1" s="1"/>
  <c r="BA491" i="1"/>
  <c r="AZ491" i="1"/>
  <c r="BB491" i="1" s="1"/>
  <c r="AY491" i="1"/>
  <c r="AX491" i="1"/>
  <c r="AG491" i="1"/>
  <c r="AF491" i="1"/>
  <c r="AE491" i="1"/>
  <c r="AD491" i="1"/>
  <c r="J491" i="1"/>
  <c r="I491" i="1"/>
  <c r="G491" i="1"/>
  <c r="F491" i="1"/>
  <c r="H491" i="1" s="1"/>
  <c r="BW490" i="1"/>
  <c r="BV490" i="1"/>
  <c r="BT490" i="1"/>
  <c r="BS490" i="1"/>
  <c r="BU490" i="1" s="1"/>
  <c r="BA490" i="1"/>
  <c r="AZ490" i="1"/>
  <c r="BB490" i="1" s="1"/>
  <c r="AY490" i="1"/>
  <c r="AX490" i="1"/>
  <c r="AG490" i="1"/>
  <c r="AF490" i="1"/>
  <c r="AE490" i="1"/>
  <c r="AD490" i="1"/>
  <c r="J490" i="1"/>
  <c r="I490" i="1"/>
  <c r="G490" i="1"/>
  <c r="F490" i="1"/>
  <c r="H490" i="1" s="1"/>
  <c r="BW489" i="1"/>
  <c r="BV489" i="1"/>
  <c r="BT489" i="1"/>
  <c r="BS489" i="1"/>
  <c r="BU489" i="1" s="1"/>
  <c r="BA489" i="1"/>
  <c r="AZ489" i="1"/>
  <c r="BB489" i="1" s="1"/>
  <c r="AY489" i="1"/>
  <c r="AX489" i="1"/>
  <c r="AG489" i="1"/>
  <c r="AF489" i="1"/>
  <c r="AE489" i="1"/>
  <c r="AD489" i="1"/>
  <c r="J489" i="1"/>
  <c r="I489" i="1"/>
  <c r="G489" i="1"/>
  <c r="F489" i="1"/>
  <c r="H489" i="1" s="1"/>
  <c r="BW488" i="1"/>
  <c r="BV488" i="1"/>
  <c r="BT488" i="1"/>
  <c r="BS488" i="1"/>
  <c r="BU488" i="1" s="1"/>
  <c r="BA488" i="1"/>
  <c r="BA514" i="1" s="1"/>
  <c r="AZ488" i="1"/>
  <c r="BB488" i="1" s="1"/>
  <c r="AY488" i="1"/>
  <c r="AX488" i="1"/>
  <c r="AG488" i="1"/>
  <c r="AF488" i="1"/>
  <c r="AE488" i="1"/>
  <c r="AD488" i="1"/>
  <c r="J488" i="1"/>
  <c r="I488" i="1"/>
  <c r="G488" i="1"/>
  <c r="F488" i="1"/>
  <c r="H488" i="1" s="1"/>
  <c r="BA483" i="1"/>
  <c r="AH483" i="1"/>
  <c r="AH484" i="1" s="1"/>
  <c r="I483" i="1"/>
  <c r="BV482" i="1"/>
  <c r="BT482" i="1"/>
  <c r="BS482" i="1"/>
  <c r="BU482" i="1" s="1"/>
  <c r="BW482" i="1" s="1"/>
  <c r="BA482" i="1"/>
  <c r="AY482" i="1"/>
  <c r="AZ482" i="1" s="1"/>
  <c r="BB482" i="1" s="1"/>
  <c r="AX482" i="1"/>
  <c r="AG482" i="1"/>
  <c r="AF482" i="1"/>
  <c r="AH482" i="1" s="1"/>
  <c r="AE482" i="1"/>
  <c r="AD482" i="1"/>
  <c r="I482" i="1"/>
  <c r="G482" i="1"/>
  <c r="F482" i="1"/>
  <c r="H482" i="1" s="1"/>
  <c r="J482" i="1" s="1"/>
  <c r="BV481" i="1"/>
  <c r="BT481" i="1"/>
  <c r="BS481" i="1"/>
  <c r="BU481" i="1" s="1"/>
  <c r="BW481" i="1" s="1"/>
  <c r="BA481" i="1"/>
  <c r="AY481" i="1"/>
  <c r="AZ481" i="1" s="1"/>
  <c r="BB481" i="1" s="1"/>
  <c r="AX481" i="1"/>
  <c r="AG481" i="1"/>
  <c r="AF481" i="1"/>
  <c r="AH481" i="1" s="1"/>
  <c r="AE481" i="1"/>
  <c r="AD481" i="1"/>
  <c r="I481" i="1"/>
  <c r="G481" i="1"/>
  <c r="F481" i="1"/>
  <c r="H481" i="1" s="1"/>
  <c r="J481" i="1" s="1"/>
  <c r="BV480" i="1"/>
  <c r="BT480" i="1"/>
  <c r="BS480" i="1"/>
  <c r="BA480" i="1"/>
  <c r="AY480" i="1"/>
  <c r="AZ480" i="1" s="1"/>
  <c r="BB480" i="1" s="1"/>
  <c r="AX480" i="1"/>
  <c r="AG480" i="1"/>
  <c r="AF480" i="1"/>
  <c r="AH480" i="1" s="1"/>
  <c r="AE480" i="1"/>
  <c r="AD480" i="1"/>
  <c r="I480" i="1"/>
  <c r="G480" i="1"/>
  <c r="F480" i="1"/>
  <c r="H480" i="1" s="1"/>
  <c r="J480" i="1" s="1"/>
  <c r="BV479" i="1"/>
  <c r="BT479" i="1"/>
  <c r="BS479" i="1"/>
  <c r="BA479" i="1"/>
  <c r="AY479" i="1"/>
  <c r="AZ479" i="1" s="1"/>
  <c r="BB479" i="1" s="1"/>
  <c r="AX479" i="1"/>
  <c r="AG479" i="1"/>
  <c r="AF479" i="1"/>
  <c r="AH479" i="1" s="1"/>
  <c r="AE479" i="1"/>
  <c r="AD479" i="1"/>
  <c r="I479" i="1"/>
  <c r="G479" i="1"/>
  <c r="F479" i="1"/>
  <c r="H479" i="1" s="1"/>
  <c r="J479" i="1" s="1"/>
  <c r="BV478" i="1"/>
  <c r="BT478" i="1"/>
  <c r="BS478" i="1"/>
  <c r="BU478" i="1" s="1"/>
  <c r="BW478" i="1" s="1"/>
  <c r="BA478" i="1"/>
  <c r="AY478" i="1"/>
  <c r="AZ478" i="1" s="1"/>
  <c r="BB478" i="1" s="1"/>
  <c r="AX478" i="1"/>
  <c r="AG478" i="1"/>
  <c r="AF478" i="1"/>
  <c r="AH478" i="1" s="1"/>
  <c r="AE478" i="1"/>
  <c r="AD478" i="1"/>
  <c r="I478" i="1"/>
  <c r="G478" i="1"/>
  <c r="F478" i="1"/>
  <c r="H478" i="1" s="1"/>
  <c r="J478" i="1" s="1"/>
  <c r="BV477" i="1"/>
  <c r="BT477" i="1"/>
  <c r="BS477" i="1"/>
  <c r="BU477" i="1" s="1"/>
  <c r="BW477" i="1" s="1"/>
  <c r="BA477" i="1"/>
  <c r="AY477" i="1"/>
  <c r="AZ477" i="1" s="1"/>
  <c r="BB477" i="1" s="1"/>
  <c r="AX477" i="1"/>
  <c r="AG477" i="1"/>
  <c r="AF477" i="1"/>
  <c r="AH477" i="1" s="1"/>
  <c r="AE477" i="1"/>
  <c r="AD477" i="1"/>
  <c r="I477" i="1"/>
  <c r="G477" i="1"/>
  <c r="F477" i="1"/>
  <c r="H477" i="1" s="1"/>
  <c r="J477" i="1" s="1"/>
  <c r="BV476" i="1"/>
  <c r="BT476" i="1"/>
  <c r="BS476" i="1"/>
  <c r="BA476" i="1"/>
  <c r="AY476" i="1"/>
  <c r="AZ476" i="1" s="1"/>
  <c r="BB476" i="1" s="1"/>
  <c r="AX476" i="1"/>
  <c r="AG476" i="1"/>
  <c r="AF476" i="1"/>
  <c r="AH476" i="1" s="1"/>
  <c r="AE476" i="1"/>
  <c r="AD476" i="1"/>
  <c r="I476" i="1"/>
  <c r="G476" i="1"/>
  <c r="F476" i="1"/>
  <c r="H476" i="1" s="1"/>
  <c r="J476" i="1" s="1"/>
  <c r="BV475" i="1"/>
  <c r="BT475" i="1"/>
  <c r="BS475" i="1"/>
  <c r="BA475" i="1"/>
  <c r="AY475" i="1"/>
  <c r="AZ475" i="1" s="1"/>
  <c r="BB475" i="1" s="1"/>
  <c r="AX475" i="1"/>
  <c r="AG475" i="1"/>
  <c r="AF475" i="1"/>
  <c r="AH475" i="1" s="1"/>
  <c r="AE475" i="1"/>
  <c r="AD475" i="1"/>
  <c r="I475" i="1"/>
  <c r="G475" i="1"/>
  <c r="F475" i="1"/>
  <c r="H475" i="1" s="1"/>
  <c r="J475" i="1" s="1"/>
  <c r="BV474" i="1"/>
  <c r="BT474" i="1"/>
  <c r="BS474" i="1"/>
  <c r="BU474" i="1" s="1"/>
  <c r="BW474" i="1" s="1"/>
  <c r="BA474" i="1"/>
  <c r="AY474" i="1"/>
  <c r="AZ474" i="1" s="1"/>
  <c r="BB474" i="1" s="1"/>
  <c r="AX474" i="1"/>
  <c r="AG474" i="1"/>
  <c r="AF474" i="1"/>
  <c r="AH474" i="1" s="1"/>
  <c r="AE474" i="1"/>
  <c r="AD474" i="1"/>
  <c r="I474" i="1"/>
  <c r="G474" i="1"/>
  <c r="F474" i="1"/>
  <c r="H474" i="1" s="1"/>
  <c r="J474" i="1" s="1"/>
  <c r="BV473" i="1"/>
  <c r="BT473" i="1"/>
  <c r="BS473" i="1"/>
  <c r="BU473" i="1" s="1"/>
  <c r="BW473" i="1" s="1"/>
  <c r="BA473" i="1"/>
  <c r="AY473" i="1"/>
  <c r="AZ473" i="1" s="1"/>
  <c r="BB473" i="1" s="1"/>
  <c r="AX473" i="1"/>
  <c r="AG473" i="1"/>
  <c r="AF473" i="1"/>
  <c r="AH473" i="1" s="1"/>
  <c r="AE473" i="1"/>
  <c r="AD473" i="1"/>
  <c r="I473" i="1"/>
  <c r="G473" i="1"/>
  <c r="F473" i="1"/>
  <c r="H473" i="1" s="1"/>
  <c r="J473" i="1" s="1"/>
  <c r="BV472" i="1"/>
  <c r="BT472" i="1"/>
  <c r="BS472" i="1"/>
  <c r="BA472" i="1"/>
  <c r="AY472" i="1"/>
  <c r="AZ472" i="1" s="1"/>
  <c r="BB472" i="1" s="1"/>
  <c r="AX472" i="1"/>
  <c r="AG472" i="1"/>
  <c r="AF472" i="1"/>
  <c r="AH472" i="1" s="1"/>
  <c r="AE472" i="1"/>
  <c r="AD472" i="1"/>
  <c r="I472" i="1"/>
  <c r="G472" i="1"/>
  <c r="F472" i="1"/>
  <c r="H472" i="1" s="1"/>
  <c r="J472" i="1" s="1"/>
  <c r="BV471" i="1"/>
  <c r="BT471" i="1"/>
  <c r="BS471" i="1"/>
  <c r="BA471" i="1"/>
  <c r="AY471" i="1"/>
  <c r="AZ471" i="1" s="1"/>
  <c r="BB471" i="1" s="1"/>
  <c r="AX471" i="1"/>
  <c r="AG471" i="1"/>
  <c r="AF471" i="1"/>
  <c r="AH471" i="1" s="1"/>
  <c r="AE471" i="1"/>
  <c r="AD471" i="1"/>
  <c r="I471" i="1"/>
  <c r="G471" i="1"/>
  <c r="F471" i="1"/>
  <c r="H471" i="1" s="1"/>
  <c r="J471" i="1" s="1"/>
  <c r="BV470" i="1"/>
  <c r="BT470" i="1"/>
  <c r="BS470" i="1"/>
  <c r="BU470" i="1" s="1"/>
  <c r="BW470" i="1" s="1"/>
  <c r="BA470" i="1"/>
  <c r="AY470" i="1"/>
  <c r="AZ470" i="1" s="1"/>
  <c r="BB470" i="1" s="1"/>
  <c r="AX470" i="1"/>
  <c r="AG470" i="1"/>
  <c r="AF470" i="1"/>
  <c r="AH470" i="1" s="1"/>
  <c r="AE470" i="1"/>
  <c r="AD470" i="1"/>
  <c r="I470" i="1"/>
  <c r="G470" i="1"/>
  <c r="F470" i="1"/>
  <c r="H470" i="1" s="1"/>
  <c r="J470" i="1" s="1"/>
  <c r="BV469" i="1"/>
  <c r="BT469" i="1"/>
  <c r="BS469" i="1"/>
  <c r="BU469" i="1" s="1"/>
  <c r="BW469" i="1" s="1"/>
  <c r="BA469" i="1"/>
  <c r="AY469" i="1"/>
  <c r="AZ469" i="1" s="1"/>
  <c r="BB469" i="1" s="1"/>
  <c r="AX469" i="1"/>
  <c r="AG469" i="1"/>
  <c r="AF469" i="1"/>
  <c r="AH469" i="1" s="1"/>
  <c r="AE469" i="1"/>
  <c r="AD469" i="1"/>
  <c r="I469" i="1"/>
  <c r="G469" i="1"/>
  <c r="F469" i="1"/>
  <c r="H469" i="1" s="1"/>
  <c r="J469" i="1" s="1"/>
  <c r="BV468" i="1"/>
  <c r="BT468" i="1"/>
  <c r="BS468" i="1"/>
  <c r="BA468" i="1"/>
  <c r="AY468" i="1"/>
  <c r="AZ468" i="1" s="1"/>
  <c r="BB468" i="1" s="1"/>
  <c r="AX468" i="1"/>
  <c r="AG468" i="1"/>
  <c r="AF468" i="1"/>
  <c r="AH468" i="1" s="1"/>
  <c r="AE468" i="1"/>
  <c r="AD468" i="1"/>
  <c r="I468" i="1"/>
  <c r="G468" i="1"/>
  <c r="F468" i="1"/>
  <c r="H468" i="1" s="1"/>
  <c r="J468" i="1" s="1"/>
  <c r="BV467" i="1"/>
  <c r="BT467" i="1"/>
  <c r="BS467" i="1"/>
  <c r="BA467" i="1"/>
  <c r="AY467" i="1"/>
  <c r="AZ467" i="1" s="1"/>
  <c r="BB467" i="1" s="1"/>
  <c r="AX467" i="1"/>
  <c r="AG467" i="1"/>
  <c r="AF467" i="1"/>
  <c r="AH467" i="1" s="1"/>
  <c r="AE467" i="1"/>
  <c r="AD467" i="1"/>
  <c r="I467" i="1"/>
  <c r="G467" i="1"/>
  <c r="F467" i="1"/>
  <c r="H467" i="1" s="1"/>
  <c r="J467" i="1" s="1"/>
  <c r="BV466" i="1"/>
  <c r="BT466" i="1"/>
  <c r="BS466" i="1"/>
  <c r="BU466" i="1" s="1"/>
  <c r="BW466" i="1" s="1"/>
  <c r="BA466" i="1"/>
  <c r="AY466" i="1"/>
  <c r="AZ466" i="1" s="1"/>
  <c r="BB466" i="1" s="1"/>
  <c r="AX466" i="1"/>
  <c r="AG466" i="1"/>
  <c r="AF466" i="1"/>
  <c r="AH466" i="1" s="1"/>
  <c r="AE466" i="1"/>
  <c r="AD466" i="1"/>
  <c r="I466" i="1"/>
  <c r="G466" i="1"/>
  <c r="F466" i="1"/>
  <c r="H466" i="1" s="1"/>
  <c r="J466" i="1" s="1"/>
  <c r="BV465" i="1"/>
  <c r="BT465" i="1"/>
  <c r="BS465" i="1"/>
  <c r="BU465" i="1" s="1"/>
  <c r="BW465" i="1" s="1"/>
  <c r="BA465" i="1"/>
  <c r="AY465" i="1"/>
  <c r="AZ465" i="1" s="1"/>
  <c r="BB465" i="1" s="1"/>
  <c r="AX465" i="1"/>
  <c r="AG465" i="1"/>
  <c r="AF465" i="1"/>
  <c r="AH465" i="1" s="1"/>
  <c r="AE465" i="1"/>
  <c r="AD465" i="1"/>
  <c r="I465" i="1"/>
  <c r="G465" i="1"/>
  <c r="F465" i="1"/>
  <c r="H465" i="1" s="1"/>
  <c r="J465" i="1" s="1"/>
  <c r="BV464" i="1"/>
  <c r="BT464" i="1"/>
  <c r="BS464" i="1"/>
  <c r="BA464" i="1"/>
  <c r="AY464" i="1"/>
  <c r="AZ464" i="1" s="1"/>
  <c r="BB464" i="1" s="1"/>
  <c r="AX464" i="1"/>
  <c r="AG464" i="1"/>
  <c r="AF464" i="1"/>
  <c r="AH464" i="1" s="1"/>
  <c r="AE464" i="1"/>
  <c r="AD464" i="1"/>
  <c r="I464" i="1"/>
  <c r="G464" i="1"/>
  <c r="F464" i="1"/>
  <c r="H464" i="1" s="1"/>
  <c r="J464" i="1" s="1"/>
  <c r="BV463" i="1"/>
  <c r="BT463" i="1"/>
  <c r="BS463" i="1"/>
  <c r="BA463" i="1"/>
  <c r="AY463" i="1"/>
  <c r="AZ463" i="1" s="1"/>
  <c r="BB463" i="1" s="1"/>
  <c r="AX463" i="1"/>
  <c r="AG463" i="1"/>
  <c r="AF463" i="1"/>
  <c r="AH463" i="1" s="1"/>
  <c r="AE463" i="1"/>
  <c r="AD463" i="1"/>
  <c r="I463" i="1"/>
  <c r="G463" i="1"/>
  <c r="F463" i="1"/>
  <c r="H463" i="1" s="1"/>
  <c r="J463" i="1" s="1"/>
  <c r="BV462" i="1"/>
  <c r="BT462" i="1"/>
  <c r="BS462" i="1"/>
  <c r="BU462" i="1" s="1"/>
  <c r="BW462" i="1" s="1"/>
  <c r="BA462" i="1"/>
  <c r="AY462" i="1"/>
  <c r="AZ462" i="1" s="1"/>
  <c r="BB462" i="1" s="1"/>
  <c r="AX462" i="1"/>
  <c r="AG462" i="1"/>
  <c r="AF462" i="1"/>
  <c r="AH462" i="1" s="1"/>
  <c r="AE462" i="1"/>
  <c r="AD462" i="1"/>
  <c r="I462" i="1"/>
  <c r="G462" i="1"/>
  <c r="F462" i="1"/>
  <c r="H462" i="1" s="1"/>
  <c r="J462" i="1" s="1"/>
  <c r="BV461" i="1"/>
  <c r="BT461" i="1"/>
  <c r="BS461" i="1"/>
  <c r="BU461" i="1" s="1"/>
  <c r="BW461" i="1" s="1"/>
  <c r="BA461" i="1"/>
  <c r="AY461" i="1"/>
  <c r="AZ461" i="1" s="1"/>
  <c r="BB461" i="1" s="1"/>
  <c r="AX461" i="1"/>
  <c r="AG461" i="1"/>
  <c r="AF461" i="1"/>
  <c r="AH461" i="1" s="1"/>
  <c r="AE461" i="1"/>
  <c r="AD461" i="1"/>
  <c r="I461" i="1"/>
  <c r="G461" i="1"/>
  <c r="F461" i="1"/>
  <c r="H461" i="1" s="1"/>
  <c r="J461" i="1" s="1"/>
  <c r="BV460" i="1"/>
  <c r="BT460" i="1"/>
  <c r="BS460" i="1"/>
  <c r="BA460" i="1"/>
  <c r="AY460" i="1"/>
  <c r="AZ460" i="1" s="1"/>
  <c r="BB460" i="1" s="1"/>
  <c r="AX460" i="1"/>
  <c r="AG460" i="1"/>
  <c r="AF460" i="1"/>
  <c r="AH460" i="1" s="1"/>
  <c r="AE460" i="1"/>
  <c r="AD460" i="1"/>
  <c r="I460" i="1"/>
  <c r="G460" i="1"/>
  <c r="F460" i="1"/>
  <c r="H460" i="1" s="1"/>
  <c r="J460" i="1" s="1"/>
  <c r="BV459" i="1"/>
  <c r="BT459" i="1"/>
  <c r="BS459" i="1"/>
  <c r="BA459" i="1"/>
  <c r="AY459" i="1"/>
  <c r="AZ459" i="1" s="1"/>
  <c r="BB459" i="1" s="1"/>
  <c r="AX459" i="1"/>
  <c r="AG459" i="1"/>
  <c r="AF459" i="1"/>
  <c r="AH459" i="1" s="1"/>
  <c r="AE459" i="1"/>
  <c r="AD459" i="1"/>
  <c r="I459" i="1"/>
  <c r="G459" i="1"/>
  <c r="F459" i="1"/>
  <c r="H459" i="1" s="1"/>
  <c r="J459" i="1" s="1"/>
  <c r="BV458" i="1"/>
  <c r="BT458" i="1"/>
  <c r="BS458" i="1"/>
  <c r="BU458" i="1" s="1"/>
  <c r="BW458" i="1" s="1"/>
  <c r="BA458" i="1"/>
  <c r="AY458" i="1"/>
  <c r="AZ458" i="1" s="1"/>
  <c r="BB458" i="1" s="1"/>
  <c r="AX458" i="1"/>
  <c r="AG458" i="1"/>
  <c r="AF458" i="1"/>
  <c r="AH458" i="1" s="1"/>
  <c r="AE458" i="1"/>
  <c r="AD458" i="1"/>
  <c r="I458" i="1"/>
  <c r="G458" i="1"/>
  <c r="F458" i="1"/>
  <c r="H458" i="1" s="1"/>
  <c r="J458" i="1" s="1"/>
  <c r="BV457" i="1"/>
  <c r="BV483" i="1" s="1"/>
  <c r="BT457" i="1"/>
  <c r="BS457" i="1"/>
  <c r="BU457" i="1" s="1"/>
  <c r="BW457" i="1" s="1"/>
  <c r="BA457" i="1"/>
  <c r="AY457" i="1"/>
  <c r="AZ457" i="1" s="1"/>
  <c r="BB457" i="1" s="1"/>
  <c r="AX457" i="1"/>
  <c r="AG457" i="1"/>
  <c r="AG483" i="1" s="1"/>
  <c r="AF457" i="1"/>
  <c r="AH457" i="1" s="1"/>
  <c r="AE457" i="1"/>
  <c r="AD457" i="1"/>
  <c r="I457" i="1"/>
  <c r="G457" i="1"/>
  <c r="F457" i="1"/>
  <c r="H457" i="1" s="1"/>
  <c r="J457" i="1" s="1"/>
  <c r="BA452" i="1"/>
  <c r="BW451" i="1"/>
  <c r="BV451" i="1"/>
  <c r="BT451" i="1"/>
  <c r="BS451" i="1"/>
  <c r="BU451" i="1" s="1"/>
  <c r="BA451" i="1"/>
  <c r="AZ451" i="1"/>
  <c r="BB451" i="1" s="1"/>
  <c r="AY451" i="1"/>
  <c r="AX451" i="1"/>
  <c r="AG451" i="1"/>
  <c r="AF451" i="1"/>
  <c r="AE451" i="1"/>
  <c r="AD451" i="1"/>
  <c r="J451" i="1"/>
  <c r="I451" i="1"/>
  <c r="G451" i="1"/>
  <c r="F451" i="1"/>
  <c r="H451" i="1" s="1"/>
  <c r="BW450" i="1"/>
  <c r="BV450" i="1"/>
  <c r="BT450" i="1"/>
  <c r="BS450" i="1"/>
  <c r="BU450" i="1" s="1"/>
  <c r="BA450" i="1"/>
  <c r="AZ450" i="1"/>
  <c r="BB450" i="1" s="1"/>
  <c r="AY450" i="1"/>
  <c r="AX450" i="1"/>
  <c r="AG450" i="1"/>
  <c r="AF450" i="1"/>
  <c r="AE450" i="1"/>
  <c r="AD450" i="1"/>
  <c r="J450" i="1"/>
  <c r="I450" i="1"/>
  <c r="G450" i="1"/>
  <c r="F450" i="1"/>
  <c r="H450" i="1" s="1"/>
  <c r="BW449" i="1"/>
  <c r="BV449" i="1"/>
  <c r="BT449" i="1"/>
  <c r="BS449" i="1"/>
  <c r="BU449" i="1" s="1"/>
  <c r="BA449" i="1"/>
  <c r="AZ449" i="1"/>
  <c r="BB449" i="1" s="1"/>
  <c r="AY449" i="1"/>
  <c r="AX449" i="1"/>
  <c r="AG449" i="1"/>
  <c r="AF449" i="1"/>
  <c r="AE449" i="1"/>
  <c r="AD449" i="1"/>
  <c r="J449" i="1"/>
  <c r="I449" i="1"/>
  <c r="G449" i="1"/>
  <c r="F449" i="1"/>
  <c r="H449" i="1" s="1"/>
  <c r="BW448" i="1"/>
  <c r="BV448" i="1"/>
  <c r="BT448" i="1"/>
  <c r="BS448" i="1"/>
  <c r="BU448" i="1" s="1"/>
  <c r="BA448" i="1"/>
  <c r="AZ448" i="1"/>
  <c r="BB448" i="1" s="1"/>
  <c r="AY448" i="1"/>
  <c r="AX448" i="1"/>
  <c r="AG448" i="1"/>
  <c r="AF448" i="1"/>
  <c r="AE448" i="1"/>
  <c r="AD448" i="1"/>
  <c r="J448" i="1"/>
  <c r="I448" i="1"/>
  <c r="G448" i="1"/>
  <c r="F448" i="1"/>
  <c r="H448" i="1" s="1"/>
  <c r="BW447" i="1"/>
  <c r="BV447" i="1"/>
  <c r="BT447" i="1"/>
  <c r="BS447" i="1"/>
  <c r="BU447" i="1" s="1"/>
  <c r="BA447" i="1"/>
  <c r="AZ447" i="1"/>
  <c r="AY447" i="1"/>
  <c r="AX447" i="1"/>
  <c r="AG447" i="1"/>
  <c r="AE447" i="1"/>
  <c r="AD447" i="1"/>
  <c r="AF447" i="1" s="1"/>
  <c r="AH447" i="1" s="1"/>
  <c r="I447" i="1"/>
  <c r="G447" i="1"/>
  <c r="F447" i="1"/>
  <c r="H447" i="1" s="1"/>
  <c r="J447" i="1" s="1"/>
  <c r="BV446" i="1"/>
  <c r="BT446" i="1"/>
  <c r="BS446" i="1"/>
  <c r="BU446" i="1" s="1"/>
  <c r="BW446" i="1" s="1"/>
  <c r="BA446" i="1"/>
  <c r="AY446" i="1"/>
  <c r="AZ446" i="1" s="1"/>
  <c r="BB446" i="1" s="1"/>
  <c r="AX446" i="1"/>
  <c r="AG446" i="1"/>
  <c r="AF446" i="1"/>
  <c r="AH446" i="1" s="1"/>
  <c r="AE446" i="1"/>
  <c r="AD446" i="1"/>
  <c r="I446" i="1"/>
  <c r="G446" i="1"/>
  <c r="F446" i="1"/>
  <c r="BV445" i="1"/>
  <c r="BU445" i="1"/>
  <c r="BW445" i="1" s="1"/>
  <c r="BT445" i="1"/>
  <c r="BS445" i="1"/>
  <c r="BA445" i="1"/>
  <c r="AZ445" i="1"/>
  <c r="BB445" i="1" s="1"/>
  <c r="AY445" i="1"/>
  <c r="AX445" i="1"/>
  <c r="AG445" i="1"/>
  <c r="AH445" i="1" s="1"/>
  <c r="AE445" i="1"/>
  <c r="AD445" i="1"/>
  <c r="AF445" i="1" s="1"/>
  <c r="J445" i="1"/>
  <c r="I445" i="1"/>
  <c r="G445" i="1"/>
  <c r="F445" i="1"/>
  <c r="H445" i="1" s="1"/>
  <c r="BV444" i="1"/>
  <c r="BT444" i="1"/>
  <c r="BS444" i="1"/>
  <c r="BA444" i="1"/>
  <c r="AY444" i="1"/>
  <c r="AZ444" i="1" s="1"/>
  <c r="BB444" i="1" s="1"/>
  <c r="AX444" i="1"/>
  <c r="AG444" i="1"/>
  <c r="AF444" i="1"/>
  <c r="AH444" i="1" s="1"/>
  <c r="AE444" i="1"/>
  <c r="AD444" i="1"/>
  <c r="I444" i="1"/>
  <c r="G444" i="1"/>
  <c r="F444" i="1"/>
  <c r="BV443" i="1"/>
  <c r="BU443" i="1"/>
  <c r="BW443" i="1" s="1"/>
  <c r="BT443" i="1"/>
  <c r="BS443" i="1"/>
  <c r="BA443" i="1"/>
  <c r="AZ443" i="1"/>
  <c r="AY443" i="1"/>
  <c r="AX443" i="1"/>
  <c r="AG443" i="1"/>
  <c r="AE443" i="1"/>
  <c r="AD443" i="1"/>
  <c r="AF443" i="1" s="1"/>
  <c r="AH443" i="1" s="1"/>
  <c r="I443" i="1"/>
  <c r="G443" i="1"/>
  <c r="F443" i="1"/>
  <c r="H443" i="1" s="1"/>
  <c r="J443" i="1" s="1"/>
  <c r="BV442" i="1"/>
  <c r="BT442" i="1"/>
  <c r="BS442" i="1"/>
  <c r="BU442" i="1" s="1"/>
  <c r="BW442" i="1" s="1"/>
  <c r="BA442" i="1"/>
  <c r="AY442" i="1"/>
  <c r="AZ442" i="1" s="1"/>
  <c r="BB442" i="1" s="1"/>
  <c r="AX442" i="1"/>
  <c r="AG442" i="1"/>
  <c r="AF442" i="1"/>
  <c r="AH442" i="1" s="1"/>
  <c r="AE442" i="1"/>
  <c r="AD442" i="1"/>
  <c r="I442" i="1"/>
  <c r="G442" i="1"/>
  <c r="F442" i="1"/>
  <c r="BV441" i="1"/>
  <c r="BU441" i="1"/>
  <c r="BW441" i="1" s="1"/>
  <c r="BT441" i="1"/>
  <c r="BS441" i="1"/>
  <c r="BA441" i="1"/>
  <c r="AZ441" i="1"/>
  <c r="BB441" i="1" s="1"/>
  <c r="AY441" i="1"/>
  <c r="AX441" i="1"/>
  <c r="AG441" i="1"/>
  <c r="AH441" i="1" s="1"/>
  <c r="AE441" i="1"/>
  <c r="AD441" i="1"/>
  <c r="AF441" i="1" s="1"/>
  <c r="J441" i="1"/>
  <c r="I441" i="1"/>
  <c r="G441" i="1"/>
  <c r="F441" i="1"/>
  <c r="H441" i="1" s="1"/>
  <c r="BV440" i="1"/>
  <c r="BT440" i="1"/>
  <c r="BS440" i="1"/>
  <c r="BA440" i="1"/>
  <c r="AY440" i="1"/>
  <c r="AZ440" i="1" s="1"/>
  <c r="BB440" i="1" s="1"/>
  <c r="AX440" i="1"/>
  <c r="AG440" i="1"/>
  <c r="AF440" i="1"/>
  <c r="AH440" i="1" s="1"/>
  <c r="AE440" i="1"/>
  <c r="AD440" i="1"/>
  <c r="I440" i="1"/>
  <c r="G440" i="1"/>
  <c r="F440" i="1"/>
  <c r="BV439" i="1"/>
  <c r="BU439" i="1"/>
  <c r="BT439" i="1"/>
  <c r="BS439" i="1"/>
  <c r="BA439" i="1"/>
  <c r="AY439" i="1"/>
  <c r="AX439" i="1"/>
  <c r="AZ439" i="1" s="1"/>
  <c r="BB439" i="1" s="1"/>
  <c r="AG439" i="1"/>
  <c r="AE439" i="1"/>
  <c r="AD439" i="1"/>
  <c r="AF439" i="1" s="1"/>
  <c r="AH439" i="1" s="1"/>
  <c r="I439" i="1"/>
  <c r="G439" i="1"/>
  <c r="H439" i="1" s="1"/>
  <c r="J439" i="1" s="1"/>
  <c r="F439" i="1"/>
  <c r="BV438" i="1"/>
  <c r="BU438" i="1"/>
  <c r="BT438" i="1"/>
  <c r="BS438" i="1"/>
  <c r="BA438" i="1"/>
  <c r="AY438" i="1"/>
  <c r="AX438" i="1"/>
  <c r="AZ438" i="1" s="1"/>
  <c r="BB438" i="1" s="1"/>
  <c r="AG438" i="1"/>
  <c r="AE438" i="1"/>
  <c r="AD438" i="1"/>
  <c r="AF438" i="1" s="1"/>
  <c r="AH438" i="1" s="1"/>
  <c r="I438" i="1"/>
  <c r="G438" i="1"/>
  <c r="H438" i="1" s="1"/>
  <c r="J438" i="1" s="1"/>
  <c r="F438" i="1"/>
  <c r="BV437" i="1"/>
  <c r="BU437" i="1"/>
  <c r="BT437" i="1"/>
  <c r="BS437" i="1"/>
  <c r="BA437" i="1"/>
  <c r="AY437" i="1"/>
  <c r="AX437" i="1"/>
  <c r="AZ437" i="1" s="1"/>
  <c r="BB437" i="1" s="1"/>
  <c r="AG437" i="1"/>
  <c r="AE437" i="1"/>
  <c r="AD437" i="1"/>
  <c r="AF437" i="1" s="1"/>
  <c r="AH437" i="1" s="1"/>
  <c r="I437" i="1"/>
  <c r="G437" i="1"/>
  <c r="H437" i="1" s="1"/>
  <c r="J437" i="1" s="1"/>
  <c r="F437" i="1"/>
  <c r="BV436" i="1"/>
  <c r="BU436" i="1"/>
  <c r="BT436" i="1"/>
  <c r="BS436" i="1"/>
  <c r="BA436" i="1"/>
  <c r="AY436" i="1"/>
  <c r="AX436" i="1"/>
  <c r="AZ436" i="1" s="1"/>
  <c r="BB436" i="1" s="1"/>
  <c r="AG436" i="1"/>
  <c r="AE436" i="1"/>
  <c r="AD436" i="1"/>
  <c r="AF436" i="1" s="1"/>
  <c r="AH436" i="1" s="1"/>
  <c r="I436" i="1"/>
  <c r="G436" i="1"/>
  <c r="H436" i="1" s="1"/>
  <c r="J436" i="1" s="1"/>
  <c r="F436" i="1"/>
  <c r="BV435" i="1"/>
  <c r="BU435" i="1"/>
  <c r="BT435" i="1"/>
  <c r="BS435" i="1"/>
  <c r="BA435" i="1"/>
  <c r="AY435" i="1"/>
  <c r="AX435" i="1"/>
  <c r="AZ435" i="1" s="1"/>
  <c r="BB435" i="1" s="1"/>
  <c r="AG435" i="1"/>
  <c r="AE435" i="1"/>
  <c r="AD435" i="1"/>
  <c r="AF435" i="1" s="1"/>
  <c r="AH435" i="1" s="1"/>
  <c r="I435" i="1"/>
  <c r="G435" i="1"/>
  <c r="H435" i="1" s="1"/>
  <c r="J435" i="1" s="1"/>
  <c r="F435" i="1"/>
  <c r="BV434" i="1"/>
  <c r="BU434" i="1"/>
  <c r="BT434" i="1"/>
  <c r="BS434" i="1"/>
  <c r="BA434" i="1"/>
  <c r="AY434" i="1"/>
  <c r="AX434" i="1"/>
  <c r="AZ434" i="1" s="1"/>
  <c r="BB434" i="1" s="1"/>
  <c r="AG434" i="1"/>
  <c r="AE434" i="1"/>
  <c r="AD434" i="1"/>
  <c r="AF434" i="1" s="1"/>
  <c r="AH434" i="1" s="1"/>
  <c r="I434" i="1"/>
  <c r="G434" i="1"/>
  <c r="H434" i="1" s="1"/>
  <c r="J434" i="1" s="1"/>
  <c r="F434" i="1"/>
  <c r="BV433" i="1"/>
  <c r="BU433" i="1"/>
  <c r="BT433" i="1"/>
  <c r="BS433" i="1"/>
  <c r="BA433" i="1"/>
  <c r="AY433" i="1"/>
  <c r="AX433" i="1"/>
  <c r="AZ433" i="1" s="1"/>
  <c r="BB433" i="1" s="1"/>
  <c r="AG433" i="1"/>
  <c r="AE433" i="1"/>
  <c r="AD433" i="1"/>
  <c r="AF433" i="1" s="1"/>
  <c r="AH433" i="1" s="1"/>
  <c r="I433" i="1"/>
  <c r="G433" i="1"/>
  <c r="H433" i="1" s="1"/>
  <c r="J433" i="1" s="1"/>
  <c r="F433" i="1"/>
  <c r="BV432" i="1"/>
  <c r="BU432" i="1"/>
  <c r="BT432" i="1"/>
  <c r="BS432" i="1"/>
  <c r="BA432" i="1"/>
  <c r="AY432" i="1"/>
  <c r="AX432" i="1"/>
  <c r="AZ432" i="1" s="1"/>
  <c r="BB432" i="1" s="1"/>
  <c r="AG432" i="1"/>
  <c r="AE432" i="1"/>
  <c r="AD432" i="1"/>
  <c r="AF432" i="1" s="1"/>
  <c r="AH432" i="1" s="1"/>
  <c r="I432" i="1"/>
  <c r="G432" i="1"/>
  <c r="H432" i="1" s="1"/>
  <c r="J432" i="1" s="1"/>
  <c r="F432" i="1"/>
  <c r="BV431" i="1"/>
  <c r="BU431" i="1"/>
  <c r="BT431" i="1"/>
  <c r="BS431" i="1"/>
  <c r="BA431" i="1"/>
  <c r="AY431" i="1"/>
  <c r="AX431" i="1"/>
  <c r="AZ431" i="1" s="1"/>
  <c r="BB431" i="1" s="1"/>
  <c r="AG431" i="1"/>
  <c r="AE431" i="1"/>
  <c r="AD431" i="1"/>
  <c r="AF431" i="1" s="1"/>
  <c r="AH431" i="1" s="1"/>
  <c r="I431" i="1"/>
  <c r="G431" i="1"/>
  <c r="H431" i="1" s="1"/>
  <c r="J431" i="1" s="1"/>
  <c r="F431" i="1"/>
  <c r="BV430" i="1"/>
  <c r="BU430" i="1"/>
  <c r="BT430" i="1"/>
  <c r="BS430" i="1"/>
  <c r="BA430" i="1"/>
  <c r="AY430" i="1"/>
  <c r="AX430" i="1"/>
  <c r="AZ430" i="1" s="1"/>
  <c r="BB430" i="1" s="1"/>
  <c r="AG430" i="1"/>
  <c r="AE430" i="1"/>
  <c r="AD430" i="1"/>
  <c r="AF430" i="1" s="1"/>
  <c r="AH430" i="1" s="1"/>
  <c r="I430" i="1"/>
  <c r="G430" i="1"/>
  <c r="H430" i="1" s="1"/>
  <c r="J430" i="1" s="1"/>
  <c r="F430" i="1"/>
  <c r="BV429" i="1"/>
  <c r="BU429" i="1"/>
  <c r="BT429" i="1"/>
  <c r="BS429" i="1"/>
  <c r="BA429" i="1"/>
  <c r="AY429" i="1"/>
  <c r="AX429" i="1"/>
  <c r="AZ429" i="1" s="1"/>
  <c r="BB429" i="1" s="1"/>
  <c r="AG429" i="1"/>
  <c r="AE429" i="1"/>
  <c r="AD429" i="1"/>
  <c r="AF429" i="1" s="1"/>
  <c r="AH429" i="1" s="1"/>
  <c r="I429" i="1"/>
  <c r="G429" i="1"/>
  <c r="H429" i="1" s="1"/>
  <c r="J429" i="1" s="1"/>
  <c r="F429" i="1"/>
  <c r="BV428" i="1"/>
  <c r="BU428" i="1"/>
  <c r="BT428" i="1"/>
  <c r="BS428" i="1"/>
  <c r="BA428" i="1"/>
  <c r="AY428" i="1"/>
  <c r="AX428" i="1"/>
  <c r="AZ428" i="1" s="1"/>
  <c r="BB428" i="1" s="1"/>
  <c r="AG428" i="1"/>
  <c r="AE428" i="1"/>
  <c r="AD428" i="1"/>
  <c r="AF428" i="1" s="1"/>
  <c r="AH428" i="1" s="1"/>
  <c r="I428" i="1"/>
  <c r="G428" i="1"/>
  <c r="H428" i="1" s="1"/>
  <c r="J428" i="1" s="1"/>
  <c r="F428" i="1"/>
  <c r="BV427" i="1"/>
  <c r="BU427" i="1"/>
  <c r="BT427" i="1"/>
  <c r="BS427" i="1"/>
  <c r="BA427" i="1"/>
  <c r="AY427" i="1"/>
  <c r="AX427" i="1"/>
  <c r="AZ427" i="1" s="1"/>
  <c r="BB427" i="1" s="1"/>
  <c r="AG427" i="1"/>
  <c r="AE427" i="1"/>
  <c r="AD427" i="1"/>
  <c r="AF427" i="1" s="1"/>
  <c r="AH427" i="1" s="1"/>
  <c r="I427" i="1"/>
  <c r="G427" i="1"/>
  <c r="H427" i="1" s="1"/>
  <c r="J427" i="1" s="1"/>
  <c r="F427" i="1"/>
  <c r="BV426" i="1"/>
  <c r="BV452" i="1" s="1"/>
  <c r="BU426" i="1"/>
  <c r="BT426" i="1"/>
  <c r="BS426" i="1"/>
  <c r="BA426" i="1"/>
  <c r="AY426" i="1"/>
  <c r="AX426" i="1"/>
  <c r="AZ426" i="1" s="1"/>
  <c r="BB426" i="1" s="1"/>
  <c r="AG426" i="1"/>
  <c r="AE426" i="1"/>
  <c r="AD426" i="1"/>
  <c r="AF426" i="1" s="1"/>
  <c r="AH426" i="1" s="1"/>
  <c r="I426" i="1"/>
  <c r="G426" i="1"/>
  <c r="H426" i="1" s="1"/>
  <c r="J426" i="1" s="1"/>
  <c r="F426" i="1"/>
  <c r="AG421" i="1"/>
  <c r="BV420" i="1"/>
  <c r="BU420" i="1"/>
  <c r="BW420" i="1" s="1"/>
  <c r="BT420" i="1"/>
  <c r="BS420" i="1"/>
  <c r="BA420" i="1"/>
  <c r="BB420" i="1" s="1"/>
  <c r="AY420" i="1"/>
  <c r="AX420" i="1"/>
  <c r="AZ420" i="1" s="1"/>
  <c r="AG420" i="1"/>
  <c r="AE420" i="1"/>
  <c r="AD420" i="1"/>
  <c r="I420" i="1"/>
  <c r="H420" i="1"/>
  <c r="J420" i="1" s="1"/>
  <c r="G420" i="1"/>
  <c r="F420" i="1"/>
  <c r="BV419" i="1"/>
  <c r="BU419" i="1"/>
  <c r="BW419" i="1" s="1"/>
  <c r="BT419" i="1"/>
  <c r="BS419" i="1"/>
  <c r="BA419" i="1"/>
  <c r="BB419" i="1" s="1"/>
  <c r="AY419" i="1"/>
  <c r="AX419" i="1"/>
  <c r="AZ419" i="1" s="1"/>
  <c r="AG419" i="1"/>
  <c r="AE419" i="1"/>
  <c r="AD419" i="1"/>
  <c r="I419" i="1"/>
  <c r="H419" i="1"/>
  <c r="J419" i="1" s="1"/>
  <c r="G419" i="1"/>
  <c r="F419" i="1"/>
  <c r="BV418" i="1"/>
  <c r="BU418" i="1"/>
  <c r="BW418" i="1" s="1"/>
  <c r="BT418" i="1"/>
  <c r="BS418" i="1"/>
  <c r="BA418" i="1"/>
  <c r="BB418" i="1" s="1"/>
  <c r="AY418" i="1"/>
  <c r="AX418" i="1"/>
  <c r="AZ418" i="1" s="1"/>
  <c r="AG418" i="1"/>
  <c r="AE418" i="1"/>
  <c r="AD418" i="1"/>
  <c r="I418" i="1"/>
  <c r="H418" i="1"/>
  <c r="J418" i="1" s="1"/>
  <c r="G418" i="1"/>
  <c r="F418" i="1"/>
  <c r="BV417" i="1"/>
  <c r="BU417" i="1"/>
  <c r="BW417" i="1" s="1"/>
  <c r="BT417" i="1"/>
  <c r="BS417" i="1"/>
  <c r="BA417" i="1"/>
  <c r="BB417" i="1" s="1"/>
  <c r="AY417" i="1"/>
  <c r="AX417" i="1"/>
  <c r="AZ417" i="1" s="1"/>
  <c r="AG417" i="1"/>
  <c r="AE417" i="1"/>
  <c r="AD417" i="1"/>
  <c r="I417" i="1"/>
  <c r="H417" i="1"/>
  <c r="J417" i="1" s="1"/>
  <c r="G417" i="1"/>
  <c r="F417" i="1"/>
  <c r="BV416" i="1"/>
  <c r="BU416" i="1"/>
  <c r="BW416" i="1" s="1"/>
  <c r="BT416" i="1"/>
  <c r="BS416" i="1"/>
  <c r="BA416" i="1"/>
  <c r="BB416" i="1" s="1"/>
  <c r="AY416" i="1"/>
  <c r="AX416" i="1"/>
  <c r="AZ416" i="1" s="1"/>
  <c r="AG416" i="1"/>
  <c r="AE416" i="1"/>
  <c r="AD416" i="1"/>
  <c r="I416" i="1"/>
  <c r="H416" i="1"/>
  <c r="J416" i="1" s="1"/>
  <c r="G416" i="1"/>
  <c r="F416" i="1"/>
  <c r="BV415" i="1"/>
  <c r="BT415" i="1"/>
  <c r="BS415" i="1"/>
  <c r="BU415" i="1" s="1"/>
  <c r="BB415" i="1"/>
  <c r="BA415" i="1"/>
  <c r="AY415" i="1"/>
  <c r="AX415" i="1"/>
  <c r="AZ415" i="1" s="1"/>
  <c r="AH415" i="1"/>
  <c r="AG415" i="1"/>
  <c r="AE415" i="1"/>
  <c r="AD415" i="1"/>
  <c r="AF415" i="1" s="1"/>
  <c r="I415" i="1"/>
  <c r="G415" i="1"/>
  <c r="H415" i="1" s="1"/>
  <c r="J415" i="1" s="1"/>
  <c r="F415" i="1"/>
  <c r="BV414" i="1"/>
  <c r="BU414" i="1"/>
  <c r="BW414" i="1" s="1"/>
  <c r="BT414" i="1"/>
  <c r="BS414" i="1"/>
  <c r="BA414" i="1"/>
  <c r="AY414" i="1"/>
  <c r="AX414" i="1"/>
  <c r="AG414" i="1"/>
  <c r="AF414" i="1"/>
  <c r="AH414" i="1" s="1"/>
  <c r="AE414" i="1"/>
  <c r="AD414" i="1"/>
  <c r="I414" i="1"/>
  <c r="H414" i="1"/>
  <c r="J414" i="1" s="1"/>
  <c r="G414" i="1"/>
  <c r="F414" i="1"/>
  <c r="BV413" i="1"/>
  <c r="BT413" i="1"/>
  <c r="BS413" i="1"/>
  <c r="BU413" i="1" s="1"/>
  <c r="BW413" i="1" s="1"/>
  <c r="BB413" i="1"/>
  <c r="BA413" i="1"/>
  <c r="AY413" i="1"/>
  <c r="AX413" i="1"/>
  <c r="AZ413" i="1" s="1"/>
  <c r="AH413" i="1"/>
  <c r="AG413" i="1"/>
  <c r="AE413" i="1"/>
  <c r="AD413" i="1"/>
  <c r="AF413" i="1" s="1"/>
  <c r="I413" i="1"/>
  <c r="G413" i="1"/>
  <c r="H413" i="1" s="1"/>
  <c r="J413" i="1" s="1"/>
  <c r="F413" i="1"/>
  <c r="BV412" i="1"/>
  <c r="BU412" i="1"/>
  <c r="BW412" i="1" s="1"/>
  <c r="BT412" i="1"/>
  <c r="BS412" i="1"/>
  <c r="BA412" i="1"/>
  <c r="AY412" i="1"/>
  <c r="AX412" i="1"/>
  <c r="AG412" i="1"/>
  <c r="AF412" i="1"/>
  <c r="AH412" i="1" s="1"/>
  <c r="AE412" i="1"/>
  <c r="AD412" i="1"/>
  <c r="I412" i="1"/>
  <c r="H412" i="1"/>
  <c r="J412" i="1" s="1"/>
  <c r="G412" i="1"/>
  <c r="F412" i="1"/>
  <c r="BV411" i="1"/>
  <c r="BT411" i="1"/>
  <c r="BS411" i="1"/>
  <c r="BU411" i="1" s="1"/>
  <c r="BW411" i="1" s="1"/>
  <c r="BB411" i="1"/>
  <c r="BA411" i="1"/>
  <c r="AY411" i="1"/>
  <c r="AX411" i="1"/>
  <c r="AZ411" i="1" s="1"/>
  <c r="AG411" i="1"/>
  <c r="AE411" i="1"/>
  <c r="AD411" i="1"/>
  <c r="AF411" i="1" s="1"/>
  <c r="AH411" i="1" s="1"/>
  <c r="I411" i="1"/>
  <c r="G411" i="1"/>
  <c r="H411" i="1" s="1"/>
  <c r="J411" i="1" s="1"/>
  <c r="F411" i="1"/>
  <c r="BV410" i="1"/>
  <c r="BU410" i="1"/>
  <c r="BW410" i="1" s="1"/>
  <c r="BT410" i="1"/>
  <c r="BS410" i="1"/>
  <c r="BA410" i="1"/>
  <c r="AY410" i="1"/>
  <c r="AX410" i="1"/>
  <c r="AG410" i="1"/>
  <c r="AF410" i="1"/>
  <c r="AH410" i="1" s="1"/>
  <c r="AE410" i="1"/>
  <c r="AD410" i="1"/>
  <c r="I410" i="1"/>
  <c r="H410" i="1"/>
  <c r="J410" i="1" s="1"/>
  <c r="G410" i="1"/>
  <c r="F410" i="1"/>
  <c r="BV409" i="1"/>
  <c r="BT409" i="1"/>
  <c r="BS409" i="1"/>
  <c r="BU409" i="1" s="1"/>
  <c r="BB409" i="1"/>
  <c r="BA409" i="1"/>
  <c r="AY409" i="1"/>
  <c r="AX409" i="1"/>
  <c r="AZ409" i="1" s="1"/>
  <c r="AG409" i="1"/>
  <c r="AE409" i="1"/>
  <c r="AD409" i="1"/>
  <c r="AF409" i="1" s="1"/>
  <c r="AH409" i="1" s="1"/>
  <c r="I409" i="1"/>
  <c r="G409" i="1"/>
  <c r="H409" i="1" s="1"/>
  <c r="J409" i="1" s="1"/>
  <c r="F409" i="1"/>
  <c r="BV408" i="1"/>
  <c r="BU408" i="1"/>
  <c r="BW408" i="1" s="1"/>
  <c r="BT408" i="1"/>
  <c r="BS408" i="1"/>
  <c r="BA408" i="1"/>
  <c r="AY408" i="1"/>
  <c r="AX408" i="1"/>
  <c r="AG408" i="1"/>
  <c r="AF408" i="1"/>
  <c r="AH408" i="1" s="1"/>
  <c r="AE408" i="1"/>
  <c r="AD408" i="1"/>
  <c r="I408" i="1"/>
  <c r="H408" i="1"/>
  <c r="J408" i="1" s="1"/>
  <c r="G408" i="1"/>
  <c r="F408" i="1"/>
  <c r="BV407" i="1"/>
  <c r="BT407" i="1"/>
  <c r="BS407" i="1"/>
  <c r="BU407" i="1" s="1"/>
  <c r="BB407" i="1"/>
  <c r="BA407" i="1"/>
  <c r="AY407" i="1"/>
  <c r="AX407" i="1"/>
  <c r="AZ407" i="1" s="1"/>
  <c r="AH407" i="1"/>
  <c r="AG407" i="1"/>
  <c r="AE407" i="1"/>
  <c r="AD407" i="1"/>
  <c r="AF407" i="1" s="1"/>
  <c r="I407" i="1"/>
  <c r="G407" i="1"/>
  <c r="H407" i="1" s="1"/>
  <c r="J407" i="1" s="1"/>
  <c r="F407" i="1"/>
  <c r="BV406" i="1"/>
  <c r="BU406" i="1"/>
  <c r="BW406" i="1" s="1"/>
  <c r="BT406" i="1"/>
  <c r="BS406" i="1"/>
  <c r="BA406" i="1"/>
  <c r="AY406" i="1"/>
  <c r="AX406" i="1"/>
  <c r="AG406" i="1"/>
  <c r="AF406" i="1"/>
  <c r="AH406" i="1" s="1"/>
  <c r="AE406" i="1"/>
  <c r="AD406" i="1"/>
  <c r="I406" i="1"/>
  <c r="H406" i="1"/>
  <c r="J406" i="1" s="1"/>
  <c r="G406" i="1"/>
  <c r="F406" i="1"/>
  <c r="BV405" i="1"/>
  <c r="BT405" i="1"/>
  <c r="BS405" i="1"/>
  <c r="BU405" i="1" s="1"/>
  <c r="BW405" i="1" s="1"/>
  <c r="BB405" i="1"/>
  <c r="BA405" i="1"/>
  <c r="AY405" i="1"/>
  <c r="AX405" i="1"/>
  <c r="AZ405" i="1" s="1"/>
  <c r="AH405" i="1"/>
  <c r="AG405" i="1"/>
  <c r="AE405" i="1"/>
  <c r="AD405" i="1"/>
  <c r="AF405" i="1" s="1"/>
  <c r="I405" i="1"/>
  <c r="G405" i="1"/>
  <c r="H405" i="1" s="1"/>
  <c r="J405" i="1" s="1"/>
  <c r="F405" i="1"/>
  <c r="BV404" i="1"/>
  <c r="BU404" i="1"/>
  <c r="BW404" i="1" s="1"/>
  <c r="BT404" i="1"/>
  <c r="BS404" i="1"/>
  <c r="BA404" i="1"/>
  <c r="AY404" i="1"/>
  <c r="AX404" i="1"/>
  <c r="AG404" i="1"/>
  <c r="AF404" i="1"/>
  <c r="AH404" i="1" s="1"/>
  <c r="AE404" i="1"/>
  <c r="AD404" i="1"/>
  <c r="I404" i="1"/>
  <c r="H404" i="1"/>
  <c r="J404" i="1" s="1"/>
  <c r="G404" i="1"/>
  <c r="F404" i="1"/>
  <c r="BV403" i="1"/>
  <c r="BT403" i="1"/>
  <c r="BS403" i="1"/>
  <c r="BU403" i="1" s="1"/>
  <c r="BW403" i="1" s="1"/>
  <c r="BB403" i="1"/>
  <c r="BA403" i="1"/>
  <c r="AY403" i="1"/>
  <c r="AX403" i="1"/>
  <c r="AZ403" i="1" s="1"/>
  <c r="AG403" i="1"/>
  <c r="AE403" i="1"/>
  <c r="AD403" i="1"/>
  <c r="AF403" i="1" s="1"/>
  <c r="AH403" i="1" s="1"/>
  <c r="I403" i="1"/>
  <c r="G403" i="1"/>
  <c r="H403" i="1" s="1"/>
  <c r="J403" i="1" s="1"/>
  <c r="F403" i="1"/>
  <c r="BV402" i="1"/>
  <c r="BU402" i="1"/>
  <c r="BW402" i="1" s="1"/>
  <c r="BT402" i="1"/>
  <c r="BS402" i="1"/>
  <c r="BA402" i="1"/>
  <c r="AY402" i="1"/>
  <c r="AX402" i="1"/>
  <c r="AG402" i="1"/>
  <c r="AF402" i="1"/>
  <c r="AH402" i="1" s="1"/>
  <c r="AE402" i="1"/>
  <c r="AD402" i="1"/>
  <c r="I402" i="1"/>
  <c r="H402" i="1"/>
  <c r="J402" i="1" s="1"/>
  <c r="G402" i="1"/>
  <c r="F402" i="1"/>
  <c r="BV401" i="1"/>
  <c r="BT401" i="1"/>
  <c r="BS401" i="1"/>
  <c r="BU401" i="1" s="1"/>
  <c r="BB401" i="1"/>
  <c r="BA401" i="1"/>
  <c r="AY401" i="1"/>
  <c r="AX401" i="1"/>
  <c r="AZ401" i="1" s="1"/>
  <c r="AG401" i="1"/>
  <c r="AE401" i="1"/>
  <c r="AD401" i="1"/>
  <c r="AF401" i="1" s="1"/>
  <c r="AH401" i="1" s="1"/>
  <c r="I401" i="1"/>
  <c r="G401" i="1"/>
  <c r="H401" i="1" s="1"/>
  <c r="J401" i="1" s="1"/>
  <c r="F401" i="1"/>
  <c r="BV400" i="1"/>
  <c r="BU400" i="1"/>
  <c r="BW400" i="1" s="1"/>
  <c r="BT400" i="1"/>
  <c r="BS400" i="1"/>
  <c r="BA400" i="1"/>
  <c r="AY400" i="1"/>
  <c r="AX400" i="1"/>
  <c r="AG400" i="1"/>
  <c r="AF400" i="1"/>
  <c r="AH400" i="1" s="1"/>
  <c r="AE400" i="1"/>
  <c r="AD400" i="1"/>
  <c r="I400" i="1"/>
  <c r="H400" i="1"/>
  <c r="J400" i="1" s="1"/>
  <c r="G400" i="1"/>
  <c r="F400" i="1"/>
  <c r="BV399" i="1"/>
  <c r="BT399" i="1"/>
  <c r="BS399" i="1"/>
  <c r="BU399" i="1" s="1"/>
  <c r="BB399" i="1"/>
  <c r="BA399" i="1"/>
  <c r="AY399" i="1"/>
  <c r="AX399" i="1"/>
  <c r="AZ399" i="1" s="1"/>
  <c r="AH399" i="1"/>
  <c r="AG399" i="1"/>
  <c r="AE399" i="1"/>
  <c r="AD399" i="1"/>
  <c r="AF399" i="1" s="1"/>
  <c r="I399" i="1"/>
  <c r="G399" i="1"/>
  <c r="H399" i="1" s="1"/>
  <c r="J399" i="1" s="1"/>
  <c r="F399" i="1"/>
  <c r="BV398" i="1"/>
  <c r="BU398" i="1"/>
  <c r="BW398" i="1" s="1"/>
  <c r="BT398" i="1"/>
  <c r="BS398" i="1"/>
  <c r="BA398" i="1"/>
  <c r="AY398" i="1"/>
  <c r="AX398" i="1"/>
  <c r="AG398" i="1"/>
  <c r="AF398" i="1"/>
  <c r="AH398" i="1" s="1"/>
  <c r="AE398" i="1"/>
  <c r="AD398" i="1"/>
  <c r="I398" i="1"/>
  <c r="H398" i="1"/>
  <c r="J398" i="1" s="1"/>
  <c r="G398" i="1"/>
  <c r="F398" i="1"/>
  <c r="BV397" i="1"/>
  <c r="BT397" i="1"/>
  <c r="BS397" i="1"/>
  <c r="BU397" i="1" s="1"/>
  <c r="BW397" i="1" s="1"/>
  <c r="BB397" i="1"/>
  <c r="BA397" i="1"/>
  <c r="AY397" i="1"/>
  <c r="AX397" i="1"/>
  <c r="AZ397" i="1" s="1"/>
  <c r="AH397" i="1"/>
  <c r="AG397" i="1"/>
  <c r="AE397" i="1"/>
  <c r="AD397" i="1"/>
  <c r="AF397" i="1" s="1"/>
  <c r="I397" i="1"/>
  <c r="G397" i="1"/>
  <c r="H397" i="1" s="1"/>
  <c r="J397" i="1" s="1"/>
  <c r="F397" i="1"/>
  <c r="BV396" i="1"/>
  <c r="BU396" i="1"/>
  <c r="BW396" i="1" s="1"/>
  <c r="BT396" i="1"/>
  <c r="BS396" i="1"/>
  <c r="BA396" i="1"/>
  <c r="AY396" i="1"/>
  <c r="AX396" i="1"/>
  <c r="AG396" i="1"/>
  <c r="AF396" i="1"/>
  <c r="AH396" i="1" s="1"/>
  <c r="AE396" i="1"/>
  <c r="AD396" i="1"/>
  <c r="I396" i="1"/>
  <c r="H396" i="1"/>
  <c r="J396" i="1" s="1"/>
  <c r="G396" i="1"/>
  <c r="F396" i="1"/>
  <c r="BV395" i="1"/>
  <c r="BT395" i="1"/>
  <c r="BS395" i="1"/>
  <c r="BU395" i="1" s="1"/>
  <c r="BW395" i="1" s="1"/>
  <c r="BB395" i="1"/>
  <c r="BA395" i="1"/>
  <c r="AY395" i="1"/>
  <c r="AX395" i="1"/>
  <c r="AZ395" i="1" s="1"/>
  <c r="AG395" i="1"/>
  <c r="AE395" i="1"/>
  <c r="AD395" i="1"/>
  <c r="AF395" i="1" s="1"/>
  <c r="AH395" i="1" s="1"/>
  <c r="I395" i="1"/>
  <c r="G395" i="1"/>
  <c r="H395" i="1" s="1"/>
  <c r="J395" i="1" s="1"/>
  <c r="F395" i="1"/>
  <c r="AG389" i="1"/>
  <c r="BV388" i="1"/>
  <c r="BT388" i="1"/>
  <c r="BS388" i="1"/>
  <c r="BU388" i="1" s="1"/>
  <c r="BW388" i="1" s="1"/>
  <c r="BA388" i="1"/>
  <c r="AY388" i="1"/>
  <c r="AX388" i="1"/>
  <c r="AZ388" i="1" s="1"/>
  <c r="BB388" i="1" s="1"/>
  <c r="AG388" i="1"/>
  <c r="AE388" i="1"/>
  <c r="AF388" i="1" s="1"/>
  <c r="AH388" i="1" s="1"/>
  <c r="AD388" i="1"/>
  <c r="I388" i="1"/>
  <c r="H388" i="1"/>
  <c r="J388" i="1" s="1"/>
  <c r="G388" i="1"/>
  <c r="F388" i="1"/>
  <c r="BV387" i="1"/>
  <c r="BT387" i="1"/>
  <c r="BS387" i="1"/>
  <c r="BU387" i="1" s="1"/>
  <c r="BB387" i="1"/>
  <c r="BA387" i="1"/>
  <c r="AY387" i="1"/>
  <c r="AX387" i="1"/>
  <c r="AZ387" i="1" s="1"/>
  <c r="AG387" i="1"/>
  <c r="AE387" i="1"/>
  <c r="AF387" i="1" s="1"/>
  <c r="AH387" i="1" s="1"/>
  <c r="AD387" i="1"/>
  <c r="I387" i="1"/>
  <c r="H387" i="1"/>
  <c r="J387" i="1" s="1"/>
  <c r="G387" i="1"/>
  <c r="F387" i="1"/>
  <c r="BV386" i="1"/>
  <c r="BT386" i="1"/>
  <c r="BS386" i="1"/>
  <c r="BU386" i="1" s="1"/>
  <c r="BW386" i="1" s="1"/>
  <c r="BA386" i="1"/>
  <c r="AY386" i="1"/>
  <c r="AX386" i="1"/>
  <c r="AZ386" i="1" s="1"/>
  <c r="BB386" i="1" s="1"/>
  <c r="AG386" i="1"/>
  <c r="AE386" i="1"/>
  <c r="AF386" i="1" s="1"/>
  <c r="AH386" i="1" s="1"/>
  <c r="AD386" i="1"/>
  <c r="I386" i="1"/>
  <c r="H386" i="1"/>
  <c r="J386" i="1" s="1"/>
  <c r="G386" i="1"/>
  <c r="F386" i="1"/>
  <c r="BV385" i="1"/>
  <c r="BT385" i="1"/>
  <c r="BS385" i="1"/>
  <c r="BU385" i="1" s="1"/>
  <c r="BB385" i="1"/>
  <c r="BA385" i="1"/>
  <c r="AY385" i="1"/>
  <c r="AX385" i="1"/>
  <c r="AZ385" i="1" s="1"/>
  <c r="AG385" i="1"/>
  <c r="AE385" i="1"/>
  <c r="AF385" i="1" s="1"/>
  <c r="AH385" i="1" s="1"/>
  <c r="AD385" i="1"/>
  <c r="I385" i="1"/>
  <c r="H385" i="1"/>
  <c r="J385" i="1" s="1"/>
  <c r="G385" i="1"/>
  <c r="F385" i="1"/>
  <c r="BV384" i="1"/>
  <c r="BT384" i="1"/>
  <c r="BS384" i="1"/>
  <c r="BU384" i="1" s="1"/>
  <c r="BW384" i="1" s="1"/>
  <c r="BA384" i="1"/>
  <c r="AY384" i="1"/>
  <c r="AX384" i="1"/>
  <c r="AZ384" i="1" s="1"/>
  <c r="BB384" i="1" s="1"/>
  <c r="AG384" i="1"/>
  <c r="AE384" i="1"/>
  <c r="AF384" i="1" s="1"/>
  <c r="AH384" i="1" s="1"/>
  <c r="AD384" i="1"/>
  <c r="I384" i="1"/>
  <c r="H384" i="1"/>
  <c r="J384" i="1" s="1"/>
  <c r="G384" i="1"/>
  <c r="F384" i="1"/>
  <c r="BV383" i="1"/>
  <c r="BT383" i="1"/>
  <c r="BS383" i="1"/>
  <c r="BU383" i="1" s="1"/>
  <c r="BB383" i="1"/>
  <c r="BA383" i="1"/>
  <c r="AY383" i="1"/>
  <c r="AX383" i="1"/>
  <c r="AZ383" i="1" s="1"/>
  <c r="AG383" i="1"/>
  <c r="AE383" i="1"/>
  <c r="AF383" i="1" s="1"/>
  <c r="AH383" i="1" s="1"/>
  <c r="AD383" i="1"/>
  <c r="I383" i="1"/>
  <c r="H383" i="1"/>
  <c r="J383" i="1" s="1"/>
  <c r="G383" i="1"/>
  <c r="F383" i="1"/>
  <c r="BV382" i="1"/>
  <c r="BT382" i="1"/>
  <c r="BS382" i="1"/>
  <c r="BU382" i="1" s="1"/>
  <c r="BW382" i="1" s="1"/>
  <c r="BA382" i="1"/>
  <c r="AY382" i="1"/>
  <c r="AX382" i="1"/>
  <c r="AZ382" i="1" s="1"/>
  <c r="BB382" i="1" s="1"/>
  <c r="AG382" i="1"/>
  <c r="AE382" i="1"/>
  <c r="AF382" i="1" s="1"/>
  <c r="AH382" i="1" s="1"/>
  <c r="AD382" i="1"/>
  <c r="I382" i="1"/>
  <c r="H382" i="1"/>
  <c r="J382" i="1" s="1"/>
  <c r="G382" i="1"/>
  <c r="F382" i="1"/>
  <c r="BV381" i="1"/>
  <c r="BT381" i="1"/>
  <c r="BS381" i="1"/>
  <c r="BU381" i="1" s="1"/>
  <c r="BB381" i="1"/>
  <c r="BA381" i="1"/>
  <c r="AY381" i="1"/>
  <c r="AX381" i="1"/>
  <c r="AZ381" i="1" s="1"/>
  <c r="AG381" i="1"/>
  <c r="AE381" i="1"/>
  <c r="AF381" i="1" s="1"/>
  <c r="AH381" i="1" s="1"/>
  <c r="AD381" i="1"/>
  <c r="I381" i="1"/>
  <c r="H381" i="1"/>
  <c r="J381" i="1" s="1"/>
  <c r="G381" i="1"/>
  <c r="F381" i="1"/>
  <c r="BV380" i="1"/>
  <c r="BT380" i="1"/>
  <c r="BS380" i="1"/>
  <c r="BU380" i="1" s="1"/>
  <c r="BW380" i="1" s="1"/>
  <c r="BA380" i="1"/>
  <c r="AY380" i="1"/>
  <c r="AX380" i="1"/>
  <c r="AZ380" i="1" s="1"/>
  <c r="BB380" i="1" s="1"/>
  <c r="AG380" i="1"/>
  <c r="AE380" i="1"/>
  <c r="AF380" i="1" s="1"/>
  <c r="AH380" i="1" s="1"/>
  <c r="AD380" i="1"/>
  <c r="I380" i="1"/>
  <c r="H380" i="1"/>
  <c r="J380" i="1" s="1"/>
  <c r="G380" i="1"/>
  <c r="F380" i="1"/>
  <c r="BV379" i="1"/>
  <c r="BT379" i="1"/>
  <c r="BS379" i="1"/>
  <c r="BU379" i="1" s="1"/>
  <c r="BB379" i="1"/>
  <c r="BA379" i="1"/>
  <c r="AY379" i="1"/>
  <c r="AX379" i="1"/>
  <c r="AZ379" i="1" s="1"/>
  <c r="AG379" i="1"/>
  <c r="AE379" i="1"/>
  <c r="AF379" i="1" s="1"/>
  <c r="AH379" i="1" s="1"/>
  <c r="AD379" i="1"/>
  <c r="I379" i="1"/>
  <c r="H379" i="1"/>
  <c r="J379" i="1" s="1"/>
  <c r="G379" i="1"/>
  <c r="F379" i="1"/>
  <c r="BV378" i="1"/>
  <c r="BT378" i="1"/>
  <c r="BS378" i="1"/>
  <c r="BU378" i="1" s="1"/>
  <c r="BW378" i="1" s="1"/>
  <c r="BA378" i="1"/>
  <c r="AY378" i="1"/>
  <c r="AX378" i="1"/>
  <c r="AZ378" i="1" s="1"/>
  <c r="BB378" i="1" s="1"/>
  <c r="AG378" i="1"/>
  <c r="AE378" i="1"/>
  <c r="AF378" i="1" s="1"/>
  <c r="AH378" i="1" s="1"/>
  <c r="AD378" i="1"/>
  <c r="I378" i="1"/>
  <c r="H378" i="1"/>
  <c r="J378" i="1" s="1"/>
  <c r="G378" i="1"/>
  <c r="F378" i="1"/>
  <c r="BV377" i="1"/>
  <c r="BT377" i="1"/>
  <c r="BS377" i="1"/>
  <c r="BU377" i="1" s="1"/>
  <c r="BB377" i="1"/>
  <c r="BA377" i="1"/>
  <c r="AY377" i="1"/>
  <c r="AX377" i="1"/>
  <c r="AZ377" i="1" s="1"/>
  <c r="AG377" i="1"/>
  <c r="AE377" i="1"/>
  <c r="AF377" i="1" s="1"/>
  <c r="AH377" i="1" s="1"/>
  <c r="AD377" i="1"/>
  <c r="I377" i="1"/>
  <c r="H377" i="1"/>
  <c r="J377" i="1" s="1"/>
  <c r="G377" i="1"/>
  <c r="F377" i="1"/>
  <c r="BV376" i="1"/>
  <c r="BT376" i="1"/>
  <c r="BS376" i="1"/>
  <c r="BU376" i="1" s="1"/>
  <c r="BW376" i="1" s="1"/>
  <c r="BA376" i="1"/>
  <c r="AY376" i="1"/>
  <c r="AX376" i="1"/>
  <c r="AZ376" i="1" s="1"/>
  <c r="BB376" i="1" s="1"/>
  <c r="AG376" i="1"/>
  <c r="AE376" i="1"/>
  <c r="AF376" i="1" s="1"/>
  <c r="AH376" i="1" s="1"/>
  <c r="AD376" i="1"/>
  <c r="I376" i="1"/>
  <c r="H376" i="1"/>
  <c r="J376" i="1" s="1"/>
  <c r="G376" i="1"/>
  <c r="F376" i="1"/>
  <c r="BV375" i="1"/>
  <c r="BT375" i="1"/>
  <c r="BS375" i="1"/>
  <c r="BU375" i="1" s="1"/>
  <c r="BB375" i="1"/>
  <c r="BA375" i="1"/>
  <c r="AY375" i="1"/>
  <c r="AX375" i="1"/>
  <c r="AZ375" i="1" s="1"/>
  <c r="AG375" i="1"/>
  <c r="AE375" i="1"/>
  <c r="AF375" i="1" s="1"/>
  <c r="AH375" i="1" s="1"/>
  <c r="AD375" i="1"/>
  <c r="I375" i="1"/>
  <c r="H375" i="1"/>
  <c r="J375" i="1" s="1"/>
  <c r="G375" i="1"/>
  <c r="F375" i="1"/>
  <c r="BV374" i="1"/>
  <c r="BT374" i="1"/>
  <c r="BS374" i="1"/>
  <c r="BU374" i="1" s="1"/>
  <c r="BW374" i="1" s="1"/>
  <c r="BA374" i="1"/>
  <c r="AY374" i="1"/>
  <c r="AX374" i="1"/>
  <c r="AZ374" i="1" s="1"/>
  <c r="BB374" i="1" s="1"/>
  <c r="AG374" i="1"/>
  <c r="AE374" i="1"/>
  <c r="AF374" i="1" s="1"/>
  <c r="AH374" i="1" s="1"/>
  <c r="AD374" i="1"/>
  <c r="I374" i="1"/>
  <c r="H374" i="1"/>
  <c r="J374" i="1" s="1"/>
  <c r="G374" i="1"/>
  <c r="F374" i="1"/>
  <c r="BV373" i="1"/>
  <c r="BT373" i="1"/>
  <c r="BS373" i="1"/>
  <c r="BU373" i="1" s="1"/>
  <c r="BB373" i="1"/>
  <c r="BA373" i="1"/>
  <c r="AY373" i="1"/>
  <c r="AX373" i="1"/>
  <c r="AZ373" i="1" s="1"/>
  <c r="AG373" i="1"/>
  <c r="AE373" i="1"/>
  <c r="AF373" i="1" s="1"/>
  <c r="AH373" i="1" s="1"/>
  <c r="AD373" i="1"/>
  <c r="I373" i="1"/>
  <c r="H373" i="1"/>
  <c r="J373" i="1" s="1"/>
  <c r="G373" i="1"/>
  <c r="F373" i="1"/>
  <c r="BV372" i="1"/>
  <c r="BT372" i="1"/>
  <c r="BS372" i="1"/>
  <c r="BU372" i="1" s="1"/>
  <c r="BW372" i="1" s="1"/>
  <c r="BA372" i="1"/>
  <c r="AY372" i="1"/>
  <c r="AX372" i="1"/>
  <c r="AZ372" i="1" s="1"/>
  <c r="BB372" i="1" s="1"/>
  <c r="AG372" i="1"/>
  <c r="AE372" i="1"/>
  <c r="AF372" i="1" s="1"/>
  <c r="AH372" i="1" s="1"/>
  <c r="AD372" i="1"/>
  <c r="I372" i="1"/>
  <c r="H372" i="1"/>
  <c r="J372" i="1" s="1"/>
  <c r="G372" i="1"/>
  <c r="F372" i="1"/>
  <c r="BV371" i="1"/>
  <c r="BT371" i="1"/>
  <c r="BS371" i="1"/>
  <c r="BU371" i="1" s="1"/>
  <c r="BB371" i="1"/>
  <c r="BA371" i="1"/>
  <c r="AY371" i="1"/>
  <c r="AX371" i="1"/>
  <c r="AZ371" i="1" s="1"/>
  <c r="AG371" i="1"/>
  <c r="AE371" i="1"/>
  <c r="AF371" i="1" s="1"/>
  <c r="AH371" i="1" s="1"/>
  <c r="AD371" i="1"/>
  <c r="I371" i="1"/>
  <c r="H371" i="1"/>
  <c r="J371" i="1" s="1"/>
  <c r="G371" i="1"/>
  <c r="F371" i="1"/>
  <c r="BV370" i="1"/>
  <c r="BW370" i="1" s="1"/>
  <c r="BT370" i="1"/>
  <c r="BS370" i="1"/>
  <c r="BU370" i="1" s="1"/>
  <c r="BA370" i="1"/>
  <c r="AY370" i="1"/>
  <c r="AX370" i="1"/>
  <c r="AG370" i="1"/>
  <c r="AE370" i="1"/>
  <c r="AF370" i="1" s="1"/>
  <c r="AH370" i="1" s="1"/>
  <c r="AD370" i="1"/>
  <c r="I370" i="1"/>
  <c r="H370" i="1"/>
  <c r="J370" i="1" s="1"/>
  <c r="G370" i="1"/>
  <c r="F370" i="1"/>
  <c r="BV369" i="1"/>
  <c r="BW369" i="1" s="1"/>
  <c r="BT369" i="1"/>
  <c r="BS369" i="1"/>
  <c r="BU369" i="1" s="1"/>
  <c r="BA369" i="1"/>
  <c r="AY369" i="1"/>
  <c r="AX369" i="1"/>
  <c r="AG369" i="1"/>
  <c r="AE369" i="1"/>
  <c r="AF369" i="1" s="1"/>
  <c r="AH369" i="1" s="1"/>
  <c r="AD369" i="1"/>
  <c r="I369" i="1"/>
  <c r="H369" i="1"/>
  <c r="J369" i="1" s="1"/>
  <c r="G369" i="1"/>
  <c r="F369" i="1"/>
  <c r="BV368" i="1"/>
  <c r="BW368" i="1" s="1"/>
  <c r="BT368" i="1"/>
  <c r="BS368" i="1"/>
  <c r="BU368" i="1" s="1"/>
  <c r="BA368" i="1"/>
  <c r="AY368" i="1"/>
  <c r="AX368" i="1"/>
  <c r="AG368" i="1"/>
  <c r="AE368" i="1"/>
  <c r="AF368" i="1" s="1"/>
  <c r="AH368" i="1" s="1"/>
  <c r="AD368" i="1"/>
  <c r="I368" i="1"/>
  <c r="H368" i="1"/>
  <c r="J368" i="1" s="1"/>
  <c r="G368" i="1"/>
  <c r="F368" i="1"/>
  <c r="BV367" i="1"/>
  <c r="BW367" i="1" s="1"/>
  <c r="BT367" i="1"/>
  <c r="BS367" i="1"/>
  <c r="BU367" i="1" s="1"/>
  <c r="BA367" i="1"/>
  <c r="AY367" i="1"/>
  <c r="AX367" i="1"/>
  <c r="AG367" i="1"/>
  <c r="AE367" i="1"/>
  <c r="AF367" i="1" s="1"/>
  <c r="AH367" i="1" s="1"/>
  <c r="AD367" i="1"/>
  <c r="I367" i="1"/>
  <c r="H367" i="1"/>
  <c r="J367" i="1" s="1"/>
  <c r="G367" i="1"/>
  <c r="F367" i="1"/>
  <c r="BV366" i="1"/>
  <c r="BW366" i="1" s="1"/>
  <c r="BT366" i="1"/>
  <c r="BS366" i="1"/>
  <c r="BU366" i="1" s="1"/>
  <c r="BA366" i="1"/>
  <c r="AY366" i="1"/>
  <c r="AX366" i="1"/>
  <c r="AG366" i="1"/>
  <c r="AE366" i="1"/>
  <c r="AF366" i="1" s="1"/>
  <c r="AH366" i="1" s="1"/>
  <c r="AD366" i="1"/>
  <c r="I366" i="1"/>
  <c r="H366" i="1"/>
  <c r="J366" i="1" s="1"/>
  <c r="G366" i="1"/>
  <c r="F366" i="1"/>
  <c r="BV365" i="1"/>
  <c r="BW365" i="1" s="1"/>
  <c r="BT365" i="1"/>
  <c r="BS365" i="1"/>
  <c r="BU365" i="1" s="1"/>
  <c r="BA365" i="1"/>
  <c r="AY365" i="1"/>
  <c r="AX365" i="1"/>
  <c r="AG365" i="1"/>
  <c r="AE365" i="1"/>
  <c r="AF365" i="1" s="1"/>
  <c r="AH365" i="1" s="1"/>
  <c r="AD365" i="1"/>
  <c r="I365" i="1"/>
  <c r="H365" i="1"/>
  <c r="J365" i="1" s="1"/>
  <c r="G365" i="1"/>
  <c r="F365" i="1"/>
  <c r="BV364" i="1"/>
  <c r="BW364" i="1" s="1"/>
  <c r="BT364" i="1"/>
  <c r="BS364" i="1"/>
  <c r="BU364" i="1" s="1"/>
  <c r="BA364" i="1"/>
  <c r="AY364" i="1"/>
  <c r="AX364" i="1"/>
  <c r="AG364" i="1"/>
  <c r="AE364" i="1"/>
  <c r="AF364" i="1" s="1"/>
  <c r="AH364" i="1" s="1"/>
  <c r="AD364" i="1"/>
  <c r="I364" i="1"/>
  <c r="H364" i="1"/>
  <c r="J364" i="1" s="1"/>
  <c r="G364" i="1"/>
  <c r="F364" i="1"/>
  <c r="BV363" i="1"/>
  <c r="BT363" i="1"/>
  <c r="BS363" i="1"/>
  <c r="BU363" i="1" s="1"/>
  <c r="BA363" i="1"/>
  <c r="BA389" i="1" s="1"/>
  <c r="AY363" i="1"/>
  <c r="AX363" i="1"/>
  <c r="AG363" i="1"/>
  <c r="AE363" i="1"/>
  <c r="AF363" i="1" s="1"/>
  <c r="AH363" i="1" s="1"/>
  <c r="AD363" i="1"/>
  <c r="I363" i="1"/>
  <c r="I389" i="1" s="1"/>
  <c r="H363" i="1"/>
  <c r="J363" i="1" s="1"/>
  <c r="J389" i="1" s="1"/>
  <c r="J390" i="1" s="1"/>
  <c r="G363" i="1"/>
  <c r="F363" i="1"/>
  <c r="AG357" i="1"/>
  <c r="BW356" i="1"/>
  <c r="BV356" i="1"/>
  <c r="BT356" i="1"/>
  <c r="BS356" i="1"/>
  <c r="BU356" i="1" s="1"/>
  <c r="BB356" i="1"/>
  <c r="BA356" i="1"/>
  <c r="AY356" i="1"/>
  <c r="AX356" i="1"/>
  <c r="AZ356" i="1" s="1"/>
  <c r="AG356" i="1"/>
  <c r="AE356" i="1"/>
  <c r="AF356" i="1" s="1"/>
  <c r="AH356" i="1" s="1"/>
  <c r="AD356" i="1"/>
  <c r="I356" i="1"/>
  <c r="H356" i="1"/>
  <c r="G356" i="1"/>
  <c r="F356" i="1"/>
  <c r="BW355" i="1"/>
  <c r="BV355" i="1"/>
  <c r="BT355" i="1"/>
  <c r="BS355" i="1"/>
  <c r="BU355" i="1" s="1"/>
  <c r="BB355" i="1"/>
  <c r="BA355" i="1"/>
  <c r="AY355" i="1"/>
  <c r="AX355" i="1"/>
  <c r="AZ355" i="1" s="1"/>
  <c r="AG355" i="1"/>
  <c r="AE355" i="1"/>
  <c r="AF355" i="1" s="1"/>
  <c r="AH355" i="1" s="1"/>
  <c r="AD355" i="1"/>
  <c r="I355" i="1"/>
  <c r="H355" i="1"/>
  <c r="G355" i="1"/>
  <c r="F355" i="1"/>
  <c r="BW354" i="1"/>
  <c r="BV354" i="1"/>
  <c r="BT354" i="1"/>
  <c r="BS354" i="1"/>
  <c r="BU354" i="1" s="1"/>
  <c r="BA354" i="1"/>
  <c r="AY354" i="1"/>
  <c r="AX354" i="1"/>
  <c r="AG354" i="1"/>
  <c r="AE354" i="1"/>
  <c r="AF354" i="1" s="1"/>
  <c r="AH354" i="1" s="1"/>
  <c r="AD354" i="1"/>
  <c r="I354" i="1"/>
  <c r="H354" i="1"/>
  <c r="G354" i="1"/>
  <c r="F354" i="1"/>
  <c r="BW353" i="1"/>
  <c r="BV353" i="1"/>
  <c r="BT353" i="1"/>
  <c r="BS353" i="1"/>
  <c r="BU353" i="1" s="1"/>
  <c r="BA353" i="1"/>
  <c r="AY353" i="1"/>
  <c r="AX353" i="1"/>
  <c r="AG353" i="1"/>
  <c r="AE353" i="1"/>
  <c r="AF353" i="1" s="1"/>
  <c r="AH353" i="1" s="1"/>
  <c r="AD353" i="1"/>
  <c r="I353" i="1"/>
  <c r="H353" i="1"/>
  <c r="G353" i="1"/>
  <c r="F353" i="1"/>
  <c r="BW352" i="1"/>
  <c r="BV352" i="1"/>
  <c r="BT352" i="1"/>
  <c r="BS352" i="1"/>
  <c r="BU352" i="1" s="1"/>
  <c r="BA352" i="1"/>
  <c r="AY352" i="1"/>
  <c r="AX352" i="1"/>
  <c r="AG352" i="1"/>
  <c r="AE352" i="1"/>
  <c r="AF352" i="1" s="1"/>
  <c r="AH352" i="1" s="1"/>
  <c r="AD352" i="1"/>
  <c r="I352" i="1"/>
  <c r="H352" i="1"/>
  <c r="G352" i="1"/>
  <c r="F352" i="1"/>
  <c r="BW351" i="1"/>
  <c r="BV351" i="1"/>
  <c r="BT351" i="1"/>
  <c r="BS351" i="1"/>
  <c r="BU351" i="1" s="1"/>
  <c r="BA351" i="1"/>
  <c r="AY351" i="1"/>
  <c r="AX351" i="1"/>
  <c r="AG351" i="1"/>
  <c r="AE351" i="1"/>
  <c r="AF351" i="1" s="1"/>
  <c r="AH351" i="1" s="1"/>
  <c r="AD351" i="1"/>
  <c r="I351" i="1"/>
  <c r="H351" i="1"/>
  <c r="G351" i="1"/>
  <c r="F351" i="1"/>
  <c r="BW350" i="1"/>
  <c r="BV350" i="1"/>
  <c r="BT350" i="1"/>
  <c r="BS350" i="1"/>
  <c r="BU350" i="1" s="1"/>
  <c r="BA350" i="1"/>
  <c r="AY350" i="1"/>
  <c r="AX350" i="1"/>
  <c r="AG350" i="1"/>
  <c r="AE350" i="1"/>
  <c r="AF350" i="1" s="1"/>
  <c r="AH350" i="1" s="1"/>
  <c r="AD350" i="1"/>
  <c r="I350" i="1"/>
  <c r="H350" i="1"/>
  <c r="G350" i="1"/>
  <c r="F350" i="1"/>
  <c r="BW349" i="1"/>
  <c r="BV349" i="1"/>
  <c r="BT349" i="1"/>
  <c r="BS349" i="1"/>
  <c r="BU349" i="1" s="1"/>
  <c r="BA349" i="1"/>
  <c r="AY349" i="1"/>
  <c r="AX349" i="1"/>
  <c r="AG349" i="1"/>
  <c r="AE349" i="1"/>
  <c r="AF349" i="1" s="1"/>
  <c r="AH349" i="1" s="1"/>
  <c r="AD349" i="1"/>
  <c r="I349" i="1"/>
  <c r="H349" i="1"/>
  <c r="G349" i="1"/>
  <c r="F349" i="1"/>
  <c r="BW348" i="1"/>
  <c r="BV348" i="1"/>
  <c r="BT348" i="1"/>
  <c r="BS348" i="1"/>
  <c r="BU348" i="1" s="1"/>
  <c r="BA348" i="1"/>
  <c r="AY348" i="1"/>
  <c r="AX348" i="1"/>
  <c r="AG348" i="1"/>
  <c r="AE348" i="1"/>
  <c r="AF348" i="1" s="1"/>
  <c r="AH348" i="1" s="1"/>
  <c r="AD348" i="1"/>
  <c r="I348" i="1"/>
  <c r="H348" i="1"/>
  <c r="G348" i="1"/>
  <c r="F348" i="1"/>
  <c r="BW347" i="1"/>
  <c r="BV347" i="1"/>
  <c r="BT347" i="1"/>
  <c r="BS347" i="1"/>
  <c r="BU347" i="1" s="1"/>
  <c r="BA347" i="1"/>
  <c r="AY347" i="1"/>
  <c r="AX347" i="1"/>
  <c r="AG347" i="1"/>
  <c r="AE347" i="1"/>
  <c r="AF347" i="1" s="1"/>
  <c r="AH347" i="1" s="1"/>
  <c r="AD347" i="1"/>
  <c r="I347" i="1"/>
  <c r="H347" i="1"/>
  <c r="G347" i="1"/>
  <c r="F347" i="1"/>
  <c r="BW346" i="1"/>
  <c r="BV346" i="1"/>
  <c r="BT346" i="1"/>
  <c r="BS346" i="1"/>
  <c r="BU346" i="1" s="1"/>
  <c r="BA346" i="1"/>
  <c r="AY346" i="1"/>
  <c r="AX346" i="1"/>
  <c r="AG346" i="1"/>
  <c r="AE346" i="1"/>
  <c r="AF346" i="1" s="1"/>
  <c r="AH346" i="1" s="1"/>
  <c r="AD346" i="1"/>
  <c r="I346" i="1"/>
  <c r="H346" i="1"/>
  <c r="G346" i="1"/>
  <c r="F346" i="1"/>
  <c r="BW345" i="1"/>
  <c r="BV345" i="1"/>
  <c r="BT345" i="1"/>
  <c r="BS345" i="1"/>
  <c r="BU345" i="1" s="1"/>
  <c r="BA345" i="1"/>
  <c r="AY345" i="1"/>
  <c r="AX345" i="1"/>
  <c r="AG345" i="1"/>
  <c r="AE345" i="1"/>
  <c r="AF345" i="1" s="1"/>
  <c r="AH345" i="1" s="1"/>
  <c r="AD345" i="1"/>
  <c r="I345" i="1"/>
  <c r="H345" i="1"/>
  <c r="G345" i="1"/>
  <c r="F345" i="1"/>
  <c r="BW344" i="1"/>
  <c r="BV344" i="1"/>
  <c r="BT344" i="1"/>
  <c r="BS344" i="1"/>
  <c r="BU344" i="1" s="1"/>
  <c r="BA344" i="1"/>
  <c r="AY344" i="1"/>
  <c r="AX344" i="1"/>
  <c r="AG344" i="1"/>
  <c r="AE344" i="1"/>
  <c r="AF344" i="1" s="1"/>
  <c r="AH344" i="1" s="1"/>
  <c r="AD344" i="1"/>
  <c r="I344" i="1"/>
  <c r="H344" i="1"/>
  <c r="G344" i="1"/>
  <c r="F344" i="1"/>
  <c r="BW343" i="1"/>
  <c r="BV343" i="1"/>
  <c r="BT343" i="1"/>
  <c r="BS343" i="1"/>
  <c r="BU343" i="1" s="1"/>
  <c r="BA343" i="1"/>
  <c r="AY343" i="1"/>
  <c r="AX343" i="1"/>
  <c r="AG343" i="1"/>
  <c r="AE343" i="1"/>
  <c r="AF343" i="1" s="1"/>
  <c r="AH343" i="1" s="1"/>
  <c r="AD343" i="1"/>
  <c r="I343" i="1"/>
  <c r="H343" i="1"/>
  <c r="G343" i="1"/>
  <c r="F343" i="1"/>
  <c r="BW342" i="1"/>
  <c r="BV342" i="1"/>
  <c r="BT342" i="1"/>
  <c r="BS342" i="1"/>
  <c r="BU342" i="1" s="1"/>
  <c r="BA342" i="1"/>
  <c r="AY342" i="1"/>
  <c r="AX342" i="1"/>
  <c r="AG342" i="1"/>
  <c r="AE342" i="1"/>
  <c r="AF342" i="1" s="1"/>
  <c r="AH342" i="1" s="1"/>
  <c r="AD342" i="1"/>
  <c r="I342" i="1"/>
  <c r="H342" i="1"/>
  <c r="G342" i="1"/>
  <c r="F342" i="1"/>
  <c r="BW341" i="1"/>
  <c r="BV341" i="1"/>
  <c r="BT341" i="1"/>
  <c r="BS341" i="1"/>
  <c r="BU341" i="1" s="1"/>
  <c r="BA341" i="1"/>
  <c r="AY341" i="1"/>
  <c r="AX341" i="1"/>
  <c r="AG341" i="1"/>
  <c r="AE341" i="1"/>
  <c r="AF341" i="1" s="1"/>
  <c r="AH341" i="1" s="1"/>
  <c r="AD341" i="1"/>
  <c r="I341" i="1"/>
  <c r="H341" i="1"/>
  <c r="G341" i="1"/>
  <c r="F341" i="1"/>
  <c r="BW340" i="1"/>
  <c r="BV340" i="1"/>
  <c r="BT340" i="1"/>
  <c r="BS340" i="1"/>
  <c r="BU340" i="1" s="1"/>
  <c r="BA340" i="1"/>
  <c r="AY340" i="1"/>
  <c r="AX340" i="1"/>
  <c r="AG340" i="1"/>
  <c r="AE340" i="1"/>
  <c r="AF340" i="1" s="1"/>
  <c r="AH340" i="1" s="1"/>
  <c r="AD340" i="1"/>
  <c r="I340" i="1"/>
  <c r="H340" i="1"/>
  <c r="G340" i="1"/>
  <c r="F340" i="1"/>
  <c r="BW339" i="1"/>
  <c r="BV339" i="1"/>
  <c r="BT339" i="1"/>
  <c r="BS339" i="1"/>
  <c r="BU339" i="1" s="1"/>
  <c r="BA339" i="1"/>
  <c r="AY339" i="1"/>
  <c r="AX339" i="1"/>
  <c r="AG339" i="1"/>
  <c r="AE339" i="1"/>
  <c r="AF339" i="1" s="1"/>
  <c r="AH339" i="1" s="1"/>
  <c r="AD339" i="1"/>
  <c r="I339" i="1"/>
  <c r="H339" i="1"/>
  <c r="G339" i="1"/>
  <c r="F339" i="1"/>
  <c r="BW338" i="1"/>
  <c r="BV338" i="1"/>
  <c r="BT338" i="1"/>
  <c r="BS338" i="1"/>
  <c r="BU338" i="1" s="1"/>
  <c r="BA338" i="1"/>
  <c r="AY338" i="1"/>
  <c r="AX338" i="1"/>
  <c r="AG338" i="1"/>
  <c r="AE338" i="1"/>
  <c r="AF338" i="1" s="1"/>
  <c r="AH338" i="1" s="1"/>
  <c r="AD338" i="1"/>
  <c r="I338" i="1"/>
  <c r="H338" i="1"/>
  <c r="G338" i="1"/>
  <c r="F338" i="1"/>
  <c r="BW337" i="1"/>
  <c r="BV337" i="1"/>
  <c r="BT337" i="1"/>
  <c r="BS337" i="1"/>
  <c r="BU337" i="1" s="1"/>
  <c r="BA337" i="1"/>
  <c r="AY337" i="1"/>
  <c r="AX337" i="1"/>
  <c r="AG337" i="1"/>
  <c r="AE337" i="1"/>
  <c r="AF337" i="1" s="1"/>
  <c r="AH337" i="1" s="1"/>
  <c r="AD337" i="1"/>
  <c r="I337" i="1"/>
  <c r="H337" i="1"/>
  <c r="G337" i="1"/>
  <c r="F337" i="1"/>
  <c r="BW336" i="1"/>
  <c r="BV336" i="1"/>
  <c r="BT336" i="1"/>
  <c r="BS336" i="1"/>
  <c r="BU336" i="1" s="1"/>
  <c r="BA336" i="1"/>
  <c r="AY336" i="1"/>
  <c r="AX336" i="1"/>
  <c r="AG336" i="1"/>
  <c r="AE336" i="1"/>
  <c r="AF336" i="1" s="1"/>
  <c r="AH336" i="1" s="1"/>
  <c r="AD336" i="1"/>
  <c r="I336" i="1"/>
  <c r="H336" i="1"/>
  <c r="G336" i="1"/>
  <c r="F336" i="1"/>
  <c r="BW335" i="1"/>
  <c r="BV335" i="1"/>
  <c r="BT335" i="1"/>
  <c r="BS335" i="1"/>
  <c r="BU335" i="1" s="1"/>
  <c r="BA335" i="1"/>
  <c r="AY335" i="1"/>
  <c r="AX335" i="1"/>
  <c r="AG335" i="1"/>
  <c r="AE335" i="1"/>
  <c r="AF335" i="1" s="1"/>
  <c r="AH335" i="1" s="1"/>
  <c r="AD335" i="1"/>
  <c r="I335" i="1"/>
  <c r="H335" i="1"/>
  <c r="G335" i="1"/>
  <c r="F335" i="1"/>
  <c r="BW334" i="1"/>
  <c r="BV334" i="1"/>
  <c r="BT334" i="1"/>
  <c r="BS334" i="1"/>
  <c r="BU334" i="1" s="1"/>
  <c r="BA334" i="1"/>
  <c r="AY334" i="1"/>
  <c r="AX334" i="1"/>
  <c r="AG334" i="1"/>
  <c r="AE334" i="1"/>
  <c r="AF334" i="1" s="1"/>
  <c r="AH334" i="1" s="1"/>
  <c r="AD334" i="1"/>
  <c r="I334" i="1"/>
  <c r="H334" i="1"/>
  <c r="G334" i="1"/>
  <c r="F334" i="1"/>
  <c r="BW333" i="1"/>
  <c r="BW357" i="1" s="1"/>
  <c r="BW358" i="1" s="1"/>
  <c r="BV333" i="1"/>
  <c r="BT333" i="1"/>
  <c r="BS333" i="1"/>
  <c r="BU333" i="1" s="1"/>
  <c r="BA333" i="1"/>
  <c r="AY333" i="1"/>
  <c r="AX333" i="1"/>
  <c r="AG333" i="1"/>
  <c r="AE333" i="1"/>
  <c r="AF333" i="1" s="1"/>
  <c r="AH333" i="1" s="1"/>
  <c r="AD333" i="1"/>
  <c r="I333" i="1"/>
  <c r="H333" i="1"/>
  <c r="G333" i="1"/>
  <c r="F333" i="1"/>
  <c r="BW332" i="1"/>
  <c r="BV332" i="1"/>
  <c r="BT332" i="1"/>
  <c r="BS332" i="1"/>
  <c r="BU332" i="1" s="1"/>
  <c r="BA332" i="1"/>
  <c r="AY332" i="1"/>
  <c r="AX332" i="1"/>
  <c r="AG332" i="1"/>
  <c r="AE332" i="1"/>
  <c r="AF332" i="1" s="1"/>
  <c r="AH332" i="1" s="1"/>
  <c r="AD332" i="1"/>
  <c r="I332" i="1"/>
  <c r="H332" i="1"/>
  <c r="G332" i="1"/>
  <c r="F332" i="1"/>
  <c r="BW331" i="1"/>
  <c r="BV331" i="1"/>
  <c r="BV357" i="1" s="1"/>
  <c r="BT331" i="1"/>
  <c r="BS331" i="1"/>
  <c r="BU331" i="1" s="1"/>
  <c r="BA331" i="1"/>
  <c r="BA357" i="1" s="1"/>
  <c r="AY331" i="1"/>
  <c r="AX331" i="1"/>
  <c r="AG331" i="1"/>
  <c r="AE331" i="1"/>
  <c r="AF331" i="1" s="1"/>
  <c r="AH331" i="1" s="1"/>
  <c r="AD331" i="1"/>
  <c r="I331" i="1"/>
  <c r="H331" i="1"/>
  <c r="G331" i="1"/>
  <c r="F331" i="1"/>
  <c r="BW326" i="1"/>
  <c r="AG325" i="1"/>
  <c r="BW324" i="1"/>
  <c r="BV324" i="1"/>
  <c r="BT324" i="1"/>
  <c r="BS324" i="1"/>
  <c r="BU324" i="1" s="1"/>
  <c r="BA324" i="1"/>
  <c r="AY324" i="1"/>
  <c r="AX324" i="1"/>
  <c r="AG324" i="1"/>
  <c r="AE324" i="1"/>
  <c r="AF324" i="1" s="1"/>
  <c r="AH324" i="1" s="1"/>
  <c r="AD324" i="1"/>
  <c r="I324" i="1"/>
  <c r="H324" i="1"/>
  <c r="G324" i="1"/>
  <c r="F324" i="1"/>
  <c r="BW323" i="1"/>
  <c r="BV323" i="1"/>
  <c r="BT323" i="1"/>
  <c r="BS323" i="1"/>
  <c r="BU323" i="1" s="1"/>
  <c r="BA323" i="1"/>
  <c r="AY323" i="1"/>
  <c r="AX323" i="1"/>
  <c r="AG323" i="1"/>
  <c r="AE323" i="1"/>
  <c r="AF323" i="1" s="1"/>
  <c r="AH323" i="1" s="1"/>
  <c r="AD323" i="1"/>
  <c r="I323" i="1"/>
  <c r="H323" i="1"/>
  <c r="G323" i="1"/>
  <c r="F323" i="1"/>
  <c r="BW322" i="1"/>
  <c r="BV322" i="1"/>
  <c r="BT322" i="1"/>
  <c r="BS322" i="1"/>
  <c r="BU322" i="1" s="1"/>
  <c r="BA322" i="1"/>
  <c r="AY322" i="1"/>
  <c r="AX322" i="1"/>
  <c r="AG322" i="1"/>
  <c r="AE322" i="1"/>
  <c r="AF322" i="1" s="1"/>
  <c r="AH322" i="1" s="1"/>
  <c r="AD322" i="1"/>
  <c r="I322" i="1"/>
  <c r="H322" i="1"/>
  <c r="G322" i="1"/>
  <c r="F322" i="1"/>
  <c r="BW321" i="1"/>
  <c r="BV321" i="1"/>
  <c r="BT321" i="1"/>
  <c r="BS321" i="1"/>
  <c r="BU321" i="1" s="1"/>
  <c r="BA321" i="1"/>
  <c r="AY321" i="1"/>
  <c r="AX321" i="1"/>
  <c r="AG321" i="1"/>
  <c r="AE321" i="1"/>
  <c r="AF321" i="1" s="1"/>
  <c r="AH321" i="1" s="1"/>
  <c r="AD321" i="1"/>
  <c r="I321" i="1"/>
  <c r="H321" i="1"/>
  <c r="G321" i="1"/>
  <c r="F321" i="1"/>
  <c r="BW320" i="1"/>
  <c r="BV320" i="1"/>
  <c r="BT320" i="1"/>
  <c r="BS320" i="1"/>
  <c r="BU320" i="1" s="1"/>
  <c r="BA320" i="1"/>
  <c r="AY320" i="1"/>
  <c r="AX320" i="1"/>
  <c r="AG320" i="1"/>
  <c r="AE320" i="1"/>
  <c r="AF320" i="1" s="1"/>
  <c r="AH320" i="1" s="1"/>
  <c r="AD320" i="1"/>
  <c r="I320" i="1"/>
  <c r="H320" i="1"/>
  <c r="G320" i="1"/>
  <c r="F320" i="1"/>
  <c r="BW319" i="1"/>
  <c r="BV319" i="1"/>
  <c r="BT319" i="1"/>
  <c r="BS319" i="1"/>
  <c r="BU319" i="1" s="1"/>
  <c r="BA319" i="1"/>
  <c r="AY319" i="1"/>
  <c r="AX319" i="1"/>
  <c r="AG319" i="1"/>
  <c r="AE319" i="1"/>
  <c r="AF319" i="1" s="1"/>
  <c r="AH319" i="1" s="1"/>
  <c r="AD319" i="1"/>
  <c r="I319" i="1"/>
  <c r="H319" i="1"/>
  <c r="G319" i="1"/>
  <c r="F319" i="1"/>
  <c r="BW318" i="1"/>
  <c r="BV318" i="1"/>
  <c r="BT318" i="1"/>
  <c r="BS318" i="1"/>
  <c r="BU318" i="1" s="1"/>
  <c r="BA318" i="1"/>
  <c r="AY318" i="1"/>
  <c r="AX318" i="1"/>
  <c r="AG318" i="1"/>
  <c r="AE318" i="1"/>
  <c r="AF318" i="1" s="1"/>
  <c r="AH318" i="1" s="1"/>
  <c r="AD318" i="1"/>
  <c r="I318" i="1"/>
  <c r="H318" i="1"/>
  <c r="G318" i="1"/>
  <c r="F318" i="1"/>
  <c r="BW317" i="1"/>
  <c r="BV317" i="1"/>
  <c r="BT317" i="1"/>
  <c r="BS317" i="1"/>
  <c r="BU317" i="1" s="1"/>
  <c r="BA317" i="1"/>
  <c r="AY317" i="1"/>
  <c r="AX317" i="1"/>
  <c r="AG317" i="1"/>
  <c r="AE317" i="1"/>
  <c r="AF317" i="1" s="1"/>
  <c r="AH317" i="1" s="1"/>
  <c r="AD317" i="1"/>
  <c r="I317" i="1"/>
  <c r="H317" i="1"/>
  <c r="G317" i="1"/>
  <c r="F317" i="1"/>
  <c r="BW316" i="1"/>
  <c r="BV316" i="1"/>
  <c r="BT316" i="1"/>
  <c r="BS316" i="1"/>
  <c r="BU316" i="1" s="1"/>
  <c r="BA316" i="1"/>
  <c r="AY316" i="1"/>
  <c r="AX316" i="1"/>
  <c r="AG316" i="1"/>
  <c r="AE316" i="1"/>
  <c r="AF316" i="1" s="1"/>
  <c r="AH316" i="1" s="1"/>
  <c r="AD316" i="1"/>
  <c r="I316" i="1"/>
  <c r="H316" i="1"/>
  <c r="G316" i="1"/>
  <c r="F316" i="1"/>
  <c r="BW315" i="1"/>
  <c r="BV315" i="1"/>
  <c r="BT315" i="1"/>
  <c r="BS315" i="1"/>
  <c r="BU315" i="1" s="1"/>
  <c r="BA315" i="1"/>
  <c r="AY315" i="1"/>
  <c r="AX315" i="1"/>
  <c r="AG315" i="1"/>
  <c r="AE315" i="1"/>
  <c r="AF315" i="1" s="1"/>
  <c r="AH315" i="1" s="1"/>
  <c r="AD315" i="1"/>
  <c r="I315" i="1"/>
  <c r="H315" i="1"/>
  <c r="G315" i="1"/>
  <c r="F315" i="1"/>
  <c r="BW314" i="1"/>
  <c r="BV314" i="1"/>
  <c r="BT314" i="1"/>
  <c r="BS314" i="1"/>
  <c r="BU314" i="1" s="1"/>
  <c r="BA314" i="1"/>
  <c r="AY314" i="1"/>
  <c r="AX314" i="1"/>
  <c r="AG314" i="1"/>
  <c r="AE314" i="1"/>
  <c r="AF314" i="1" s="1"/>
  <c r="AH314" i="1" s="1"/>
  <c r="AD314" i="1"/>
  <c r="I314" i="1"/>
  <c r="H314" i="1"/>
  <c r="G314" i="1"/>
  <c r="F314" i="1"/>
  <c r="BW313" i="1"/>
  <c r="BV313" i="1"/>
  <c r="BT313" i="1"/>
  <c r="BS313" i="1"/>
  <c r="BU313" i="1" s="1"/>
  <c r="BA313" i="1"/>
  <c r="AY313" i="1"/>
  <c r="AX313" i="1"/>
  <c r="AG313" i="1"/>
  <c r="AE313" i="1"/>
  <c r="AF313" i="1" s="1"/>
  <c r="AH313" i="1" s="1"/>
  <c r="AD313" i="1"/>
  <c r="I313" i="1"/>
  <c r="H313" i="1"/>
  <c r="G313" i="1"/>
  <c r="F313" i="1"/>
  <c r="BW312" i="1"/>
  <c r="BV312" i="1"/>
  <c r="BT312" i="1"/>
  <c r="BS312" i="1"/>
  <c r="BU312" i="1" s="1"/>
  <c r="BA312" i="1"/>
  <c r="AY312" i="1"/>
  <c r="AX312" i="1"/>
  <c r="AG312" i="1"/>
  <c r="AE312" i="1"/>
  <c r="AF312" i="1" s="1"/>
  <c r="AH312" i="1" s="1"/>
  <c r="AD312" i="1"/>
  <c r="I312" i="1"/>
  <c r="H312" i="1"/>
  <c r="G312" i="1"/>
  <c r="F312" i="1"/>
  <c r="BW311" i="1"/>
  <c r="BV311" i="1"/>
  <c r="BT311" i="1"/>
  <c r="BS311" i="1"/>
  <c r="BU311" i="1" s="1"/>
  <c r="BA311" i="1"/>
  <c r="AY311" i="1"/>
  <c r="AX311" i="1"/>
  <c r="AG311" i="1"/>
  <c r="AE311" i="1"/>
  <c r="AF311" i="1" s="1"/>
  <c r="AH311" i="1" s="1"/>
  <c r="AD311" i="1"/>
  <c r="I311" i="1"/>
  <c r="H311" i="1"/>
  <c r="G311" i="1"/>
  <c r="F311" i="1"/>
  <c r="BW310" i="1"/>
  <c r="BV310" i="1"/>
  <c r="BT310" i="1"/>
  <c r="BS310" i="1"/>
  <c r="BU310" i="1" s="1"/>
  <c r="BA310" i="1"/>
  <c r="AY310" i="1"/>
  <c r="AX310" i="1"/>
  <c r="AG310" i="1"/>
  <c r="AE310" i="1"/>
  <c r="AF310" i="1" s="1"/>
  <c r="AH310" i="1" s="1"/>
  <c r="AD310" i="1"/>
  <c r="I310" i="1"/>
  <c r="H310" i="1"/>
  <c r="G310" i="1"/>
  <c r="F310" i="1"/>
  <c r="BW309" i="1"/>
  <c r="BV309" i="1"/>
  <c r="BT309" i="1"/>
  <c r="BS309" i="1"/>
  <c r="BU309" i="1" s="1"/>
  <c r="BA309" i="1"/>
  <c r="AY309" i="1"/>
  <c r="AX309" i="1"/>
  <c r="AG309" i="1"/>
  <c r="AE309" i="1"/>
  <c r="AF309" i="1" s="1"/>
  <c r="AH309" i="1" s="1"/>
  <c r="AD309" i="1"/>
  <c r="I309" i="1"/>
  <c r="H309" i="1"/>
  <c r="G309" i="1"/>
  <c r="F309" i="1"/>
  <c r="BW308" i="1"/>
  <c r="BV308" i="1"/>
  <c r="BT308" i="1"/>
  <c r="BS308" i="1"/>
  <c r="BU308" i="1" s="1"/>
  <c r="BA308" i="1"/>
  <c r="AY308" i="1"/>
  <c r="AX308" i="1"/>
  <c r="AG308" i="1"/>
  <c r="AE308" i="1"/>
  <c r="AF308" i="1" s="1"/>
  <c r="AH308" i="1" s="1"/>
  <c r="AD308" i="1"/>
  <c r="I308" i="1"/>
  <c r="H308" i="1"/>
  <c r="G308" i="1"/>
  <c r="F308" i="1"/>
  <c r="BW307" i="1"/>
  <c r="BV307" i="1"/>
  <c r="BT307" i="1"/>
  <c r="BS307" i="1"/>
  <c r="BU307" i="1" s="1"/>
  <c r="BA307" i="1"/>
  <c r="AY307" i="1"/>
  <c r="AX307" i="1"/>
  <c r="AG307" i="1"/>
  <c r="AE307" i="1"/>
  <c r="AF307" i="1" s="1"/>
  <c r="AH307" i="1" s="1"/>
  <c r="AD307" i="1"/>
  <c r="I307" i="1"/>
  <c r="H307" i="1"/>
  <c r="G307" i="1"/>
  <c r="F307" i="1"/>
  <c r="BW306" i="1"/>
  <c r="BV306" i="1"/>
  <c r="BT306" i="1"/>
  <c r="BS306" i="1"/>
  <c r="BU306" i="1" s="1"/>
  <c r="BA306" i="1"/>
  <c r="AY306" i="1"/>
  <c r="AX306" i="1"/>
  <c r="AG306" i="1"/>
  <c r="AE306" i="1"/>
  <c r="AF306" i="1" s="1"/>
  <c r="AH306" i="1" s="1"/>
  <c r="AD306" i="1"/>
  <c r="I306" i="1"/>
  <c r="H306" i="1"/>
  <c r="G306" i="1"/>
  <c r="F306" i="1"/>
  <c r="BW305" i="1"/>
  <c r="BV305" i="1"/>
  <c r="BT305" i="1"/>
  <c r="BS305" i="1"/>
  <c r="BU305" i="1" s="1"/>
  <c r="BA305" i="1"/>
  <c r="AY305" i="1"/>
  <c r="AX305" i="1"/>
  <c r="AG305" i="1"/>
  <c r="AE305" i="1"/>
  <c r="AF305" i="1" s="1"/>
  <c r="AH305" i="1" s="1"/>
  <c r="AD305" i="1"/>
  <c r="I305" i="1"/>
  <c r="H305" i="1"/>
  <c r="G305" i="1"/>
  <c r="F305" i="1"/>
  <c r="BW304" i="1"/>
  <c r="BV304" i="1"/>
  <c r="BT304" i="1"/>
  <c r="BS304" i="1"/>
  <c r="BU304" i="1" s="1"/>
  <c r="BA304" i="1"/>
  <c r="AY304" i="1"/>
  <c r="AX304" i="1"/>
  <c r="AG304" i="1"/>
  <c r="AE304" i="1"/>
  <c r="AF304" i="1" s="1"/>
  <c r="AH304" i="1" s="1"/>
  <c r="AD304" i="1"/>
  <c r="I304" i="1"/>
  <c r="H304" i="1"/>
  <c r="G304" i="1"/>
  <c r="F304" i="1"/>
  <c r="BW303" i="1"/>
  <c r="BV303" i="1"/>
  <c r="BT303" i="1"/>
  <c r="BS303" i="1"/>
  <c r="BU303" i="1" s="1"/>
  <c r="BA303" i="1"/>
  <c r="AY303" i="1"/>
  <c r="AX303" i="1"/>
  <c r="AG303" i="1"/>
  <c r="AE303" i="1"/>
  <c r="AF303" i="1" s="1"/>
  <c r="AH303" i="1" s="1"/>
  <c r="AD303" i="1"/>
  <c r="I303" i="1"/>
  <c r="H303" i="1"/>
  <c r="G303" i="1"/>
  <c r="F303" i="1"/>
  <c r="BW302" i="1"/>
  <c r="BV302" i="1"/>
  <c r="BT302" i="1"/>
  <c r="BS302" i="1"/>
  <c r="BU302" i="1" s="1"/>
  <c r="BA302" i="1"/>
  <c r="AY302" i="1"/>
  <c r="AX302" i="1"/>
  <c r="AG302" i="1"/>
  <c r="AE302" i="1"/>
  <c r="AF302" i="1" s="1"/>
  <c r="AH302" i="1" s="1"/>
  <c r="AD302" i="1"/>
  <c r="I302" i="1"/>
  <c r="H302" i="1"/>
  <c r="G302" i="1"/>
  <c r="F302" i="1"/>
  <c r="BW301" i="1"/>
  <c r="BV301" i="1"/>
  <c r="BT301" i="1"/>
  <c r="BS301" i="1"/>
  <c r="BU301" i="1" s="1"/>
  <c r="BA301" i="1"/>
  <c r="AY301" i="1"/>
  <c r="AX301" i="1"/>
  <c r="AG301" i="1"/>
  <c r="AE301" i="1"/>
  <c r="AF301" i="1" s="1"/>
  <c r="AH301" i="1" s="1"/>
  <c r="AD301" i="1"/>
  <c r="I301" i="1"/>
  <c r="H301" i="1"/>
  <c r="G301" i="1"/>
  <c r="F301" i="1"/>
  <c r="BW300" i="1"/>
  <c r="BV300" i="1"/>
  <c r="BT300" i="1"/>
  <c r="BS300" i="1"/>
  <c r="BU300" i="1" s="1"/>
  <c r="BA300" i="1"/>
  <c r="AY300" i="1"/>
  <c r="AX300" i="1"/>
  <c r="AG300" i="1"/>
  <c r="AE300" i="1"/>
  <c r="AF300" i="1" s="1"/>
  <c r="AH300" i="1" s="1"/>
  <c r="AD300" i="1"/>
  <c r="I300" i="1"/>
  <c r="H300" i="1"/>
  <c r="G300" i="1"/>
  <c r="F300" i="1"/>
  <c r="BW299" i="1"/>
  <c r="BW325" i="1" s="1"/>
  <c r="BV299" i="1"/>
  <c r="BV325" i="1" s="1"/>
  <c r="BT299" i="1"/>
  <c r="BS299" i="1"/>
  <c r="BU299" i="1" s="1"/>
  <c r="BA299" i="1"/>
  <c r="BA325" i="1" s="1"/>
  <c r="AY299" i="1"/>
  <c r="AX299" i="1"/>
  <c r="AG299" i="1"/>
  <c r="AE299" i="1"/>
  <c r="AF299" i="1" s="1"/>
  <c r="AH299" i="1" s="1"/>
  <c r="AH325" i="1" s="1"/>
  <c r="AH326" i="1" s="1"/>
  <c r="AD299" i="1"/>
  <c r="I299" i="1"/>
  <c r="I325" i="1" s="1"/>
  <c r="H299" i="1"/>
  <c r="G299" i="1"/>
  <c r="F299" i="1"/>
  <c r="AG293" i="1"/>
  <c r="BW292" i="1"/>
  <c r="BV292" i="1"/>
  <c r="BT292" i="1"/>
  <c r="BS292" i="1"/>
  <c r="BU292" i="1" s="1"/>
  <c r="BB292" i="1"/>
  <c r="BA292" i="1"/>
  <c r="AY292" i="1"/>
  <c r="AX292" i="1"/>
  <c r="AZ292" i="1" s="1"/>
  <c r="AG292" i="1"/>
  <c r="AE292" i="1"/>
  <c r="AF292" i="1" s="1"/>
  <c r="AH292" i="1" s="1"/>
  <c r="AD292" i="1"/>
  <c r="I292" i="1"/>
  <c r="H292" i="1"/>
  <c r="G292" i="1"/>
  <c r="F292" i="1"/>
  <c r="BW291" i="1"/>
  <c r="BV291" i="1"/>
  <c r="BT291" i="1"/>
  <c r="BS291" i="1"/>
  <c r="BU291" i="1" s="1"/>
  <c r="BB291" i="1"/>
  <c r="BA291" i="1"/>
  <c r="AY291" i="1"/>
  <c r="AX291" i="1"/>
  <c r="AZ291" i="1" s="1"/>
  <c r="AG291" i="1"/>
  <c r="AE291" i="1"/>
  <c r="AF291" i="1" s="1"/>
  <c r="AH291" i="1" s="1"/>
  <c r="AD291" i="1"/>
  <c r="I291" i="1"/>
  <c r="H291" i="1"/>
  <c r="G291" i="1"/>
  <c r="F291" i="1"/>
  <c r="BW290" i="1"/>
  <c r="BV290" i="1"/>
  <c r="BT290" i="1"/>
  <c r="BS290" i="1"/>
  <c r="BU290" i="1" s="1"/>
  <c r="BB290" i="1"/>
  <c r="BA290" i="1"/>
  <c r="AY290" i="1"/>
  <c r="AX290" i="1"/>
  <c r="AZ290" i="1" s="1"/>
  <c r="AG290" i="1"/>
  <c r="AE290" i="1"/>
  <c r="AF290" i="1" s="1"/>
  <c r="AH290" i="1" s="1"/>
  <c r="AD290" i="1"/>
  <c r="I290" i="1"/>
  <c r="H290" i="1"/>
  <c r="G290" i="1"/>
  <c r="F290" i="1"/>
  <c r="BW289" i="1"/>
  <c r="BV289" i="1"/>
  <c r="BT289" i="1"/>
  <c r="BS289" i="1"/>
  <c r="BU289" i="1" s="1"/>
  <c r="BB289" i="1"/>
  <c r="BA289" i="1"/>
  <c r="AY289" i="1"/>
  <c r="AX289" i="1"/>
  <c r="AZ289" i="1" s="1"/>
  <c r="AG289" i="1"/>
  <c r="AE289" i="1"/>
  <c r="AF289" i="1" s="1"/>
  <c r="AH289" i="1" s="1"/>
  <c r="AD289" i="1"/>
  <c r="I289" i="1"/>
  <c r="H289" i="1"/>
  <c r="G289" i="1"/>
  <c r="F289" i="1"/>
  <c r="BW288" i="1"/>
  <c r="BV288" i="1"/>
  <c r="BT288" i="1"/>
  <c r="BS288" i="1"/>
  <c r="BU288" i="1" s="1"/>
  <c r="BB288" i="1"/>
  <c r="BA288" i="1"/>
  <c r="AY288" i="1"/>
  <c r="AX288" i="1"/>
  <c r="AZ288" i="1" s="1"/>
  <c r="AG288" i="1"/>
  <c r="AE288" i="1"/>
  <c r="AF288" i="1" s="1"/>
  <c r="AH288" i="1" s="1"/>
  <c r="AD288" i="1"/>
  <c r="I288" i="1"/>
  <c r="H288" i="1"/>
  <c r="G288" i="1"/>
  <c r="F288" i="1"/>
  <c r="BW287" i="1"/>
  <c r="BV287" i="1"/>
  <c r="BT287" i="1"/>
  <c r="BS287" i="1"/>
  <c r="BU287" i="1" s="1"/>
  <c r="BB287" i="1"/>
  <c r="BA287" i="1"/>
  <c r="AY287" i="1"/>
  <c r="AX287" i="1"/>
  <c r="AZ287" i="1" s="1"/>
  <c r="AG287" i="1"/>
  <c r="AE287" i="1"/>
  <c r="AF287" i="1" s="1"/>
  <c r="AH287" i="1" s="1"/>
  <c r="AD287" i="1"/>
  <c r="I287" i="1"/>
  <c r="H287" i="1"/>
  <c r="G287" i="1"/>
  <c r="F287" i="1"/>
  <c r="BW286" i="1"/>
  <c r="BV286" i="1"/>
  <c r="BT286" i="1"/>
  <c r="BS286" i="1"/>
  <c r="BU286" i="1" s="1"/>
  <c r="BB286" i="1"/>
  <c r="BA286" i="1"/>
  <c r="AY286" i="1"/>
  <c r="AX286" i="1"/>
  <c r="AZ286" i="1" s="1"/>
  <c r="AG286" i="1"/>
  <c r="AE286" i="1"/>
  <c r="AF286" i="1" s="1"/>
  <c r="AH286" i="1" s="1"/>
  <c r="AD286" i="1"/>
  <c r="I286" i="1"/>
  <c r="H286" i="1"/>
  <c r="G286" i="1"/>
  <c r="F286" i="1"/>
  <c r="BW285" i="1"/>
  <c r="BV285" i="1"/>
  <c r="BT285" i="1"/>
  <c r="BS285" i="1"/>
  <c r="BU285" i="1" s="1"/>
  <c r="BB285" i="1"/>
  <c r="BA285" i="1"/>
  <c r="AY285" i="1"/>
  <c r="AX285" i="1"/>
  <c r="AZ285" i="1" s="1"/>
  <c r="AG285" i="1"/>
  <c r="AE285" i="1"/>
  <c r="AF285" i="1" s="1"/>
  <c r="AH285" i="1" s="1"/>
  <c r="AD285" i="1"/>
  <c r="I285" i="1"/>
  <c r="H285" i="1"/>
  <c r="G285" i="1"/>
  <c r="F285" i="1"/>
  <c r="BW284" i="1"/>
  <c r="BV284" i="1"/>
  <c r="BT284" i="1"/>
  <c r="BS284" i="1"/>
  <c r="BU284" i="1" s="1"/>
  <c r="BB284" i="1"/>
  <c r="BA284" i="1"/>
  <c r="AY284" i="1"/>
  <c r="AX284" i="1"/>
  <c r="AZ284" i="1" s="1"/>
  <c r="AG284" i="1"/>
  <c r="AE284" i="1"/>
  <c r="AF284" i="1" s="1"/>
  <c r="AH284" i="1" s="1"/>
  <c r="AD284" i="1"/>
  <c r="I284" i="1"/>
  <c r="H284" i="1"/>
  <c r="G284" i="1"/>
  <c r="F284" i="1"/>
  <c r="BW283" i="1"/>
  <c r="BV283" i="1"/>
  <c r="BT283" i="1"/>
  <c r="BS283" i="1"/>
  <c r="BU283" i="1" s="1"/>
  <c r="BB283" i="1"/>
  <c r="BA283" i="1"/>
  <c r="AY283" i="1"/>
  <c r="AX283" i="1"/>
  <c r="AZ283" i="1" s="1"/>
  <c r="AG283" i="1"/>
  <c r="AE283" i="1"/>
  <c r="AF283" i="1" s="1"/>
  <c r="AH283" i="1" s="1"/>
  <c r="AD283" i="1"/>
  <c r="I283" i="1"/>
  <c r="H283" i="1"/>
  <c r="G283" i="1"/>
  <c r="F283" i="1"/>
  <c r="BW282" i="1"/>
  <c r="BV282" i="1"/>
  <c r="BT282" i="1"/>
  <c r="BS282" i="1"/>
  <c r="BU282" i="1" s="1"/>
  <c r="BB282" i="1"/>
  <c r="BA282" i="1"/>
  <c r="AY282" i="1"/>
  <c r="AX282" i="1"/>
  <c r="AZ282" i="1" s="1"/>
  <c r="AG282" i="1"/>
  <c r="AE282" i="1"/>
  <c r="AF282" i="1" s="1"/>
  <c r="AH282" i="1" s="1"/>
  <c r="AD282" i="1"/>
  <c r="I282" i="1"/>
  <c r="H282" i="1"/>
  <c r="G282" i="1"/>
  <c r="F282" i="1"/>
  <c r="BW281" i="1"/>
  <c r="BV281" i="1"/>
  <c r="BT281" i="1"/>
  <c r="BS281" i="1"/>
  <c r="BU281" i="1" s="1"/>
  <c r="BB281" i="1"/>
  <c r="BA281" i="1"/>
  <c r="AY281" i="1"/>
  <c r="AX281" i="1"/>
  <c r="AZ281" i="1" s="1"/>
  <c r="AG281" i="1"/>
  <c r="AE281" i="1"/>
  <c r="AF281" i="1" s="1"/>
  <c r="AH281" i="1" s="1"/>
  <c r="AD281" i="1"/>
  <c r="I281" i="1"/>
  <c r="H281" i="1"/>
  <c r="G281" i="1"/>
  <c r="F281" i="1"/>
  <c r="BW280" i="1"/>
  <c r="BV280" i="1"/>
  <c r="BT280" i="1"/>
  <c r="BS280" i="1"/>
  <c r="BU280" i="1" s="1"/>
  <c r="BB280" i="1"/>
  <c r="BA280" i="1"/>
  <c r="AY280" i="1"/>
  <c r="AX280" i="1"/>
  <c r="AZ280" i="1" s="1"/>
  <c r="AG280" i="1"/>
  <c r="AE280" i="1"/>
  <c r="AF280" i="1" s="1"/>
  <c r="AH280" i="1" s="1"/>
  <c r="AD280" i="1"/>
  <c r="I280" i="1"/>
  <c r="H280" i="1"/>
  <c r="G280" i="1"/>
  <c r="F280" i="1"/>
  <c r="BW279" i="1"/>
  <c r="BV279" i="1"/>
  <c r="BT279" i="1"/>
  <c r="BS279" i="1"/>
  <c r="BU279" i="1" s="1"/>
  <c r="BB279" i="1"/>
  <c r="BA279" i="1"/>
  <c r="AY279" i="1"/>
  <c r="AX279" i="1"/>
  <c r="AZ279" i="1" s="1"/>
  <c r="AG279" i="1"/>
  <c r="AE279" i="1"/>
  <c r="AF279" i="1" s="1"/>
  <c r="AH279" i="1" s="1"/>
  <c r="AD279" i="1"/>
  <c r="I279" i="1"/>
  <c r="H279" i="1"/>
  <c r="G279" i="1"/>
  <c r="F279" i="1"/>
  <c r="BW278" i="1"/>
  <c r="BV278" i="1"/>
  <c r="BT278" i="1"/>
  <c r="BS278" i="1"/>
  <c r="BU278" i="1" s="1"/>
  <c r="BB278" i="1"/>
  <c r="BA278" i="1"/>
  <c r="AY278" i="1"/>
  <c r="AX278" i="1"/>
  <c r="AZ278" i="1" s="1"/>
  <c r="AG278" i="1"/>
  <c r="AE278" i="1"/>
  <c r="AF278" i="1" s="1"/>
  <c r="AH278" i="1" s="1"/>
  <c r="AD278" i="1"/>
  <c r="I278" i="1"/>
  <c r="H278" i="1"/>
  <c r="G278" i="1"/>
  <c r="F278" i="1"/>
  <c r="BW277" i="1"/>
  <c r="BV277" i="1"/>
  <c r="BT277" i="1"/>
  <c r="BS277" i="1"/>
  <c r="BU277" i="1" s="1"/>
  <c r="BB277" i="1"/>
  <c r="BA277" i="1"/>
  <c r="AY277" i="1"/>
  <c r="AX277" i="1"/>
  <c r="AZ277" i="1" s="1"/>
  <c r="AG277" i="1"/>
  <c r="AE277" i="1"/>
  <c r="AF277" i="1" s="1"/>
  <c r="AH277" i="1" s="1"/>
  <c r="AD277" i="1"/>
  <c r="I277" i="1"/>
  <c r="H277" i="1"/>
  <c r="G277" i="1"/>
  <c r="F277" i="1"/>
  <c r="BW276" i="1"/>
  <c r="BV276" i="1"/>
  <c r="BT276" i="1"/>
  <c r="BS276" i="1"/>
  <c r="BU276" i="1" s="1"/>
  <c r="BB276" i="1"/>
  <c r="BA276" i="1"/>
  <c r="AY276" i="1"/>
  <c r="AX276" i="1"/>
  <c r="AZ276" i="1" s="1"/>
  <c r="AG276" i="1"/>
  <c r="AE276" i="1"/>
  <c r="AF276" i="1" s="1"/>
  <c r="AH276" i="1" s="1"/>
  <c r="AD276" i="1"/>
  <c r="I276" i="1"/>
  <c r="H276" i="1"/>
  <c r="G276" i="1"/>
  <c r="F276" i="1"/>
  <c r="BW275" i="1"/>
  <c r="BV275" i="1"/>
  <c r="BT275" i="1"/>
  <c r="BS275" i="1"/>
  <c r="BU275" i="1" s="1"/>
  <c r="BB275" i="1"/>
  <c r="BA275" i="1"/>
  <c r="AY275" i="1"/>
  <c r="AX275" i="1"/>
  <c r="AZ275" i="1" s="1"/>
  <c r="AG275" i="1"/>
  <c r="AE275" i="1"/>
  <c r="AF275" i="1" s="1"/>
  <c r="AH275" i="1" s="1"/>
  <c r="AD275" i="1"/>
  <c r="I275" i="1"/>
  <c r="H275" i="1"/>
  <c r="G275" i="1"/>
  <c r="F275" i="1"/>
  <c r="BW274" i="1"/>
  <c r="BV274" i="1"/>
  <c r="BT274" i="1"/>
  <c r="BS274" i="1"/>
  <c r="BU274" i="1" s="1"/>
  <c r="BB274" i="1"/>
  <c r="BA274" i="1"/>
  <c r="AY274" i="1"/>
  <c r="AX274" i="1"/>
  <c r="AZ274" i="1" s="1"/>
  <c r="AG274" i="1"/>
  <c r="AE274" i="1"/>
  <c r="AF274" i="1" s="1"/>
  <c r="AH274" i="1" s="1"/>
  <c r="AD274" i="1"/>
  <c r="I274" i="1"/>
  <c r="H274" i="1"/>
  <c r="G274" i="1"/>
  <c r="F274" i="1"/>
  <c r="BW273" i="1"/>
  <c r="BV273" i="1"/>
  <c r="BT273" i="1"/>
  <c r="BS273" i="1"/>
  <c r="BU273" i="1" s="1"/>
  <c r="BB273" i="1"/>
  <c r="BA273" i="1"/>
  <c r="AY273" i="1"/>
  <c r="AX273" i="1"/>
  <c r="AZ273" i="1" s="1"/>
  <c r="AG273" i="1"/>
  <c r="AE273" i="1"/>
  <c r="AF273" i="1" s="1"/>
  <c r="AH273" i="1" s="1"/>
  <c r="AD273" i="1"/>
  <c r="I273" i="1"/>
  <c r="H273" i="1"/>
  <c r="G273" i="1"/>
  <c r="F273" i="1"/>
  <c r="BW272" i="1"/>
  <c r="BV272" i="1"/>
  <c r="BT272" i="1"/>
  <c r="BS272" i="1"/>
  <c r="BU272" i="1" s="1"/>
  <c r="BB272" i="1"/>
  <c r="BA272" i="1"/>
  <c r="AY272" i="1"/>
  <c r="AX272" i="1"/>
  <c r="AZ272" i="1" s="1"/>
  <c r="AG272" i="1"/>
  <c r="AE272" i="1"/>
  <c r="AF272" i="1" s="1"/>
  <c r="AH272" i="1" s="1"/>
  <c r="AD272" i="1"/>
  <c r="I272" i="1"/>
  <c r="H272" i="1"/>
  <c r="G272" i="1"/>
  <c r="F272" i="1"/>
  <c r="BW271" i="1"/>
  <c r="BV271" i="1"/>
  <c r="BT271" i="1"/>
  <c r="BS271" i="1"/>
  <c r="BU271" i="1" s="1"/>
  <c r="BB271" i="1"/>
  <c r="BA271" i="1"/>
  <c r="AY271" i="1"/>
  <c r="AX271" i="1"/>
  <c r="AZ271" i="1" s="1"/>
  <c r="AG271" i="1"/>
  <c r="AE271" i="1"/>
  <c r="AF271" i="1" s="1"/>
  <c r="AH271" i="1" s="1"/>
  <c r="AD271" i="1"/>
  <c r="I271" i="1"/>
  <c r="H271" i="1"/>
  <c r="G271" i="1"/>
  <c r="F271" i="1"/>
  <c r="BW270" i="1"/>
  <c r="BW293" i="1" s="1"/>
  <c r="BW294" i="1" s="1"/>
  <c r="BV270" i="1"/>
  <c r="BT270" i="1"/>
  <c r="BS270" i="1"/>
  <c r="BU270" i="1" s="1"/>
  <c r="BB270" i="1"/>
  <c r="BA270" i="1"/>
  <c r="AY270" i="1"/>
  <c r="AX270" i="1"/>
  <c r="AZ270" i="1" s="1"/>
  <c r="AG270" i="1"/>
  <c r="AE270" i="1"/>
  <c r="AF270" i="1" s="1"/>
  <c r="AH270" i="1" s="1"/>
  <c r="AD270" i="1"/>
  <c r="I270" i="1"/>
  <c r="H270" i="1"/>
  <c r="G270" i="1"/>
  <c r="F270" i="1"/>
  <c r="BW269" i="1"/>
  <c r="BV269" i="1"/>
  <c r="BT269" i="1"/>
  <c r="BS269" i="1"/>
  <c r="BU269" i="1" s="1"/>
  <c r="BB269" i="1"/>
  <c r="BA269" i="1"/>
  <c r="AY269" i="1"/>
  <c r="AX269" i="1"/>
  <c r="AZ269" i="1" s="1"/>
  <c r="AG269" i="1"/>
  <c r="AE269" i="1"/>
  <c r="AF269" i="1" s="1"/>
  <c r="AH269" i="1" s="1"/>
  <c r="AD269" i="1"/>
  <c r="I269" i="1"/>
  <c r="H269" i="1"/>
  <c r="G269" i="1"/>
  <c r="F269" i="1"/>
  <c r="BW268" i="1"/>
  <c r="BV268" i="1"/>
  <c r="BT268" i="1"/>
  <c r="BS268" i="1"/>
  <c r="BU268" i="1" s="1"/>
  <c r="BB268" i="1"/>
  <c r="BA268" i="1"/>
  <c r="AY268" i="1"/>
  <c r="AX268" i="1"/>
  <c r="AZ268" i="1" s="1"/>
  <c r="AG268" i="1"/>
  <c r="AE268" i="1"/>
  <c r="AF268" i="1" s="1"/>
  <c r="AH268" i="1" s="1"/>
  <c r="AD268" i="1"/>
  <c r="I268" i="1"/>
  <c r="H268" i="1"/>
  <c r="G268" i="1"/>
  <c r="F268" i="1"/>
  <c r="BW267" i="1"/>
  <c r="BV267" i="1"/>
  <c r="BV293" i="1" s="1"/>
  <c r="BT267" i="1"/>
  <c r="BS267" i="1"/>
  <c r="BU267" i="1" s="1"/>
  <c r="BB267" i="1"/>
  <c r="BA267" i="1"/>
  <c r="BA293" i="1" s="1"/>
  <c r="AY267" i="1"/>
  <c r="AX267" i="1"/>
  <c r="AZ267" i="1" s="1"/>
  <c r="AG267" i="1"/>
  <c r="AE267" i="1"/>
  <c r="AF267" i="1" s="1"/>
  <c r="AH267" i="1" s="1"/>
  <c r="AD267" i="1"/>
  <c r="I267" i="1"/>
  <c r="I293" i="1" s="1"/>
  <c r="H267" i="1"/>
  <c r="G267" i="1"/>
  <c r="F267" i="1"/>
  <c r="BV260" i="1"/>
  <c r="BW260" i="1" s="1"/>
  <c r="BT260" i="1"/>
  <c r="BS260" i="1"/>
  <c r="BU260" i="1" s="1"/>
  <c r="BA260" i="1"/>
  <c r="AY260" i="1"/>
  <c r="AX260" i="1"/>
  <c r="AG260" i="1"/>
  <c r="AE260" i="1"/>
  <c r="AF260" i="1" s="1"/>
  <c r="AH260" i="1" s="1"/>
  <c r="AD260" i="1"/>
  <c r="I260" i="1"/>
  <c r="H260" i="1"/>
  <c r="J260" i="1" s="1"/>
  <c r="G260" i="1"/>
  <c r="F260" i="1"/>
  <c r="BV259" i="1"/>
  <c r="BW259" i="1" s="1"/>
  <c r="BT259" i="1"/>
  <c r="BS259" i="1"/>
  <c r="BU259" i="1" s="1"/>
  <c r="BA259" i="1"/>
  <c r="AY259" i="1"/>
  <c r="AX259" i="1"/>
  <c r="AG259" i="1"/>
  <c r="AE259" i="1"/>
  <c r="AF259" i="1" s="1"/>
  <c r="AH259" i="1" s="1"/>
  <c r="AD259" i="1"/>
  <c r="I259" i="1"/>
  <c r="H259" i="1"/>
  <c r="J259" i="1" s="1"/>
  <c r="G259" i="1"/>
  <c r="F259" i="1"/>
  <c r="BV258" i="1"/>
  <c r="BW258" i="1" s="1"/>
  <c r="BT258" i="1"/>
  <c r="BS258" i="1"/>
  <c r="BU258" i="1" s="1"/>
  <c r="BA258" i="1"/>
  <c r="AY258" i="1"/>
  <c r="AX258" i="1"/>
  <c r="AG258" i="1"/>
  <c r="AE258" i="1"/>
  <c r="AF258" i="1" s="1"/>
  <c r="AH258" i="1" s="1"/>
  <c r="AD258" i="1"/>
  <c r="I258" i="1"/>
  <c r="H258" i="1"/>
  <c r="J258" i="1" s="1"/>
  <c r="G258" i="1"/>
  <c r="F258" i="1"/>
  <c r="BV257" i="1"/>
  <c r="BW257" i="1" s="1"/>
  <c r="BT257" i="1"/>
  <c r="BS257" i="1"/>
  <c r="BU257" i="1" s="1"/>
  <c r="BA257" i="1"/>
  <c r="AY257" i="1"/>
  <c r="AX257" i="1"/>
  <c r="AG257" i="1"/>
  <c r="AE257" i="1"/>
  <c r="AF257" i="1" s="1"/>
  <c r="AH257" i="1" s="1"/>
  <c r="AD257" i="1"/>
  <c r="I257" i="1"/>
  <c r="H257" i="1"/>
  <c r="J257" i="1" s="1"/>
  <c r="G257" i="1"/>
  <c r="F257" i="1"/>
  <c r="BV256" i="1"/>
  <c r="BW256" i="1" s="1"/>
  <c r="BT256" i="1"/>
  <c r="BS256" i="1"/>
  <c r="BU256" i="1" s="1"/>
  <c r="BA256" i="1"/>
  <c r="AY256" i="1"/>
  <c r="AX256" i="1"/>
  <c r="AG256" i="1"/>
  <c r="AE256" i="1"/>
  <c r="AF256" i="1" s="1"/>
  <c r="AH256" i="1" s="1"/>
  <c r="AD256" i="1"/>
  <c r="I256" i="1"/>
  <c r="H256" i="1"/>
  <c r="J256" i="1" s="1"/>
  <c r="G256" i="1"/>
  <c r="F256" i="1"/>
  <c r="BV255" i="1"/>
  <c r="BW255" i="1" s="1"/>
  <c r="BT255" i="1"/>
  <c r="BS255" i="1"/>
  <c r="BU255" i="1" s="1"/>
  <c r="BA255" i="1"/>
  <c r="AY255" i="1"/>
  <c r="AX255" i="1"/>
  <c r="AG255" i="1"/>
  <c r="AE255" i="1"/>
  <c r="AF255" i="1" s="1"/>
  <c r="AH255" i="1" s="1"/>
  <c r="AD255" i="1"/>
  <c r="I255" i="1"/>
  <c r="H255" i="1"/>
  <c r="J255" i="1" s="1"/>
  <c r="G255" i="1"/>
  <c r="F255" i="1"/>
  <c r="BV254" i="1"/>
  <c r="BW254" i="1" s="1"/>
  <c r="BT254" i="1"/>
  <c r="BS254" i="1"/>
  <c r="BU254" i="1" s="1"/>
  <c r="BA254" i="1"/>
  <c r="AY254" i="1"/>
  <c r="AX254" i="1"/>
  <c r="AG254" i="1"/>
  <c r="AE254" i="1"/>
  <c r="AF254" i="1" s="1"/>
  <c r="AH254" i="1" s="1"/>
  <c r="AD254" i="1"/>
  <c r="I254" i="1"/>
  <c r="H254" i="1"/>
  <c r="J254" i="1" s="1"/>
  <c r="G254" i="1"/>
  <c r="F254" i="1"/>
  <c r="BV253" i="1"/>
  <c r="BW253" i="1" s="1"/>
  <c r="BT253" i="1"/>
  <c r="BS253" i="1"/>
  <c r="BU253" i="1" s="1"/>
  <c r="BA253" i="1"/>
  <c r="AY253" i="1"/>
  <c r="AX253" i="1"/>
  <c r="AG253" i="1"/>
  <c r="AE253" i="1"/>
  <c r="AF253" i="1" s="1"/>
  <c r="AH253" i="1" s="1"/>
  <c r="AD253" i="1"/>
  <c r="I253" i="1"/>
  <c r="H253" i="1"/>
  <c r="J253" i="1" s="1"/>
  <c r="G253" i="1"/>
  <c r="F253" i="1"/>
  <c r="BV252" i="1"/>
  <c r="BW252" i="1" s="1"/>
  <c r="BT252" i="1"/>
  <c r="BS252" i="1"/>
  <c r="BU252" i="1" s="1"/>
  <c r="BA252" i="1"/>
  <c r="AY252" i="1"/>
  <c r="AX252" i="1"/>
  <c r="AG252" i="1"/>
  <c r="AE252" i="1"/>
  <c r="AF252" i="1" s="1"/>
  <c r="AH252" i="1" s="1"/>
  <c r="AD252" i="1"/>
  <c r="I252" i="1"/>
  <c r="G252" i="1"/>
  <c r="H252" i="1" s="1"/>
  <c r="J252" i="1" s="1"/>
  <c r="F252" i="1"/>
  <c r="BV251" i="1"/>
  <c r="BU251" i="1"/>
  <c r="BW251" i="1" s="1"/>
  <c r="BT251" i="1"/>
  <c r="BS251" i="1"/>
  <c r="BA251" i="1"/>
  <c r="AY251" i="1"/>
  <c r="AX251" i="1"/>
  <c r="AZ251" i="1" s="1"/>
  <c r="BB251" i="1" s="1"/>
  <c r="AG251" i="1"/>
  <c r="AE251" i="1"/>
  <c r="AD251" i="1"/>
  <c r="AF251" i="1" s="1"/>
  <c r="AH251" i="1" s="1"/>
  <c r="I251" i="1"/>
  <c r="G251" i="1"/>
  <c r="H251" i="1" s="1"/>
  <c r="J251" i="1" s="1"/>
  <c r="F251" i="1"/>
  <c r="BV250" i="1"/>
  <c r="BU250" i="1"/>
  <c r="BW250" i="1" s="1"/>
  <c r="BT250" i="1"/>
  <c r="BS250" i="1"/>
  <c r="BA250" i="1"/>
  <c r="AY250" i="1"/>
  <c r="AX250" i="1"/>
  <c r="AZ250" i="1" s="1"/>
  <c r="AG250" i="1"/>
  <c r="AE250" i="1"/>
  <c r="AD250" i="1"/>
  <c r="AF250" i="1" s="1"/>
  <c r="AH250" i="1" s="1"/>
  <c r="I250" i="1"/>
  <c r="G250" i="1"/>
  <c r="H250" i="1" s="1"/>
  <c r="J250" i="1" s="1"/>
  <c r="F250" i="1"/>
  <c r="BV249" i="1"/>
  <c r="BU249" i="1"/>
  <c r="BW249" i="1" s="1"/>
  <c r="BT249" i="1"/>
  <c r="BS249" i="1"/>
  <c r="BA249" i="1"/>
  <c r="AY249" i="1"/>
  <c r="AX249" i="1"/>
  <c r="AZ249" i="1" s="1"/>
  <c r="BB249" i="1" s="1"/>
  <c r="AG249" i="1"/>
  <c r="AE249" i="1"/>
  <c r="AD249" i="1"/>
  <c r="AF249" i="1" s="1"/>
  <c r="AH249" i="1" s="1"/>
  <c r="I249" i="1"/>
  <c r="G249" i="1"/>
  <c r="H249" i="1" s="1"/>
  <c r="J249" i="1" s="1"/>
  <c r="F249" i="1"/>
  <c r="BV248" i="1"/>
  <c r="BU248" i="1"/>
  <c r="BW248" i="1" s="1"/>
  <c r="BT248" i="1"/>
  <c r="BS248" i="1"/>
  <c r="BA248" i="1"/>
  <c r="AY248" i="1"/>
  <c r="AX248" i="1"/>
  <c r="AZ248" i="1" s="1"/>
  <c r="AG248" i="1"/>
  <c r="AE248" i="1"/>
  <c r="AD248" i="1"/>
  <c r="AF248" i="1" s="1"/>
  <c r="AH248" i="1" s="1"/>
  <c r="I248" i="1"/>
  <c r="G248" i="1"/>
  <c r="H248" i="1" s="1"/>
  <c r="J248" i="1" s="1"/>
  <c r="F248" i="1"/>
  <c r="BV247" i="1"/>
  <c r="BU247" i="1"/>
  <c r="BW247" i="1" s="1"/>
  <c r="BT247" i="1"/>
  <c r="BS247" i="1"/>
  <c r="BA247" i="1"/>
  <c r="AY247" i="1"/>
  <c r="AX247" i="1"/>
  <c r="AZ247" i="1" s="1"/>
  <c r="BB247" i="1" s="1"/>
  <c r="AG247" i="1"/>
  <c r="AE247" i="1"/>
  <c r="AD247" i="1"/>
  <c r="AF247" i="1" s="1"/>
  <c r="AH247" i="1" s="1"/>
  <c r="I247" i="1"/>
  <c r="G247" i="1"/>
  <c r="H247" i="1" s="1"/>
  <c r="J247" i="1" s="1"/>
  <c r="F247" i="1"/>
  <c r="BV246" i="1"/>
  <c r="BU246" i="1"/>
  <c r="BW246" i="1" s="1"/>
  <c r="BT246" i="1"/>
  <c r="BS246" i="1"/>
  <c r="BA246" i="1"/>
  <c r="AY246" i="1"/>
  <c r="AX246" i="1"/>
  <c r="AZ246" i="1" s="1"/>
  <c r="AG246" i="1"/>
  <c r="AE246" i="1"/>
  <c r="AD246" i="1"/>
  <c r="AF246" i="1" s="1"/>
  <c r="AH246" i="1" s="1"/>
  <c r="I246" i="1"/>
  <c r="G246" i="1"/>
  <c r="H246" i="1" s="1"/>
  <c r="J246" i="1" s="1"/>
  <c r="F246" i="1"/>
  <c r="BV245" i="1"/>
  <c r="BU245" i="1"/>
  <c r="BW245" i="1" s="1"/>
  <c r="BT245" i="1"/>
  <c r="BS245" i="1"/>
  <c r="BA245" i="1"/>
  <c r="AY245" i="1"/>
  <c r="AX245" i="1"/>
  <c r="AZ245" i="1" s="1"/>
  <c r="BB245" i="1" s="1"/>
  <c r="AG245" i="1"/>
  <c r="AE245" i="1"/>
  <c r="AD245" i="1"/>
  <c r="AF245" i="1" s="1"/>
  <c r="AH245" i="1" s="1"/>
  <c r="I245" i="1"/>
  <c r="G245" i="1"/>
  <c r="H245" i="1" s="1"/>
  <c r="J245" i="1" s="1"/>
  <c r="F245" i="1"/>
  <c r="BV244" i="1"/>
  <c r="BU244" i="1"/>
  <c r="BW244" i="1" s="1"/>
  <c r="BT244" i="1"/>
  <c r="BS244" i="1"/>
  <c r="BA244" i="1"/>
  <c r="AY244" i="1"/>
  <c r="AX244" i="1"/>
  <c r="AZ244" i="1" s="1"/>
  <c r="AG244" i="1"/>
  <c r="AE244" i="1"/>
  <c r="AD244" i="1"/>
  <c r="AF244" i="1" s="1"/>
  <c r="AH244" i="1" s="1"/>
  <c r="I244" i="1"/>
  <c r="G244" i="1"/>
  <c r="H244" i="1" s="1"/>
  <c r="J244" i="1" s="1"/>
  <c r="F244" i="1"/>
  <c r="BV243" i="1"/>
  <c r="BU243" i="1"/>
  <c r="BW243" i="1" s="1"/>
  <c r="BT243" i="1"/>
  <c r="BS243" i="1"/>
  <c r="BA243" i="1"/>
  <c r="AY243" i="1"/>
  <c r="AX243" i="1"/>
  <c r="AZ243" i="1" s="1"/>
  <c r="BB243" i="1" s="1"/>
  <c r="AG243" i="1"/>
  <c r="AE243" i="1"/>
  <c r="AD243" i="1"/>
  <c r="AF243" i="1" s="1"/>
  <c r="AH243" i="1" s="1"/>
  <c r="I243" i="1"/>
  <c r="G243" i="1"/>
  <c r="H243" i="1" s="1"/>
  <c r="J243" i="1" s="1"/>
  <c r="F243" i="1"/>
  <c r="BV242" i="1"/>
  <c r="BU242" i="1"/>
  <c r="BW242" i="1" s="1"/>
  <c r="BT242" i="1"/>
  <c r="BS242" i="1"/>
  <c r="BA242" i="1"/>
  <c r="AY242" i="1"/>
  <c r="AX242" i="1"/>
  <c r="AZ242" i="1" s="1"/>
  <c r="AG242" i="1"/>
  <c r="AE242" i="1"/>
  <c r="AD242" i="1"/>
  <c r="AF242" i="1" s="1"/>
  <c r="AH242" i="1" s="1"/>
  <c r="I242" i="1"/>
  <c r="G242" i="1"/>
  <c r="H242" i="1" s="1"/>
  <c r="J242" i="1" s="1"/>
  <c r="F242" i="1"/>
  <c r="BV241" i="1"/>
  <c r="BU241" i="1"/>
  <c r="BW241" i="1" s="1"/>
  <c r="BT241" i="1"/>
  <c r="BS241" i="1"/>
  <c r="BA241" i="1"/>
  <c r="AY241" i="1"/>
  <c r="AX241" i="1"/>
  <c r="AZ241" i="1" s="1"/>
  <c r="BB241" i="1" s="1"/>
  <c r="AG241" i="1"/>
  <c r="AE241" i="1"/>
  <c r="AD241" i="1"/>
  <c r="AF241" i="1" s="1"/>
  <c r="AH241" i="1" s="1"/>
  <c r="I241" i="1"/>
  <c r="G241" i="1"/>
  <c r="H241" i="1" s="1"/>
  <c r="J241" i="1" s="1"/>
  <c r="F241" i="1"/>
  <c r="BV240" i="1"/>
  <c r="BU240" i="1"/>
  <c r="BW240" i="1" s="1"/>
  <c r="BT240" i="1"/>
  <c r="BS240" i="1"/>
  <c r="BA240" i="1"/>
  <c r="AY240" i="1"/>
  <c r="AX240" i="1"/>
  <c r="AZ240" i="1" s="1"/>
  <c r="AG240" i="1"/>
  <c r="AE240" i="1"/>
  <c r="AD240" i="1"/>
  <c r="AF240" i="1" s="1"/>
  <c r="AH240" i="1" s="1"/>
  <c r="I240" i="1"/>
  <c r="G240" i="1"/>
  <c r="H240" i="1" s="1"/>
  <c r="J240" i="1" s="1"/>
  <c r="F240" i="1"/>
  <c r="BV239" i="1"/>
  <c r="BU239" i="1"/>
  <c r="BW239" i="1" s="1"/>
  <c r="BT239" i="1"/>
  <c r="BS239" i="1"/>
  <c r="BA239" i="1"/>
  <c r="AY239" i="1"/>
  <c r="AX239" i="1"/>
  <c r="AZ239" i="1" s="1"/>
  <c r="BB239" i="1" s="1"/>
  <c r="AG239" i="1"/>
  <c r="AE239" i="1"/>
  <c r="AD239" i="1"/>
  <c r="AF239" i="1" s="1"/>
  <c r="AH239" i="1" s="1"/>
  <c r="I239" i="1"/>
  <c r="G239" i="1"/>
  <c r="H239" i="1" s="1"/>
  <c r="J239" i="1" s="1"/>
  <c r="F239" i="1"/>
  <c r="BV238" i="1"/>
  <c r="BU238" i="1"/>
  <c r="BW238" i="1" s="1"/>
  <c r="BT238" i="1"/>
  <c r="BS238" i="1"/>
  <c r="BA238" i="1"/>
  <c r="AY238" i="1"/>
  <c r="AX238" i="1"/>
  <c r="AZ238" i="1" s="1"/>
  <c r="AG238" i="1"/>
  <c r="AE238" i="1"/>
  <c r="AD238" i="1"/>
  <c r="AF238" i="1" s="1"/>
  <c r="AH238" i="1" s="1"/>
  <c r="I238" i="1"/>
  <c r="G238" i="1"/>
  <c r="H238" i="1" s="1"/>
  <c r="J238" i="1" s="1"/>
  <c r="F238" i="1"/>
  <c r="BV237" i="1"/>
  <c r="BU237" i="1"/>
  <c r="BW237" i="1" s="1"/>
  <c r="BT237" i="1"/>
  <c r="BS237" i="1"/>
  <c r="BA237" i="1"/>
  <c r="AY237" i="1"/>
  <c r="AX237" i="1"/>
  <c r="AZ237" i="1" s="1"/>
  <c r="BB237" i="1" s="1"/>
  <c r="AG237" i="1"/>
  <c r="AE237" i="1"/>
  <c r="AD237" i="1"/>
  <c r="AF237" i="1" s="1"/>
  <c r="AH237" i="1" s="1"/>
  <c r="I237" i="1"/>
  <c r="G237" i="1"/>
  <c r="H237" i="1" s="1"/>
  <c r="J237" i="1" s="1"/>
  <c r="F237" i="1"/>
  <c r="BV236" i="1"/>
  <c r="BU236" i="1"/>
  <c r="BW236" i="1" s="1"/>
  <c r="BT236" i="1"/>
  <c r="BS236" i="1"/>
  <c r="BA236" i="1"/>
  <c r="AY236" i="1"/>
  <c r="AX236" i="1"/>
  <c r="AZ236" i="1" s="1"/>
  <c r="AG236" i="1"/>
  <c r="AE236" i="1"/>
  <c r="AD236" i="1"/>
  <c r="AF236" i="1" s="1"/>
  <c r="AH236" i="1" s="1"/>
  <c r="I236" i="1"/>
  <c r="G236" i="1"/>
  <c r="H236" i="1" s="1"/>
  <c r="J236" i="1" s="1"/>
  <c r="F236" i="1"/>
  <c r="BV235" i="1"/>
  <c r="BV261" i="1" s="1"/>
  <c r="BU235" i="1"/>
  <c r="BW235" i="1" s="1"/>
  <c r="BT235" i="1"/>
  <c r="BS235" i="1"/>
  <c r="BA235" i="1"/>
  <c r="AY235" i="1"/>
  <c r="AX235" i="1"/>
  <c r="AZ235" i="1" s="1"/>
  <c r="BB235" i="1" s="1"/>
  <c r="AG235" i="1"/>
  <c r="AG261" i="1" s="1"/>
  <c r="AE235" i="1"/>
  <c r="AD235" i="1"/>
  <c r="AF235" i="1" s="1"/>
  <c r="AH235" i="1" s="1"/>
  <c r="I235" i="1"/>
  <c r="I261" i="1" s="1"/>
  <c r="G235" i="1"/>
  <c r="H235" i="1" s="1"/>
  <c r="J235" i="1" s="1"/>
  <c r="F235" i="1"/>
  <c r="AG229" i="1"/>
  <c r="BV228" i="1"/>
  <c r="BU228" i="1"/>
  <c r="BW228" i="1" s="1"/>
  <c r="BT228" i="1"/>
  <c r="BS228" i="1"/>
  <c r="BA228" i="1"/>
  <c r="AY228" i="1"/>
  <c r="AX228" i="1"/>
  <c r="AZ228" i="1" s="1"/>
  <c r="AG228" i="1"/>
  <c r="AE228" i="1"/>
  <c r="AD228" i="1"/>
  <c r="AF228" i="1" s="1"/>
  <c r="AH228" i="1" s="1"/>
  <c r="I228" i="1"/>
  <c r="G228" i="1"/>
  <c r="H228" i="1" s="1"/>
  <c r="J228" i="1" s="1"/>
  <c r="F228" i="1"/>
  <c r="BV227" i="1"/>
  <c r="BU227" i="1"/>
  <c r="BW227" i="1" s="1"/>
  <c r="BT227" i="1"/>
  <c r="BS227" i="1"/>
  <c r="BA227" i="1"/>
  <c r="AY227" i="1"/>
  <c r="AX227" i="1"/>
  <c r="AZ227" i="1" s="1"/>
  <c r="BB227" i="1" s="1"/>
  <c r="AG227" i="1"/>
  <c r="AE227" i="1"/>
  <c r="AD227" i="1"/>
  <c r="AF227" i="1" s="1"/>
  <c r="AH227" i="1" s="1"/>
  <c r="I227" i="1"/>
  <c r="G227" i="1"/>
  <c r="H227" i="1" s="1"/>
  <c r="J227" i="1" s="1"/>
  <c r="F227" i="1"/>
  <c r="BV226" i="1"/>
  <c r="BU226" i="1"/>
  <c r="BW226" i="1" s="1"/>
  <c r="BT226" i="1"/>
  <c r="BS226" i="1"/>
  <c r="BA226" i="1"/>
  <c r="AY226" i="1"/>
  <c r="AX226" i="1"/>
  <c r="AZ226" i="1" s="1"/>
  <c r="AG226" i="1"/>
  <c r="AE226" i="1"/>
  <c r="AD226" i="1"/>
  <c r="AF226" i="1" s="1"/>
  <c r="AH226" i="1" s="1"/>
  <c r="I226" i="1"/>
  <c r="G226" i="1"/>
  <c r="H226" i="1" s="1"/>
  <c r="J226" i="1" s="1"/>
  <c r="F226" i="1"/>
  <c r="BV225" i="1"/>
  <c r="BU225" i="1"/>
  <c r="BW225" i="1" s="1"/>
  <c r="BT225" i="1"/>
  <c r="BS225" i="1"/>
  <c r="BA225" i="1"/>
  <c r="AY225" i="1"/>
  <c r="AX225" i="1"/>
  <c r="AZ225" i="1" s="1"/>
  <c r="BB225" i="1" s="1"/>
  <c r="AG225" i="1"/>
  <c r="AE225" i="1"/>
  <c r="AD225" i="1"/>
  <c r="AF225" i="1" s="1"/>
  <c r="AH225" i="1" s="1"/>
  <c r="I225" i="1"/>
  <c r="G225" i="1"/>
  <c r="H225" i="1" s="1"/>
  <c r="J225" i="1" s="1"/>
  <c r="F225" i="1"/>
  <c r="BV224" i="1"/>
  <c r="BU224" i="1"/>
  <c r="BW224" i="1" s="1"/>
  <c r="BT224" i="1"/>
  <c r="BS224" i="1"/>
  <c r="BA224" i="1"/>
  <c r="AY224" i="1"/>
  <c r="AX224" i="1"/>
  <c r="AZ224" i="1" s="1"/>
  <c r="AG224" i="1"/>
  <c r="AE224" i="1"/>
  <c r="AD224" i="1"/>
  <c r="AF224" i="1" s="1"/>
  <c r="AH224" i="1" s="1"/>
  <c r="I224" i="1"/>
  <c r="G224" i="1"/>
  <c r="H224" i="1" s="1"/>
  <c r="J224" i="1" s="1"/>
  <c r="F224" i="1"/>
  <c r="BV223" i="1"/>
  <c r="BU223" i="1"/>
  <c r="BW223" i="1" s="1"/>
  <c r="BT223" i="1"/>
  <c r="BS223" i="1"/>
  <c r="BA223" i="1"/>
  <c r="AY223" i="1"/>
  <c r="AX223" i="1"/>
  <c r="AZ223" i="1" s="1"/>
  <c r="BB223" i="1" s="1"/>
  <c r="AG223" i="1"/>
  <c r="AE223" i="1"/>
  <c r="AD223" i="1"/>
  <c r="AF223" i="1" s="1"/>
  <c r="AH223" i="1" s="1"/>
  <c r="I223" i="1"/>
  <c r="G223" i="1"/>
  <c r="H223" i="1" s="1"/>
  <c r="J223" i="1" s="1"/>
  <c r="F223" i="1"/>
  <c r="BV222" i="1"/>
  <c r="BU222" i="1"/>
  <c r="BW222" i="1" s="1"/>
  <c r="BT222" i="1"/>
  <c r="BS222" i="1"/>
  <c r="BA222" i="1"/>
  <c r="AY222" i="1"/>
  <c r="AX222" i="1"/>
  <c r="AZ222" i="1" s="1"/>
  <c r="AG222" i="1"/>
  <c r="AE222" i="1"/>
  <c r="AD222" i="1"/>
  <c r="AF222" i="1" s="1"/>
  <c r="AH222" i="1" s="1"/>
  <c r="I222" i="1"/>
  <c r="G222" i="1"/>
  <c r="H222" i="1" s="1"/>
  <c r="J222" i="1" s="1"/>
  <c r="F222" i="1"/>
  <c r="BV221" i="1"/>
  <c r="BU221" i="1"/>
  <c r="BW221" i="1" s="1"/>
  <c r="BT221" i="1"/>
  <c r="BS221" i="1"/>
  <c r="BA221" i="1"/>
  <c r="AY221" i="1"/>
  <c r="AX221" i="1"/>
  <c r="AZ221" i="1" s="1"/>
  <c r="BB221" i="1" s="1"/>
  <c r="AG221" i="1"/>
  <c r="AE221" i="1"/>
  <c r="AD221" i="1"/>
  <c r="AF221" i="1" s="1"/>
  <c r="AH221" i="1" s="1"/>
  <c r="I221" i="1"/>
  <c r="G221" i="1"/>
  <c r="H221" i="1" s="1"/>
  <c r="J221" i="1" s="1"/>
  <c r="F221" i="1"/>
  <c r="BV220" i="1"/>
  <c r="BU220" i="1"/>
  <c r="BW220" i="1" s="1"/>
  <c r="BT220" i="1"/>
  <c r="BS220" i="1"/>
  <c r="BA220" i="1"/>
  <c r="AY220" i="1"/>
  <c r="AX220" i="1"/>
  <c r="AZ220" i="1" s="1"/>
  <c r="AG220" i="1"/>
  <c r="AE220" i="1"/>
  <c r="AD220" i="1"/>
  <c r="AF220" i="1" s="1"/>
  <c r="AH220" i="1" s="1"/>
  <c r="I220" i="1"/>
  <c r="G220" i="1"/>
  <c r="H220" i="1" s="1"/>
  <c r="J220" i="1" s="1"/>
  <c r="F220" i="1"/>
  <c r="BV219" i="1"/>
  <c r="BU219" i="1"/>
  <c r="BW219" i="1" s="1"/>
  <c r="BT219" i="1"/>
  <c r="BS219" i="1"/>
  <c r="BA219" i="1"/>
  <c r="AY219" i="1"/>
  <c r="AX219" i="1"/>
  <c r="AZ219" i="1" s="1"/>
  <c r="BB219" i="1" s="1"/>
  <c r="AG219" i="1"/>
  <c r="AE219" i="1"/>
  <c r="AD219" i="1"/>
  <c r="AF219" i="1" s="1"/>
  <c r="AH219" i="1" s="1"/>
  <c r="I219" i="1"/>
  <c r="G219" i="1"/>
  <c r="H219" i="1" s="1"/>
  <c r="J219" i="1" s="1"/>
  <c r="F219" i="1"/>
  <c r="BV218" i="1"/>
  <c r="BU218" i="1"/>
  <c r="BW218" i="1" s="1"/>
  <c r="BT218" i="1"/>
  <c r="BS218" i="1"/>
  <c r="BA218" i="1"/>
  <c r="AY218" i="1"/>
  <c r="AX218" i="1"/>
  <c r="AZ218" i="1" s="1"/>
  <c r="AG218" i="1"/>
  <c r="AE218" i="1"/>
  <c r="AD218" i="1"/>
  <c r="AF218" i="1" s="1"/>
  <c r="AH218" i="1" s="1"/>
  <c r="I218" i="1"/>
  <c r="G218" i="1"/>
  <c r="H218" i="1" s="1"/>
  <c r="J218" i="1" s="1"/>
  <c r="F218" i="1"/>
  <c r="BV217" i="1"/>
  <c r="BU217" i="1"/>
  <c r="BW217" i="1" s="1"/>
  <c r="BT217" i="1"/>
  <c r="BS217" i="1"/>
  <c r="BA217" i="1"/>
  <c r="AY217" i="1"/>
  <c r="AX217" i="1"/>
  <c r="AZ217" i="1" s="1"/>
  <c r="BB217" i="1" s="1"/>
  <c r="AG217" i="1"/>
  <c r="AE217" i="1"/>
  <c r="AD217" i="1"/>
  <c r="AF217" i="1" s="1"/>
  <c r="AH217" i="1" s="1"/>
  <c r="I217" i="1"/>
  <c r="G217" i="1"/>
  <c r="H217" i="1" s="1"/>
  <c r="J217" i="1" s="1"/>
  <c r="F217" i="1"/>
  <c r="BV216" i="1"/>
  <c r="BU216" i="1"/>
  <c r="BW216" i="1" s="1"/>
  <c r="BT216" i="1"/>
  <c r="BS216" i="1"/>
  <c r="BA216" i="1"/>
  <c r="AY216" i="1"/>
  <c r="AX216" i="1"/>
  <c r="AZ216" i="1" s="1"/>
  <c r="AG216" i="1"/>
  <c r="AE216" i="1"/>
  <c r="AD216" i="1"/>
  <c r="AF216" i="1" s="1"/>
  <c r="AH216" i="1" s="1"/>
  <c r="I216" i="1"/>
  <c r="G216" i="1"/>
  <c r="H216" i="1" s="1"/>
  <c r="J216" i="1" s="1"/>
  <c r="F216" i="1"/>
  <c r="BV215" i="1"/>
  <c r="BU215" i="1"/>
  <c r="BW215" i="1" s="1"/>
  <c r="BT215" i="1"/>
  <c r="BS215" i="1"/>
  <c r="BA215" i="1"/>
  <c r="AY215" i="1"/>
  <c r="AX215" i="1"/>
  <c r="AZ215" i="1" s="1"/>
  <c r="BB215" i="1" s="1"/>
  <c r="AG215" i="1"/>
  <c r="AE215" i="1"/>
  <c r="AD215" i="1"/>
  <c r="AF215" i="1" s="1"/>
  <c r="AH215" i="1" s="1"/>
  <c r="I215" i="1"/>
  <c r="G215" i="1"/>
  <c r="H215" i="1" s="1"/>
  <c r="J215" i="1" s="1"/>
  <c r="F215" i="1"/>
  <c r="BV214" i="1"/>
  <c r="BU214" i="1"/>
  <c r="BW214" i="1" s="1"/>
  <c r="BT214" i="1"/>
  <c r="BS214" i="1"/>
  <c r="BA214" i="1"/>
  <c r="AY214" i="1"/>
  <c r="AX214" i="1"/>
  <c r="AZ214" i="1" s="1"/>
  <c r="AG214" i="1"/>
  <c r="AE214" i="1"/>
  <c r="AD214" i="1"/>
  <c r="AF214" i="1" s="1"/>
  <c r="AH214" i="1" s="1"/>
  <c r="I214" i="1"/>
  <c r="G214" i="1"/>
  <c r="H214" i="1" s="1"/>
  <c r="J214" i="1" s="1"/>
  <c r="F214" i="1"/>
  <c r="BV213" i="1"/>
  <c r="BU213" i="1"/>
  <c r="BW213" i="1" s="1"/>
  <c r="BT213" i="1"/>
  <c r="BS213" i="1"/>
  <c r="BA213" i="1"/>
  <c r="AY213" i="1"/>
  <c r="AX213" i="1"/>
  <c r="AZ213" i="1" s="1"/>
  <c r="BB213" i="1" s="1"/>
  <c r="AG213" i="1"/>
  <c r="AE213" i="1"/>
  <c r="AD213" i="1"/>
  <c r="AF213" i="1" s="1"/>
  <c r="AH213" i="1" s="1"/>
  <c r="I213" i="1"/>
  <c r="G213" i="1"/>
  <c r="H213" i="1" s="1"/>
  <c r="J213" i="1" s="1"/>
  <c r="F213" i="1"/>
  <c r="BV212" i="1"/>
  <c r="BU212" i="1"/>
  <c r="BW212" i="1" s="1"/>
  <c r="BT212" i="1"/>
  <c r="BS212" i="1"/>
  <c r="BA212" i="1"/>
  <c r="AY212" i="1"/>
  <c r="AX212" i="1"/>
  <c r="AZ212" i="1" s="1"/>
  <c r="AG212" i="1"/>
  <c r="AE212" i="1"/>
  <c r="AD212" i="1"/>
  <c r="AF212" i="1" s="1"/>
  <c r="AH212" i="1" s="1"/>
  <c r="I212" i="1"/>
  <c r="G212" i="1"/>
  <c r="H212" i="1" s="1"/>
  <c r="J212" i="1" s="1"/>
  <c r="F212" i="1"/>
  <c r="BV211" i="1"/>
  <c r="BU211" i="1"/>
  <c r="BW211" i="1" s="1"/>
  <c r="BT211" i="1"/>
  <c r="BS211" i="1"/>
  <c r="BA211" i="1"/>
  <c r="AY211" i="1"/>
  <c r="AX211" i="1"/>
  <c r="AZ211" i="1" s="1"/>
  <c r="BB211" i="1" s="1"/>
  <c r="AG211" i="1"/>
  <c r="AE211" i="1"/>
  <c r="AD211" i="1"/>
  <c r="AF211" i="1" s="1"/>
  <c r="AH211" i="1" s="1"/>
  <c r="I211" i="1"/>
  <c r="H211" i="1"/>
  <c r="J211" i="1" s="1"/>
  <c r="G211" i="1"/>
  <c r="F211" i="1"/>
  <c r="BV210" i="1"/>
  <c r="BU210" i="1"/>
  <c r="BW210" i="1" s="1"/>
  <c r="BT210" i="1"/>
  <c r="BS210" i="1"/>
  <c r="BA210" i="1"/>
  <c r="AY210" i="1"/>
  <c r="AX210" i="1"/>
  <c r="AZ210" i="1" s="1"/>
  <c r="BB210" i="1" s="1"/>
  <c r="AG210" i="1"/>
  <c r="AE210" i="1"/>
  <c r="AD210" i="1"/>
  <c r="AF210" i="1" s="1"/>
  <c r="AH210" i="1" s="1"/>
  <c r="I210" i="1"/>
  <c r="H210" i="1"/>
  <c r="J210" i="1" s="1"/>
  <c r="G210" i="1"/>
  <c r="F210" i="1"/>
  <c r="BV209" i="1"/>
  <c r="BU209" i="1"/>
  <c r="BW209" i="1" s="1"/>
  <c r="BT209" i="1"/>
  <c r="BS209" i="1"/>
  <c r="BA209" i="1"/>
  <c r="AY209" i="1"/>
  <c r="AX209" i="1"/>
  <c r="AZ209" i="1" s="1"/>
  <c r="BB209" i="1" s="1"/>
  <c r="AG209" i="1"/>
  <c r="AE209" i="1"/>
  <c r="AD209" i="1"/>
  <c r="AF209" i="1" s="1"/>
  <c r="AH209" i="1" s="1"/>
  <c r="I209" i="1"/>
  <c r="H209" i="1"/>
  <c r="J209" i="1" s="1"/>
  <c r="G209" i="1"/>
  <c r="F209" i="1"/>
  <c r="BV208" i="1"/>
  <c r="BU208" i="1"/>
  <c r="BW208" i="1" s="1"/>
  <c r="BT208" i="1"/>
  <c r="BS208" i="1"/>
  <c r="BA208" i="1"/>
  <c r="AY208" i="1"/>
  <c r="AX208" i="1"/>
  <c r="AZ208" i="1" s="1"/>
  <c r="BB208" i="1" s="1"/>
  <c r="AG208" i="1"/>
  <c r="AE208" i="1"/>
  <c r="AD208" i="1"/>
  <c r="AF208" i="1" s="1"/>
  <c r="AH208" i="1" s="1"/>
  <c r="I208" i="1"/>
  <c r="H208" i="1"/>
  <c r="J208" i="1" s="1"/>
  <c r="G208" i="1"/>
  <c r="F208" i="1"/>
  <c r="BV207" i="1"/>
  <c r="BU207" i="1"/>
  <c r="BW207" i="1" s="1"/>
  <c r="BT207" i="1"/>
  <c r="BS207" i="1"/>
  <c r="BA207" i="1"/>
  <c r="AY207" i="1"/>
  <c r="AX207" i="1"/>
  <c r="AZ207" i="1" s="1"/>
  <c r="BB207" i="1" s="1"/>
  <c r="AG207" i="1"/>
  <c r="AE207" i="1"/>
  <c r="AD207" i="1"/>
  <c r="AF207" i="1" s="1"/>
  <c r="AH207" i="1" s="1"/>
  <c r="I207" i="1"/>
  <c r="H207" i="1"/>
  <c r="J207" i="1" s="1"/>
  <c r="G207" i="1"/>
  <c r="F207" i="1"/>
  <c r="BV206" i="1"/>
  <c r="BU206" i="1"/>
  <c r="BW206" i="1" s="1"/>
  <c r="BT206" i="1"/>
  <c r="BS206" i="1"/>
  <c r="BA206" i="1"/>
  <c r="AY206" i="1"/>
  <c r="AX206" i="1"/>
  <c r="AZ206" i="1" s="1"/>
  <c r="BB206" i="1" s="1"/>
  <c r="AG206" i="1"/>
  <c r="AE206" i="1"/>
  <c r="AD206" i="1"/>
  <c r="AF206" i="1" s="1"/>
  <c r="AH206" i="1" s="1"/>
  <c r="I206" i="1"/>
  <c r="H206" i="1"/>
  <c r="J206" i="1" s="1"/>
  <c r="G206" i="1"/>
  <c r="F206" i="1"/>
  <c r="BV205" i="1"/>
  <c r="BU205" i="1"/>
  <c r="BW205" i="1" s="1"/>
  <c r="BT205" i="1"/>
  <c r="BS205" i="1"/>
  <c r="BA205" i="1"/>
  <c r="AY205" i="1"/>
  <c r="AX205" i="1"/>
  <c r="AZ205" i="1" s="1"/>
  <c r="BB205" i="1" s="1"/>
  <c r="AG205" i="1"/>
  <c r="AE205" i="1"/>
  <c r="AD205" i="1"/>
  <c r="AF205" i="1" s="1"/>
  <c r="AH205" i="1" s="1"/>
  <c r="I205" i="1"/>
  <c r="H205" i="1"/>
  <c r="J205" i="1" s="1"/>
  <c r="G205" i="1"/>
  <c r="F205" i="1"/>
  <c r="BV204" i="1"/>
  <c r="BU204" i="1"/>
  <c r="BW204" i="1" s="1"/>
  <c r="BT204" i="1"/>
  <c r="BS204" i="1"/>
  <c r="BA204" i="1"/>
  <c r="AY204" i="1"/>
  <c r="AX204" i="1"/>
  <c r="AZ204" i="1" s="1"/>
  <c r="BB204" i="1" s="1"/>
  <c r="AG204" i="1"/>
  <c r="AE204" i="1"/>
  <c r="AD204" i="1"/>
  <c r="AF204" i="1" s="1"/>
  <c r="AH204" i="1" s="1"/>
  <c r="I204" i="1"/>
  <c r="H204" i="1"/>
  <c r="J204" i="1" s="1"/>
  <c r="G204" i="1"/>
  <c r="F204" i="1"/>
  <c r="BV203" i="1"/>
  <c r="BV229" i="1" s="1"/>
  <c r="BU203" i="1"/>
  <c r="BW203" i="1" s="1"/>
  <c r="BW229" i="1" s="1"/>
  <c r="BW230" i="1" s="1"/>
  <c r="BT203" i="1"/>
  <c r="BS203" i="1"/>
  <c r="BA203" i="1"/>
  <c r="AY203" i="1"/>
  <c r="AX203" i="1"/>
  <c r="AZ203" i="1" s="1"/>
  <c r="BB203" i="1" s="1"/>
  <c r="AG203" i="1"/>
  <c r="AE203" i="1"/>
  <c r="AD203" i="1"/>
  <c r="AF203" i="1" s="1"/>
  <c r="AH203" i="1" s="1"/>
  <c r="AH229" i="1" s="1"/>
  <c r="AH230" i="1" s="1"/>
  <c r="I203" i="1"/>
  <c r="I229" i="1" s="1"/>
  <c r="H203" i="1"/>
  <c r="J203" i="1" s="1"/>
  <c r="J229" i="1" s="1"/>
  <c r="J230" i="1" s="1"/>
  <c r="G203" i="1"/>
  <c r="F203" i="1"/>
  <c r="AG197" i="1"/>
  <c r="BV196" i="1"/>
  <c r="BU196" i="1"/>
  <c r="BW196" i="1" s="1"/>
  <c r="BT196" i="1"/>
  <c r="BS196" i="1"/>
  <c r="BA196" i="1"/>
  <c r="AY196" i="1"/>
  <c r="AX196" i="1"/>
  <c r="AZ196" i="1" s="1"/>
  <c r="BB196" i="1" s="1"/>
  <c r="AG196" i="1"/>
  <c r="AE196" i="1"/>
  <c r="AD196" i="1"/>
  <c r="AF196" i="1" s="1"/>
  <c r="AH196" i="1" s="1"/>
  <c r="I196" i="1"/>
  <c r="H196" i="1"/>
  <c r="J196" i="1" s="1"/>
  <c r="G196" i="1"/>
  <c r="F196" i="1"/>
  <c r="BV195" i="1"/>
  <c r="BU195" i="1"/>
  <c r="BW195" i="1" s="1"/>
  <c r="BT195" i="1"/>
  <c r="BS195" i="1"/>
  <c r="BA195" i="1"/>
  <c r="AY195" i="1"/>
  <c r="AX195" i="1"/>
  <c r="AZ195" i="1" s="1"/>
  <c r="BB195" i="1" s="1"/>
  <c r="AG195" i="1"/>
  <c r="AE195" i="1"/>
  <c r="AD195" i="1"/>
  <c r="AF195" i="1" s="1"/>
  <c r="AH195" i="1" s="1"/>
  <c r="I195" i="1"/>
  <c r="H195" i="1"/>
  <c r="J195" i="1" s="1"/>
  <c r="G195" i="1"/>
  <c r="F195" i="1"/>
  <c r="BV194" i="1"/>
  <c r="BU194" i="1"/>
  <c r="BW194" i="1" s="1"/>
  <c r="BT194" i="1"/>
  <c r="BS194" i="1"/>
  <c r="BA194" i="1"/>
  <c r="AY194" i="1"/>
  <c r="AX194" i="1"/>
  <c r="AZ194" i="1" s="1"/>
  <c r="BB194" i="1" s="1"/>
  <c r="AG194" i="1"/>
  <c r="AE194" i="1"/>
  <c r="AD194" i="1"/>
  <c r="AF194" i="1" s="1"/>
  <c r="AH194" i="1" s="1"/>
  <c r="I194" i="1"/>
  <c r="H194" i="1"/>
  <c r="J194" i="1" s="1"/>
  <c r="G194" i="1"/>
  <c r="F194" i="1"/>
  <c r="BV193" i="1"/>
  <c r="BU193" i="1"/>
  <c r="BW193" i="1" s="1"/>
  <c r="BT193" i="1"/>
  <c r="BS193" i="1"/>
  <c r="BA193" i="1"/>
  <c r="AY193" i="1"/>
  <c r="AX193" i="1"/>
  <c r="AZ193" i="1" s="1"/>
  <c r="BB193" i="1" s="1"/>
  <c r="AG193" i="1"/>
  <c r="AE193" i="1"/>
  <c r="AD193" i="1"/>
  <c r="AF193" i="1" s="1"/>
  <c r="AH193" i="1" s="1"/>
  <c r="I193" i="1"/>
  <c r="H193" i="1"/>
  <c r="J193" i="1" s="1"/>
  <c r="G193" i="1"/>
  <c r="F193" i="1"/>
  <c r="BV192" i="1"/>
  <c r="BU192" i="1"/>
  <c r="BW192" i="1" s="1"/>
  <c r="BT192" i="1"/>
  <c r="BS192" i="1"/>
  <c r="BA192" i="1"/>
  <c r="AY192" i="1"/>
  <c r="AX192" i="1"/>
  <c r="AZ192" i="1" s="1"/>
  <c r="BB192" i="1" s="1"/>
  <c r="AG192" i="1"/>
  <c r="AE192" i="1"/>
  <c r="AD192" i="1"/>
  <c r="AF192" i="1" s="1"/>
  <c r="AH192" i="1" s="1"/>
  <c r="I192" i="1"/>
  <c r="H192" i="1"/>
  <c r="J192" i="1" s="1"/>
  <c r="G192" i="1"/>
  <c r="F192" i="1"/>
  <c r="BV191" i="1"/>
  <c r="BU191" i="1"/>
  <c r="BW191" i="1" s="1"/>
  <c r="BT191" i="1"/>
  <c r="BS191" i="1"/>
  <c r="BA191" i="1"/>
  <c r="AY191" i="1"/>
  <c r="AX191" i="1"/>
  <c r="AZ191" i="1" s="1"/>
  <c r="BB191" i="1" s="1"/>
  <c r="AG191" i="1"/>
  <c r="AE191" i="1"/>
  <c r="AD191" i="1"/>
  <c r="AF191" i="1" s="1"/>
  <c r="AH191" i="1" s="1"/>
  <c r="I191" i="1"/>
  <c r="H191" i="1"/>
  <c r="J191" i="1" s="1"/>
  <c r="G191" i="1"/>
  <c r="F191" i="1"/>
  <c r="BV190" i="1"/>
  <c r="BU190" i="1"/>
  <c r="BW190" i="1" s="1"/>
  <c r="BT190" i="1"/>
  <c r="BS190" i="1"/>
  <c r="BA190" i="1"/>
  <c r="AY190" i="1"/>
  <c r="AX190" i="1"/>
  <c r="AZ190" i="1" s="1"/>
  <c r="BB190" i="1" s="1"/>
  <c r="AG190" i="1"/>
  <c r="AE190" i="1"/>
  <c r="AD190" i="1"/>
  <c r="AF190" i="1" s="1"/>
  <c r="AH190" i="1" s="1"/>
  <c r="I190" i="1"/>
  <c r="H190" i="1"/>
  <c r="J190" i="1" s="1"/>
  <c r="G190" i="1"/>
  <c r="F190" i="1"/>
  <c r="BV189" i="1"/>
  <c r="BU189" i="1"/>
  <c r="BW189" i="1" s="1"/>
  <c r="BT189" i="1"/>
  <c r="BS189" i="1"/>
  <c r="BA189" i="1"/>
  <c r="AY189" i="1"/>
  <c r="AX189" i="1"/>
  <c r="AZ189" i="1" s="1"/>
  <c r="BB189" i="1" s="1"/>
  <c r="AG189" i="1"/>
  <c r="AE189" i="1"/>
  <c r="AD189" i="1"/>
  <c r="AF189" i="1" s="1"/>
  <c r="AH189" i="1" s="1"/>
  <c r="I189" i="1"/>
  <c r="H189" i="1"/>
  <c r="J189" i="1" s="1"/>
  <c r="G189" i="1"/>
  <c r="F189" i="1"/>
  <c r="BV188" i="1"/>
  <c r="BU188" i="1"/>
  <c r="BW188" i="1" s="1"/>
  <c r="BT188" i="1"/>
  <c r="BS188" i="1"/>
  <c r="BA188" i="1"/>
  <c r="AY188" i="1"/>
  <c r="AX188" i="1"/>
  <c r="AZ188" i="1" s="1"/>
  <c r="BB188" i="1" s="1"/>
  <c r="AG188" i="1"/>
  <c r="AE188" i="1"/>
  <c r="AD188" i="1"/>
  <c r="AF188" i="1" s="1"/>
  <c r="AH188" i="1" s="1"/>
  <c r="I188" i="1"/>
  <c r="H188" i="1"/>
  <c r="J188" i="1" s="1"/>
  <c r="G188" i="1"/>
  <c r="F188" i="1"/>
  <c r="BV187" i="1"/>
  <c r="BU187" i="1"/>
  <c r="BW187" i="1" s="1"/>
  <c r="BT187" i="1"/>
  <c r="BS187" i="1"/>
  <c r="BA187" i="1"/>
  <c r="AY187" i="1"/>
  <c r="AX187" i="1"/>
  <c r="AZ187" i="1" s="1"/>
  <c r="BB187" i="1" s="1"/>
  <c r="AG187" i="1"/>
  <c r="AE187" i="1"/>
  <c r="AD187" i="1"/>
  <c r="AF187" i="1" s="1"/>
  <c r="AH187" i="1" s="1"/>
  <c r="I187" i="1"/>
  <c r="H187" i="1"/>
  <c r="J187" i="1" s="1"/>
  <c r="G187" i="1"/>
  <c r="F187" i="1"/>
  <c r="BV186" i="1"/>
  <c r="BU186" i="1"/>
  <c r="BW186" i="1" s="1"/>
  <c r="BT186" i="1"/>
  <c r="BS186" i="1"/>
  <c r="BA186" i="1"/>
  <c r="AY186" i="1"/>
  <c r="AX186" i="1"/>
  <c r="AZ186" i="1" s="1"/>
  <c r="BB186" i="1" s="1"/>
  <c r="AG186" i="1"/>
  <c r="AE186" i="1"/>
  <c r="AD186" i="1"/>
  <c r="AF186" i="1" s="1"/>
  <c r="AH186" i="1" s="1"/>
  <c r="I186" i="1"/>
  <c r="H186" i="1"/>
  <c r="J186" i="1" s="1"/>
  <c r="G186" i="1"/>
  <c r="F186" i="1"/>
  <c r="BV185" i="1"/>
  <c r="BU185" i="1"/>
  <c r="BW185" i="1" s="1"/>
  <c r="BT185" i="1"/>
  <c r="BS185" i="1"/>
  <c r="BA185" i="1"/>
  <c r="AY185" i="1"/>
  <c r="AX185" i="1"/>
  <c r="AZ185" i="1" s="1"/>
  <c r="BB185" i="1" s="1"/>
  <c r="AG185" i="1"/>
  <c r="AE185" i="1"/>
  <c r="AD185" i="1"/>
  <c r="AF185" i="1" s="1"/>
  <c r="AH185" i="1" s="1"/>
  <c r="I185" i="1"/>
  <c r="H185" i="1"/>
  <c r="J185" i="1" s="1"/>
  <c r="G185" i="1"/>
  <c r="F185" i="1"/>
  <c r="BV184" i="1"/>
  <c r="BU184" i="1"/>
  <c r="BW184" i="1" s="1"/>
  <c r="BT184" i="1"/>
  <c r="BS184" i="1"/>
  <c r="BA184" i="1"/>
  <c r="AY184" i="1"/>
  <c r="AX184" i="1"/>
  <c r="AZ184" i="1" s="1"/>
  <c r="BB184" i="1" s="1"/>
  <c r="AG184" i="1"/>
  <c r="AE184" i="1"/>
  <c r="AD184" i="1"/>
  <c r="AF184" i="1" s="1"/>
  <c r="AH184" i="1" s="1"/>
  <c r="I184" i="1"/>
  <c r="H184" i="1"/>
  <c r="J184" i="1" s="1"/>
  <c r="G184" i="1"/>
  <c r="F184" i="1"/>
  <c r="BV183" i="1"/>
  <c r="BU183" i="1"/>
  <c r="BW183" i="1" s="1"/>
  <c r="BT183" i="1"/>
  <c r="BS183" i="1"/>
  <c r="BA183" i="1"/>
  <c r="AY183" i="1"/>
  <c r="AX183" i="1"/>
  <c r="AZ183" i="1" s="1"/>
  <c r="BB183" i="1" s="1"/>
  <c r="AG183" i="1"/>
  <c r="AE183" i="1"/>
  <c r="AD183" i="1"/>
  <c r="AF183" i="1" s="1"/>
  <c r="AH183" i="1" s="1"/>
  <c r="I183" i="1"/>
  <c r="H183" i="1"/>
  <c r="J183" i="1" s="1"/>
  <c r="G183" i="1"/>
  <c r="F183" i="1"/>
  <c r="BV182" i="1"/>
  <c r="BU182" i="1"/>
  <c r="BW182" i="1" s="1"/>
  <c r="BT182" i="1"/>
  <c r="BS182" i="1"/>
  <c r="BA182" i="1"/>
  <c r="AY182" i="1"/>
  <c r="AX182" i="1"/>
  <c r="AZ182" i="1" s="1"/>
  <c r="BB182" i="1" s="1"/>
  <c r="AG182" i="1"/>
  <c r="AE182" i="1"/>
  <c r="AD182" i="1"/>
  <c r="AF182" i="1" s="1"/>
  <c r="AH182" i="1" s="1"/>
  <c r="I182" i="1"/>
  <c r="H182" i="1"/>
  <c r="J182" i="1" s="1"/>
  <c r="G182" i="1"/>
  <c r="F182" i="1"/>
  <c r="BV181" i="1"/>
  <c r="BU181" i="1"/>
  <c r="BW181" i="1" s="1"/>
  <c r="BT181" i="1"/>
  <c r="BS181" i="1"/>
  <c r="BA181" i="1"/>
  <c r="AY181" i="1"/>
  <c r="AX181" i="1"/>
  <c r="AZ181" i="1" s="1"/>
  <c r="BB181" i="1" s="1"/>
  <c r="AG181" i="1"/>
  <c r="AE181" i="1"/>
  <c r="AD181" i="1"/>
  <c r="AF181" i="1" s="1"/>
  <c r="AH181" i="1" s="1"/>
  <c r="I181" i="1"/>
  <c r="H181" i="1"/>
  <c r="J181" i="1" s="1"/>
  <c r="G181" i="1"/>
  <c r="F181" i="1"/>
  <c r="BV180" i="1"/>
  <c r="BU180" i="1"/>
  <c r="BW180" i="1" s="1"/>
  <c r="BT180" i="1"/>
  <c r="BS180" i="1"/>
  <c r="BA180" i="1"/>
  <c r="AY180" i="1"/>
  <c r="AX180" i="1"/>
  <c r="AZ180" i="1" s="1"/>
  <c r="BB180" i="1" s="1"/>
  <c r="AG180" i="1"/>
  <c r="AE180" i="1"/>
  <c r="AD180" i="1"/>
  <c r="AF180" i="1" s="1"/>
  <c r="AH180" i="1" s="1"/>
  <c r="I180" i="1"/>
  <c r="H180" i="1"/>
  <c r="J180" i="1" s="1"/>
  <c r="G180" i="1"/>
  <c r="F180" i="1"/>
  <c r="BV179" i="1"/>
  <c r="BU179" i="1"/>
  <c r="BW179" i="1" s="1"/>
  <c r="BT179" i="1"/>
  <c r="BS179" i="1"/>
  <c r="BA179" i="1"/>
  <c r="AY179" i="1"/>
  <c r="AX179" i="1"/>
  <c r="AZ179" i="1" s="1"/>
  <c r="BB179" i="1" s="1"/>
  <c r="AG179" i="1"/>
  <c r="AE179" i="1"/>
  <c r="AD179" i="1"/>
  <c r="AF179" i="1" s="1"/>
  <c r="AH179" i="1" s="1"/>
  <c r="I179" i="1"/>
  <c r="H179" i="1"/>
  <c r="J179" i="1" s="1"/>
  <c r="G179" i="1"/>
  <c r="F179" i="1"/>
  <c r="BV178" i="1"/>
  <c r="BU178" i="1"/>
  <c r="BW178" i="1" s="1"/>
  <c r="BT178" i="1"/>
  <c r="BS178" i="1"/>
  <c r="BA178" i="1"/>
  <c r="AY178" i="1"/>
  <c r="AX178" i="1"/>
  <c r="AZ178" i="1" s="1"/>
  <c r="BB178" i="1" s="1"/>
  <c r="AG178" i="1"/>
  <c r="AE178" i="1"/>
  <c r="AD178" i="1"/>
  <c r="AF178" i="1" s="1"/>
  <c r="AH178" i="1" s="1"/>
  <c r="I178" i="1"/>
  <c r="H178" i="1"/>
  <c r="J178" i="1" s="1"/>
  <c r="G178" i="1"/>
  <c r="F178" i="1"/>
  <c r="BV177" i="1"/>
  <c r="BU177" i="1"/>
  <c r="BW177" i="1" s="1"/>
  <c r="BT177" i="1"/>
  <c r="BS177" i="1"/>
  <c r="BA177" i="1"/>
  <c r="AY177" i="1"/>
  <c r="AX177" i="1"/>
  <c r="AZ177" i="1" s="1"/>
  <c r="BB177" i="1" s="1"/>
  <c r="AG177" i="1"/>
  <c r="AE177" i="1"/>
  <c r="AD177" i="1"/>
  <c r="AF177" i="1" s="1"/>
  <c r="AH177" i="1" s="1"/>
  <c r="I177" i="1"/>
  <c r="H177" i="1"/>
  <c r="J177" i="1" s="1"/>
  <c r="G177" i="1"/>
  <c r="F177" i="1"/>
  <c r="BV176" i="1"/>
  <c r="BU176" i="1"/>
  <c r="BW176" i="1" s="1"/>
  <c r="BT176" i="1"/>
  <c r="BS176" i="1"/>
  <c r="BA176" i="1"/>
  <c r="AY176" i="1"/>
  <c r="AX176" i="1"/>
  <c r="AZ176" i="1" s="1"/>
  <c r="BB176" i="1" s="1"/>
  <c r="AG176" i="1"/>
  <c r="AE176" i="1"/>
  <c r="AD176" i="1"/>
  <c r="AF176" i="1" s="1"/>
  <c r="AH176" i="1" s="1"/>
  <c r="I176" i="1"/>
  <c r="H176" i="1"/>
  <c r="J176" i="1" s="1"/>
  <c r="G176" i="1"/>
  <c r="F176" i="1"/>
  <c r="BV175" i="1"/>
  <c r="BU175" i="1"/>
  <c r="BW175" i="1" s="1"/>
  <c r="BT175" i="1"/>
  <c r="BS175" i="1"/>
  <c r="BA175" i="1"/>
  <c r="AY175" i="1"/>
  <c r="AX175" i="1"/>
  <c r="AZ175" i="1" s="1"/>
  <c r="BB175" i="1" s="1"/>
  <c r="AG175" i="1"/>
  <c r="AE175" i="1"/>
  <c r="AD175" i="1"/>
  <c r="AF175" i="1" s="1"/>
  <c r="AH175" i="1" s="1"/>
  <c r="I175" i="1"/>
  <c r="H175" i="1"/>
  <c r="J175" i="1" s="1"/>
  <c r="G175" i="1"/>
  <c r="F175" i="1"/>
  <c r="BV174" i="1"/>
  <c r="BU174" i="1"/>
  <c r="BW174" i="1" s="1"/>
  <c r="BT174" i="1"/>
  <c r="BS174" i="1"/>
  <c r="BA174" i="1"/>
  <c r="AY174" i="1"/>
  <c r="AX174" i="1"/>
  <c r="AZ174" i="1" s="1"/>
  <c r="BB174" i="1" s="1"/>
  <c r="AG174" i="1"/>
  <c r="AE174" i="1"/>
  <c r="AD174" i="1"/>
  <c r="AF174" i="1" s="1"/>
  <c r="AH174" i="1" s="1"/>
  <c r="I174" i="1"/>
  <c r="H174" i="1"/>
  <c r="J174" i="1" s="1"/>
  <c r="G174" i="1"/>
  <c r="F174" i="1"/>
  <c r="BV173" i="1"/>
  <c r="BU173" i="1"/>
  <c r="BW173" i="1" s="1"/>
  <c r="BT173" i="1"/>
  <c r="BS173" i="1"/>
  <c r="BA173" i="1"/>
  <c r="AY173" i="1"/>
  <c r="AX173" i="1"/>
  <c r="AZ173" i="1" s="1"/>
  <c r="BB173" i="1" s="1"/>
  <c r="AG173" i="1"/>
  <c r="AE173" i="1"/>
  <c r="AD173" i="1"/>
  <c r="AF173" i="1" s="1"/>
  <c r="AH173" i="1" s="1"/>
  <c r="I173" i="1"/>
  <c r="H173" i="1"/>
  <c r="J173" i="1" s="1"/>
  <c r="G173" i="1"/>
  <c r="F173" i="1"/>
  <c r="BV172" i="1"/>
  <c r="BU172" i="1"/>
  <c r="BW172" i="1" s="1"/>
  <c r="BT172" i="1"/>
  <c r="BS172" i="1"/>
  <c r="BA172" i="1"/>
  <c r="AY172" i="1"/>
  <c r="AX172" i="1"/>
  <c r="AZ172" i="1" s="1"/>
  <c r="BB172" i="1" s="1"/>
  <c r="AG172" i="1"/>
  <c r="AE172" i="1"/>
  <c r="AD172" i="1"/>
  <c r="AF172" i="1" s="1"/>
  <c r="AH172" i="1" s="1"/>
  <c r="I172" i="1"/>
  <c r="H172" i="1"/>
  <c r="J172" i="1" s="1"/>
  <c r="G172" i="1"/>
  <c r="F172" i="1"/>
  <c r="BV171" i="1"/>
  <c r="BV197" i="1" s="1"/>
  <c r="BU171" i="1"/>
  <c r="BW171" i="1" s="1"/>
  <c r="BW197" i="1" s="1"/>
  <c r="BT171" i="1"/>
  <c r="BS171" i="1"/>
  <c r="BA171" i="1"/>
  <c r="BA197" i="1" s="1"/>
  <c r="AY171" i="1"/>
  <c r="AX171" i="1"/>
  <c r="AZ171" i="1" s="1"/>
  <c r="BB171" i="1" s="1"/>
  <c r="AG171" i="1"/>
  <c r="AE171" i="1"/>
  <c r="AF171" i="1" s="1"/>
  <c r="AH171" i="1" s="1"/>
  <c r="AH197" i="1" s="1"/>
  <c r="AH198" i="1" s="1"/>
  <c r="AD171" i="1"/>
  <c r="I171" i="1"/>
  <c r="I197" i="1" s="1"/>
  <c r="G171" i="1"/>
  <c r="H171" i="1" s="1"/>
  <c r="J171" i="1" s="1"/>
  <c r="J197" i="1" s="1"/>
  <c r="J198" i="1" s="1"/>
  <c r="F171" i="1"/>
  <c r="BV164" i="1"/>
  <c r="BT164" i="1"/>
  <c r="BS164" i="1"/>
  <c r="BU164" i="1" s="1"/>
  <c r="BW164" i="1" s="1"/>
  <c r="BA164" i="1"/>
  <c r="AY164" i="1"/>
  <c r="AX164" i="1"/>
  <c r="AG164" i="1"/>
  <c r="AF164" i="1"/>
  <c r="AH164" i="1" s="1"/>
  <c r="AE164" i="1"/>
  <c r="AD164" i="1"/>
  <c r="I164" i="1"/>
  <c r="H164" i="1"/>
  <c r="J164" i="1" s="1"/>
  <c r="G164" i="1"/>
  <c r="F164" i="1"/>
  <c r="BV163" i="1"/>
  <c r="BU163" i="1"/>
  <c r="BW163" i="1" s="1"/>
  <c r="BT163" i="1"/>
  <c r="BS163" i="1"/>
  <c r="BA163" i="1"/>
  <c r="AY163" i="1"/>
  <c r="AX163" i="1"/>
  <c r="AG163" i="1"/>
  <c r="AE163" i="1"/>
  <c r="AD163" i="1"/>
  <c r="AF163" i="1" s="1"/>
  <c r="AH163" i="1" s="1"/>
  <c r="I163" i="1"/>
  <c r="H163" i="1"/>
  <c r="J163" i="1" s="1"/>
  <c r="G163" i="1"/>
  <c r="F163" i="1"/>
  <c r="BV162" i="1"/>
  <c r="BT162" i="1"/>
  <c r="BS162" i="1"/>
  <c r="BU162" i="1" s="1"/>
  <c r="BW162" i="1" s="1"/>
  <c r="BA162" i="1"/>
  <c r="AY162" i="1"/>
  <c r="AX162" i="1"/>
  <c r="AG162" i="1"/>
  <c r="AF162" i="1"/>
  <c r="AH162" i="1" s="1"/>
  <c r="AE162" i="1"/>
  <c r="AD162" i="1"/>
  <c r="I162" i="1"/>
  <c r="H162" i="1"/>
  <c r="J162" i="1" s="1"/>
  <c r="G162" i="1"/>
  <c r="F162" i="1"/>
  <c r="BV161" i="1"/>
  <c r="BU161" i="1"/>
  <c r="BW161" i="1" s="1"/>
  <c r="BT161" i="1"/>
  <c r="BS161" i="1"/>
  <c r="BA161" i="1"/>
  <c r="AY161" i="1"/>
  <c r="AX161" i="1"/>
  <c r="AG161" i="1"/>
  <c r="AE161" i="1"/>
  <c r="AD161" i="1"/>
  <c r="AF161" i="1" s="1"/>
  <c r="AH161" i="1" s="1"/>
  <c r="I161" i="1"/>
  <c r="H161" i="1"/>
  <c r="J161" i="1" s="1"/>
  <c r="G161" i="1"/>
  <c r="F161" i="1"/>
  <c r="BV160" i="1"/>
  <c r="BT160" i="1"/>
  <c r="BS160" i="1"/>
  <c r="BU160" i="1" s="1"/>
  <c r="BW160" i="1" s="1"/>
  <c r="BA160" i="1"/>
  <c r="AY160" i="1"/>
  <c r="AX160" i="1"/>
  <c r="AG160" i="1"/>
  <c r="AF160" i="1"/>
  <c r="AH160" i="1" s="1"/>
  <c r="AE160" i="1"/>
  <c r="AD160" i="1"/>
  <c r="I160" i="1"/>
  <c r="H160" i="1"/>
  <c r="J160" i="1" s="1"/>
  <c r="G160" i="1"/>
  <c r="F160" i="1"/>
  <c r="BV159" i="1"/>
  <c r="BU159" i="1"/>
  <c r="BW159" i="1" s="1"/>
  <c r="BT159" i="1"/>
  <c r="BS159" i="1"/>
  <c r="BA159" i="1"/>
  <c r="AY159" i="1"/>
  <c r="AX159" i="1"/>
  <c r="AG159" i="1"/>
  <c r="AE159" i="1"/>
  <c r="AD159" i="1"/>
  <c r="AF159" i="1" s="1"/>
  <c r="AH159" i="1" s="1"/>
  <c r="I159" i="1"/>
  <c r="H159" i="1"/>
  <c r="J159" i="1" s="1"/>
  <c r="G159" i="1"/>
  <c r="F159" i="1"/>
  <c r="BV158" i="1"/>
  <c r="BT158" i="1"/>
  <c r="BS158" i="1"/>
  <c r="BU158" i="1" s="1"/>
  <c r="BW158" i="1" s="1"/>
  <c r="BA158" i="1"/>
  <c r="AY158" i="1"/>
  <c r="AX158" i="1"/>
  <c r="AG158" i="1"/>
  <c r="AF158" i="1"/>
  <c r="AH158" i="1" s="1"/>
  <c r="AE158" i="1"/>
  <c r="AD158" i="1"/>
  <c r="I158" i="1"/>
  <c r="H158" i="1"/>
  <c r="J158" i="1" s="1"/>
  <c r="G158" i="1"/>
  <c r="F158" i="1"/>
  <c r="BV157" i="1"/>
  <c r="BU157" i="1"/>
  <c r="BW157" i="1" s="1"/>
  <c r="BT157" i="1"/>
  <c r="BS157" i="1"/>
  <c r="BA157" i="1"/>
  <c r="AY157" i="1"/>
  <c r="AX157" i="1"/>
  <c r="AG157" i="1"/>
  <c r="AE157" i="1"/>
  <c r="AD157" i="1"/>
  <c r="AF157" i="1" s="1"/>
  <c r="AH157" i="1" s="1"/>
  <c r="I157" i="1"/>
  <c r="H157" i="1"/>
  <c r="J157" i="1" s="1"/>
  <c r="G157" i="1"/>
  <c r="F157" i="1"/>
  <c r="BV156" i="1"/>
  <c r="BT156" i="1"/>
  <c r="BS156" i="1"/>
  <c r="BU156" i="1" s="1"/>
  <c r="BW156" i="1" s="1"/>
  <c r="BA156" i="1"/>
  <c r="AY156" i="1"/>
  <c r="AX156" i="1"/>
  <c r="AG156" i="1"/>
  <c r="AF156" i="1"/>
  <c r="AH156" i="1" s="1"/>
  <c r="AE156" i="1"/>
  <c r="AD156" i="1"/>
  <c r="I156" i="1"/>
  <c r="H156" i="1"/>
  <c r="J156" i="1" s="1"/>
  <c r="G156" i="1"/>
  <c r="F156" i="1"/>
  <c r="BV155" i="1"/>
  <c r="BU155" i="1"/>
  <c r="BW155" i="1" s="1"/>
  <c r="BT155" i="1"/>
  <c r="BS155" i="1"/>
  <c r="BA155" i="1"/>
  <c r="AY155" i="1"/>
  <c r="AX155" i="1"/>
  <c r="AG155" i="1"/>
  <c r="AE155" i="1"/>
  <c r="AD155" i="1"/>
  <c r="AF155" i="1" s="1"/>
  <c r="AH155" i="1" s="1"/>
  <c r="I155" i="1"/>
  <c r="H155" i="1"/>
  <c r="J155" i="1" s="1"/>
  <c r="G155" i="1"/>
  <c r="F155" i="1"/>
  <c r="BV154" i="1"/>
  <c r="BT154" i="1"/>
  <c r="BS154" i="1"/>
  <c r="BU154" i="1" s="1"/>
  <c r="BW154" i="1" s="1"/>
  <c r="BA154" i="1"/>
  <c r="AY154" i="1"/>
  <c r="AX154" i="1"/>
  <c r="AG154" i="1"/>
  <c r="AF154" i="1"/>
  <c r="AH154" i="1" s="1"/>
  <c r="AE154" i="1"/>
  <c r="AD154" i="1"/>
  <c r="I154" i="1"/>
  <c r="H154" i="1"/>
  <c r="J154" i="1" s="1"/>
  <c r="G154" i="1"/>
  <c r="F154" i="1"/>
  <c r="BV153" i="1"/>
  <c r="BU153" i="1"/>
  <c r="BW153" i="1" s="1"/>
  <c r="BT153" i="1"/>
  <c r="BS153" i="1"/>
  <c r="BA153" i="1"/>
  <c r="AY153" i="1"/>
  <c r="AX153" i="1"/>
  <c r="AG153" i="1"/>
  <c r="AE153" i="1"/>
  <c r="AD153" i="1"/>
  <c r="AF153" i="1" s="1"/>
  <c r="AH153" i="1" s="1"/>
  <c r="I153" i="1"/>
  <c r="H153" i="1"/>
  <c r="J153" i="1" s="1"/>
  <c r="G153" i="1"/>
  <c r="F153" i="1"/>
  <c r="BV152" i="1"/>
  <c r="BT152" i="1"/>
  <c r="BS152" i="1"/>
  <c r="BU152" i="1" s="1"/>
  <c r="BW152" i="1" s="1"/>
  <c r="BA152" i="1"/>
  <c r="AY152" i="1"/>
  <c r="AX152" i="1"/>
  <c r="AG152" i="1"/>
  <c r="AF152" i="1"/>
  <c r="AH152" i="1" s="1"/>
  <c r="AE152" i="1"/>
  <c r="AD152" i="1"/>
  <c r="I152" i="1"/>
  <c r="H152" i="1"/>
  <c r="J152" i="1" s="1"/>
  <c r="G152" i="1"/>
  <c r="F152" i="1"/>
  <c r="BV151" i="1"/>
  <c r="BU151" i="1"/>
  <c r="BW151" i="1" s="1"/>
  <c r="BT151" i="1"/>
  <c r="BS151" i="1"/>
  <c r="BA151" i="1"/>
  <c r="AY151" i="1"/>
  <c r="AX151" i="1"/>
  <c r="AH151" i="1"/>
  <c r="AG151" i="1"/>
  <c r="AE151" i="1"/>
  <c r="AD151" i="1"/>
  <c r="AF151" i="1" s="1"/>
  <c r="I151" i="1"/>
  <c r="H151" i="1"/>
  <c r="J151" i="1" s="1"/>
  <c r="G151" i="1"/>
  <c r="F151" i="1"/>
  <c r="BV150" i="1"/>
  <c r="BT150" i="1"/>
  <c r="BS150" i="1"/>
  <c r="BU150" i="1" s="1"/>
  <c r="BW150" i="1" s="1"/>
  <c r="BA150" i="1"/>
  <c r="AY150" i="1"/>
  <c r="AX150" i="1"/>
  <c r="AG150" i="1"/>
  <c r="AF150" i="1"/>
  <c r="AH150" i="1" s="1"/>
  <c r="AE150" i="1"/>
  <c r="AD150" i="1"/>
  <c r="I150" i="1"/>
  <c r="H150" i="1"/>
  <c r="J150" i="1" s="1"/>
  <c r="G150" i="1"/>
  <c r="F150" i="1"/>
  <c r="BV149" i="1"/>
  <c r="BU149" i="1"/>
  <c r="BT149" i="1"/>
  <c r="BS149" i="1"/>
  <c r="BA149" i="1"/>
  <c r="AY149" i="1"/>
  <c r="AX149" i="1"/>
  <c r="AG149" i="1"/>
  <c r="AE149" i="1"/>
  <c r="AD149" i="1"/>
  <c r="AF149" i="1" s="1"/>
  <c r="AH149" i="1" s="1"/>
  <c r="I149" i="1"/>
  <c r="H149" i="1"/>
  <c r="J149" i="1" s="1"/>
  <c r="G149" i="1"/>
  <c r="F149" i="1"/>
  <c r="BV148" i="1"/>
  <c r="BT148" i="1"/>
  <c r="BS148" i="1"/>
  <c r="BU148" i="1" s="1"/>
  <c r="BW148" i="1" s="1"/>
  <c r="BA148" i="1"/>
  <c r="AY148" i="1"/>
  <c r="AX148" i="1"/>
  <c r="AG148" i="1"/>
  <c r="AF148" i="1"/>
  <c r="AH148" i="1" s="1"/>
  <c r="AE148" i="1"/>
  <c r="AD148" i="1"/>
  <c r="I148" i="1"/>
  <c r="H148" i="1"/>
  <c r="J148" i="1" s="1"/>
  <c r="G148" i="1"/>
  <c r="F148" i="1"/>
  <c r="BV147" i="1"/>
  <c r="BU147" i="1"/>
  <c r="BW147" i="1" s="1"/>
  <c r="BT147" i="1"/>
  <c r="BS147" i="1"/>
  <c r="BA147" i="1"/>
  <c r="AY147" i="1"/>
  <c r="AX147" i="1"/>
  <c r="AG147" i="1"/>
  <c r="AE147" i="1"/>
  <c r="AD147" i="1"/>
  <c r="AF147" i="1" s="1"/>
  <c r="AH147" i="1" s="1"/>
  <c r="I147" i="1"/>
  <c r="H147" i="1"/>
  <c r="J147" i="1" s="1"/>
  <c r="G147" i="1"/>
  <c r="F147" i="1"/>
  <c r="BV146" i="1"/>
  <c r="BT146" i="1"/>
  <c r="BS146" i="1"/>
  <c r="BU146" i="1" s="1"/>
  <c r="BW146" i="1" s="1"/>
  <c r="BA146" i="1"/>
  <c r="AY146" i="1"/>
  <c r="AX146" i="1"/>
  <c r="AG146" i="1"/>
  <c r="AF146" i="1"/>
  <c r="AH146" i="1" s="1"/>
  <c r="AE146" i="1"/>
  <c r="AD146" i="1"/>
  <c r="I146" i="1"/>
  <c r="H146" i="1"/>
  <c r="J146" i="1" s="1"/>
  <c r="G146" i="1"/>
  <c r="F146" i="1"/>
  <c r="BV145" i="1"/>
  <c r="BT145" i="1"/>
  <c r="BU145" i="1" s="1"/>
  <c r="BW145" i="1" s="1"/>
  <c r="BS145" i="1"/>
  <c r="BB145" i="1"/>
  <c r="BA145" i="1"/>
  <c r="AY145" i="1"/>
  <c r="AX145" i="1"/>
  <c r="AZ145" i="1" s="1"/>
  <c r="AG145" i="1"/>
  <c r="AE145" i="1"/>
  <c r="AD145" i="1"/>
  <c r="AF145" i="1" s="1"/>
  <c r="AH145" i="1" s="1"/>
  <c r="I145" i="1"/>
  <c r="H145" i="1"/>
  <c r="J145" i="1" s="1"/>
  <c r="G145" i="1"/>
  <c r="F145" i="1"/>
  <c r="BV144" i="1"/>
  <c r="BT144" i="1"/>
  <c r="BU144" i="1" s="1"/>
  <c r="BW144" i="1" s="1"/>
  <c r="BS144" i="1"/>
  <c r="BB144" i="1"/>
  <c r="BA144" i="1"/>
  <c r="AY144" i="1"/>
  <c r="AX144" i="1"/>
  <c r="AZ144" i="1" s="1"/>
  <c r="AG144" i="1"/>
  <c r="AE144" i="1"/>
  <c r="AD144" i="1"/>
  <c r="AF144" i="1" s="1"/>
  <c r="AH144" i="1" s="1"/>
  <c r="I144" i="1"/>
  <c r="H144" i="1"/>
  <c r="J144" i="1" s="1"/>
  <c r="G144" i="1"/>
  <c r="F144" i="1"/>
  <c r="BV143" i="1"/>
  <c r="BT143" i="1"/>
  <c r="BU143" i="1" s="1"/>
  <c r="BW143" i="1" s="1"/>
  <c r="BS143" i="1"/>
  <c r="BB143" i="1"/>
  <c r="BA143" i="1"/>
  <c r="AY143" i="1"/>
  <c r="AX143" i="1"/>
  <c r="AZ143" i="1" s="1"/>
  <c r="AG143" i="1"/>
  <c r="AE143" i="1"/>
  <c r="AD143" i="1"/>
  <c r="AF143" i="1" s="1"/>
  <c r="AH143" i="1" s="1"/>
  <c r="I143" i="1"/>
  <c r="H143" i="1"/>
  <c r="J143" i="1" s="1"/>
  <c r="G143" i="1"/>
  <c r="F143" i="1"/>
  <c r="BV142" i="1"/>
  <c r="BT142" i="1"/>
  <c r="BU142" i="1" s="1"/>
  <c r="BW142" i="1" s="1"/>
  <c r="BS142" i="1"/>
  <c r="BB142" i="1"/>
  <c r="BA142" i="1"/>
  <c r="AY142" i="1"/>
  <c r="AX142" i="1"/>
  <c r="AZ142" i="1" s="1"/>
  <c r="AG142" i="1"/>
  <c r="AE142" i="1"/>
  <c r="AD142" i="1"/>
  <c r="AF142" i="1" s="1"/>
  <c r="AH142" i="1" s="1"/>
  <c r="I142" i="1"/>
  <c r="H142" i="1"/>
  <c r="J142" i="1" s="1"/>
  <c r="G142" i="1"/>
  <c r="F142" i="1"/>
  <c r="BV141" i="1"/>
  <c r="BT141" i="1"/>
  <c r="BU141" i="1" s="1"/>
  <c r="BW141" i="1" s="1"/>
  <c r="BS141" i="1"/>
  <c r="BB141" i="1"/>
  <c r="BA141" i="1"/>
  <c r="AY141" i="1"/>
  <c r="AX141" i="1"/>
  <c r="AZ141" i="1" s="1"/>
  <c r="AG141" i="1"/>
  <c r="AE141" i="1"/>
  <c r="AD141" i="1"/>
  <c r="AF141" i="1" s="1"/>
  <c r="AH141" i="1" s="1"/>
  <c r="I141" i="1"/>
  <c r="H141" i="1"/>
  <c r="J141" i="1" s="1"/>
  <c r="G141" i="1"/>
  <c r="F141" i="1"/>
  <c r="BV140" i="1"/>
  <c r="BT140" i="1"/>
  <c r="BU140" i="1" s="1"/>
  <c r="BW140" i="1" s="1"/>
  <c r="BS140" i="1"/>
  <c r="BB140" i="1"/>
  <c r="BA140" i="1"/>
  <c r="AY140" i="1"/>
  <c r="AX140" i="1"/>
  <c r="AZ140" i="1" s="1"/>
  <c r="AG140" i="1"/>
  <c r="AE140" i="1"/>
  <c r="AD140" i="1"/>
  <c r="AF140" i="1" s="1"/>
  <c r="AH140" i="1" s="1"/>
  <c r="I140" i="1"/>
  <c r="H140" i="1"/>
  <c r="J140" i="1" s="1"/>
  <c r="G140" i="1"/>
  <c r="F140" i="1"/>
  <c r="BV139" i="1"/>
  <c r="BT139" i="1"/>
  <c r="BU139" i="1" s="1"/>
  <c r="BW139" i="1" s="1"/>
  <c r="BS139" i="1"/>
  <c r="BB139" i="1"/>
  <c r="BA139" i="1"/>
  <c r="BA165" i="1" s="1"/>
  <c r="AY139" i="1"/>
  <c r="AX139" i="1"/>
  <c r="AZ139" i="1" s="1"/>
  <c r="AG139" i="1"/>
  <c r="AG165" i="1" s="1"/>
  <c r="AE139" i="1"/>
  <c r="AD139" i="1"/>
  <c r="AF139" i="1" s="1"/>
  <c r="AH139" i="1" s="1"/>
  <c r="I139" i="1"/>
  <c r="H139" i="1"/>
  <c r="J139" i="1" s="1"/>
  <c r="J165" i="1" s="1"/>
  <c r="G139" i="1"/>
  <c r="F139" i="1"/>
  <c r="BA133" i="1"/>
  <c r="AG133" i="1"/>
  <c r="I133" i="1"/>
  <c r="BV132" i="1"/>
  <c r="BT132" i="1"/>
  <c r="BU132" i="1" s="1"/>
  <c r="BS132" i="1"/>
  <c r="BA132" i="1"/>
  <c r="AY132" i="1"/>
  <c r="AX132" i="1"/>
  <c r="AZ132" i="1" s="1"/>
  <c r="BB132" i="1" s="1"/>
  <c r="AG132" i="1"/>
  <c r="AE132" i="1"/>
  <c r="AD132" i="1"/>
  <c r="I132" i="1"/>
  <c r="H132" i="1"/>
  <c r="J132" i="1" s="1"/>
  <c r="G132" i="1"/>
  <c r="F132" i="1"/>
  <c r="BV131" i="1"/>
  <c r="BT131" i="1"/>
  <c r="BU131" i="1" s="1"/>
  <c r="BS131" i="1"/>
  <c r="BA131" i="1"/>
  <c r="AY131" i="1"/>
  <c r="AX131" i="1"/>
  <c r="AZ131" i="1" s="1"/>
  <c r="BB131" i="1" s="1"/>
  <c r="AG131" i="1"/>
  <c r="AE131" i="1"/>
  <c r="AD131" i="1"/>
  <c r="I131" i="1"/>
  <c r="H131" i="1"/>
  <c r="J131" i="1" s="1"/>
  <c r="G131" i="1"/>
  <c r="F131" i="1"/>
  <c r="BV130" i="1"/>
  <c r="BT130" i="1"/>
  <c r="BU130" i="1" s="1"/>
  <c r="BS130" i="1"/>
  <c r="BA130" i="1"/>
  <c r="AY130" i="1"/>
  <c r="AX130" i="1"/>
  <c r="AZ130" i="1" s="1"/>
  <c r="BB130" i="1" s="1"/>
  <c r="AG130" i="1"/>
  <c r="AE130" i="1"/>
  <c r="AD130" i="1"/>
  <c r="I130" i="1"/>
  <c r="H130" i="1"/>
  <c r="J130" i="1" s="1"/>
  <c r="G130" i="1"/>
  <c r="F130" i="1"/>
  <c r="BV129" i="1"/>
  <c r="BT129" i="1"/>
  <c r="BU129" i="1" s="1"/>
  <c r="BS129" i="1"/>
  <c r="BA129" i="1"/>
  <c r="AY129" i="1"/>
  <c r="AX129" i="1"/>
  <c r="AZ129" i="1" s="1"/>
  <c r="BB129" i="1" s="1"/>
  <c r="AG129" i="1"/>
  <c r="AE129" i="1"/>
  <c r="AD129" i="1"/>
  <c r="I129" i="1"/>
  <c r="H129" i="1"/>
  <c r="J129" i="1" s="1"/>
  <c r="G129" i="1"/>
  <c r="F129" i="1"/>
  <c r="BV128" i="1"/>
  <c r="BT128" i="1"/>
  <c r="BU128" i="1" s="1"/>
  <c r="BS128" i="1"/>
  <c r="BA128" i="1"/>
  <c r="AY128" i="1"/>
  <c r="AX128" i="1"/>
  <c r="AZ128" i="1" s="1"/>
  <c r="BB128" i="1" s="1"/>
  <c r="AG128" i="1"/>
  <c r="AE128" i="1"/>
  <c r="AD128" i="1"/>
  <c r="I128" i="1"/>
  <c r="H128" i="1"/>
  <c r="J128" i="1" s="1"/>
  <c r="G128" i="1"/>
  <c r="F128" i="1"/>
  <c r="BV127" i="1"/>
  <c r="BT127" i="1"/>
  <c r="BU127" i="1" s="1"/>
  <c r="BS127" i="1"/>
  <c r="BA127" i="1"/>
  <c r="AY127" i="1"/>
  <c r="AX127" i="1"/>
  <c r="AZ127" i="1" s="1"/>
  <c r="BB127" i="1" s="1"/>
  <c r="AG127" i="1"/>
  <c r="AE127" i="1"/>
  <c r="AD127" i="1"/>
  <c r="I127" i="1"/>
  <c r="H127" i="1"/>
  <c r="J127" i="1" s="1"/>
  <c r="G127" i="1"/>
  <c r="F127" i="1"/>
  <c r="BV126" i="1"/>
  <c r="BT126" i="1"/>
  <c r="BU126" i="1" s="1"/>
  <c r="BS126" i="1"/>
  <c r="BA126" i="1"/>
  <c r="AY126" i="1"/>
  <c r="AX126" i="1"/>
  <c r="AZ126" i="1" s="1"/>
  <c r="BB126" i="1" s="1"/>
  <c r="AG126" i="1"/>
  <c r="AE126" i="1"/>
  <c r="AD126" i="1"/>
  <c r="I126" i="1"/>
  <c r="H126" i="1"/>
  <c r="J126" i="1" s="1"/>
  <c r="G126" i="1"/>
  <c r="F126" i="1"/>
  <c r="BV125" i="1"/>
  <c r="BT125" i="1"/>
  <c r="BU125" i="1" s="1"/>
  <c r="BS125" i="1"/>
  <c r="BA125" i="1"/>
  <c r="AY125" i="1"/>
  <c r="AX125" i="1"/>
  <c r="AZ125" i="1" s="1"/>
  <c r="BB125" i="1" s="1"/>
  <c r="AG125" i="1"/>
  <c r="AE125" i="1"/>
  <c r="AD125" i="1"/>
  <c r="I125" i="1"/>
  <c r="H125" i="1"/>
  <c r="J125" i="1" s="1"/>
  <c r="G125" i="1"/>
  <c r="F125" i="1"/>
  <c r="BV124" i="1"/>
  <c r="BT124" i="1"/>
  <c r="BU124" i="1" s="1"/>
  <c r="BS124" i="1"/>
  <c r="BA124" i="1"/>
  <c r="AY124" i="1"/>
  <c r="AX124" i="1"/>
  <c r="AZ124" i="1" s="1"/>
  <c r="BB124" i="1" s="1"/>
  <c r="AG124" i="1"/>
  <c r="AE124" i="1"/>
  <c r="AD124" i="1"/>
  <c r="I124" i="1"/>
  <c r="H124" i="1"/>
  <c r="J124" i="1" s="1"/>
  <c r="G124" i="1"/>
  <c r="F124" i="1"/>
  <c r="BV123" i="1"/>
  <c r="BT123" i="1"/>
  <c r="BU123" i="1" s="1"/>
  <c r="BS123" i="1"/>
  <c r="BA123" i="1"/>
  <c r="AY123" i="1"/>
  <c r="AX123" i="1"/>
  <c r="AZ123" i="1" s="1"/>
  <c r="BB123" i="1" s="1"/>
  <c r="AG123" i="1"/>
  <c r="AE123" i="1"/>
  <c r="AD123" i="1"/>
  <c r="I123" i="1"/>
  <c r="H123" i="1"/>
  <c r="J123" i="1" s="1"/>
  <c r="G123" i="1"/>
  <c r="F123" i="1"/>
  <c r="BV122" i="1"/>
  <c r="BT122" i="1"/>
  <c r="BU122" i="1" s="1"/>
  <c r="BS122" i="1"/>
  <c r="BA122" i="1"/>
  <c r="AY122" i="1"/>
  <c r="AX122" i="1"/>
  <c r="AZ122" i="1" s="1"/>
  <c r="BB122" i="1" s="1"/>
  <c r="AG122" i="1"/>
  <c r="AE122" i="1"/>
  <c r="AD122" i="1"/>
  <c r="I122" i="1"/>
  <c r="H122" i="1"/>
  <c r="J122" i="1" s="1"/>
  <c r="G122" i="1"/>
  <c r="F122" i="1"/>
  <c r="BV121" i="1"/>
  <c r="BT121" i="1"/>
  <c r="BU121" i="1" s="1"/>
  <c r="BS121" i="1"/>
  <c r="BA121" i="1"/>
  <c r="AY121" i="1"/>
  <c r="AX121" i="1"/>
  <c r="AZ121" i="1" s="1"/>
  <c r="BB121" i="1" s="1"/>
  <c r="AG121" i="1"/>
  <c r="AE121" i="1"/>
  <c r="AD121" i="1"/>
  <c r="I121" i="1"/>
  <c r="H121" i="1"/>
  <c r="J121" i="1" s="1"/>
  <c r="G121" i="1"/>
  <c r="F121" i="1"/>
  <c r="BV120" i="1"/>
  <c r="BT120" i="1"/>
  <c r="BU120" i="1" s="1"/>
  <c r="BS120" i="1"/>
  <c r="BA120" i="1"/>
  <c r="AY120" i="1"/>
  <c r="AX120" i="1"/>
  <c r="AZ120" i="1" s="1"/>
  <c r="BB120" i="1" s="1"/>
  <c r="AG120" i="1"/>
  <c r="AE120" i="1"/>
  <c r="AD120" i="1"/>
  <c r="I120" i="1"/>
  <c r="H120" i="1"/>
  <c r="J120" i="1" s="1"/>
  <c r="G120" i="1"/>
  <c r="F120" i="1"/>
  <c r="BV119" i="1"/>
  <c r="BT119" i="1"/>
  <c r="BU119" i="1" s="1"/>
  <c r="BS119" i="1"/>
  <c r="BA119" i="1"/>
  <c r="AY119" i="1"/>
  <c r="AX119" i="1"/>
  <c r="AZ119" i="1" s="1"/>
  <c r="BB119" i="1" s="1"/>
  <c r="AG119" i="1"/>
  <c r="AE119" i="1"/>
  <c r="AD119" i="1"/>
  <c r="I119" i="1"/>
  <c r="H119" i="1"/>
  <c r="J119" i="1" s="1"/>
  <c r="G119" i="1"/>
  <c r="F119" i="1"/>
  <c r="BV118" i="1"/>
  <c r="BT118" i="1"/>
  <c r="BU118" i="1" s="1"/>
  <c r="BS118" i="1"/>
  <c r="BA118" i="1"/>
  <c r="AY118" i="1"/>
  <c r="AX118" i="1"/>
  <c r="AZ118" i="1" s="1"/>
  <c r="BB118" i="1" s="1"/>
  <c r="AG118" i="1"/>
  <c r="AE118" i="1"/>
  <c r="AD118" i="1"/>
  <c r="I118" i="1"/>
  <c r="H118" i="1"/>
  <c r="J118" i="1" s="1"/>
  <c r="G118" i="1"/>
  <c r="F118" i="1"/>
  <c r="BV117" i="1"/>
  <c r="BT117" i="1"/>
  <c r="BU117" i="1" s="1"/>
  <c r="BS117" i="1"/>
  <c r="BA117" i="1"/>
  <c r="AY117" i="1"/>
  <c r="AX117" i="1"/>
  <c r="AZ117" i="1" s="1"/>
  <c r="BB117" i="1" s="1"/>
  <c r="AG117" i="1"/>
  <c r="AE117" i="1"/>
  <c r="AD117" i="1"/>
  <c r="I117" i="1"/>
  <c r="H117" i="1"/>
  <c r="J117" i="1" s="1"/>
  <c r="G117" i="1"/>
  <c r="F117" i="1"/>
  <c r="BV116" i="1"/>
  <c r="BT116" i="1"/>
  <c r="BU116" i="1" s="1"/>
  <c r="BS116" i="1"/>
  <c r="BA116" i="1"/>
  <c r="AY116" i="1"/>
  <c r="AX116" i="1"/>
  <c r="AZ116" i="1" s="1"/>
  <c r="BB116" i="1" s="1"/>
  <c r="AG116" i="1"/>
  <c r="AE116" i="1"/>
  <c r="AD116" i="1"/>
  <c r="I116" i="1"/>
  <c r="H116" i="1"/>
  <c r="J116" i="1" s="1"/>
  <c r="G116" i="1"/>
  <c r="F116" i="1"/>
  <c r="BV115" i="1"/>
  <c r="BT115" i="1"/>
  <c r="BU115" i="1" s="1"/>
  <c r="BS115" i="1"/>
  <c r="BA115" i="1"/>
  <c r="AY115" i="1"/>
  <c r="AX115" i="1"/>
  <c r="AZ115" i="1" s="1"/>
  <c r="BB115" i="1" s="1"/>
  <c r="AG115" i="1"/>
  <c r="AE115" i="1"/>
  <c r="AD115" i="1"/>
  <c r="I115" i="1"/>
  <c r="H115" i="1"/>
  <c r="J115" i="1" s="1"/>
  <c r="G115" i="1"/>
  <c r="F115" i="1"/>
  <c r="BV114" i="1"/>
  <c r="BT114" i="1"/>
  <c r="BU114" i="1" s="1"/>
  <c r="BS114" i="1"/>
  <c r="BA114" i="1"/>
  <c r="AY114" i="1"/>
  <c r="AX114" i="1"/>
  <c r="AZ114" i="1" s="1"/>
  <c r="BB114" i="1" s="1"/>
  <c r="AG114" i="1"/>
  <c r="AE114" i="1"/>
  <c r="AD114" i="1"/>
  <c r="I114" i="1"/>
  <c r="H114" i="1"/>
  <c r="J114" i="1" s="1"/>
  <c r="G114" i="1"/>
  <c r="F114" i="1"/>
  <c r="BV113" i="1"/>
  <c r="BT113" i="1"/>
  <c r="BU113" i="1" s="1"/>
  <c r="BS113" i="1"/>
  <c r="BA113" i="1"/>
  <c r="AY113" i="1"/>
  <c r="AX113" i="1"/>
  <c r="AZ113" i="1" s="1"/>
  <c r="BB113" i="1" s="1"/>
  <c r="AG113" i="1"/>
  <c r="AE113" i="1"/>
  <c r="AD113" i="1"/>
  <c r="I113" i="1"/>
  <c r="H113" i="1"/>
  <c r="J113" i="1" s="1"/>
  <c r="G113" i="1"/>
  <c r="F113" i="1"/>
  <c r="BV112" i="1"/>
  <c r="BT112" i="1"/>
  <c r="BU112" i="1" s="1"/>
  <c r="BS112" i="1"/>
  <c r="BA112" i="1"/>
  <c r="AY112" i="1"/>
  <c r="AX112" i="1"/>
  <c r="AZ112" i="1" s="1"/>
  <c r="BB112" i="1" s="1"/>
  <c r="AG112" i="1"/>
  <c r="AE112" i="1"/>
  <c r="AD112" i="1"/>
  <c r="I112" i="1"/>
  <c r="H112" i="1"/>
  <c r="J112" i="1" s="1"/>
  <c r="G112" i="1"/>
  <c r="F112" i="1"/>
  <c r="BV111" i="1"/>
  <c r="BT111" i="1"/>
  <c r="BU111" i="1" s="1"/>
  <c r="BS111" i="1"/>
  <c r="BA111" i="1"/>
  <c r="AY111" i="1"/>
  <c r="AX111" i="1"/>
  <c r="AZ111" i="1" s="1"/>
  <c r="BB111" i="1" s="1"/>
  <c r="AG111" i="1"/>
  <c r="AE111" i="1"/>
  <c r="AD111" i="1"/>
  <c r="I111" i="1"/>
  <c r="H111" i="1"/>
  <c r="J111" i="1" s="1"/>
  <c r="G111" i="1"/>
  <c r="F111" i="1"/>
  <c r="BV110" i="1"/>
  <c r="BT110" i="1"/>
  <c r="BU110" i="1" s="1"/>
  <c r="BS110" i="1"/>
  <c r="BA110" i="1"/>
  <c r="AY110" i="1"/>
  <c r="AX110" i="1"/>
  <c r="AZ110" i="1" s="1"/>
  <c r="BB110" i="1" s="1"/>
  <c r="AG110" i="1"/>
  <c r="AE110" i="1"/>
  <c r="AD110" i="1"/>
  <c r="I110" i="1"/>
  <c r="H110" i="1"/>
  <c r="J110" i="1" s="1"/>
  <c r="G110" i="1"/>
  <c r="F110" i="1"/>
  <c r="BV109" i="1"/>
  <c r="BT109" i="1"/>
  <c r="BU109" i="1" s="1"/>
  <c r="BS109" i="1"/>
  <c r="BA109" i="1"/>
  <c r="AY109" i="1"/>
  <c r="AX109" i="1"/>
  <c r="AZ109" i="1" s="1"/>
  <c r="BB109" i="1" s="1"/>
  <c r="AG109" i="1"/>
  <c r="AE109" i="1"/>
  <c r="AD109" i="1"/>
  <c r="I109" i="1"/>
  <c r="H109" i="1"/>
  <c r="J109" i="1" s="1"/>
  <c r="G109" i="1"/>
  <c r="F109" i="1"/>
  <c r="BV108" i="1"/>
  <c r="BV133" i="1" s="1"/>
  <c r="BT108" i="1"/>
  <c r="BU108" i="1" s="1"/>
  <c r="BS108" i="1"/>
  <c r="BA108" i="1"/>
  <c r="AY108" i="1"/>
  <c r="AX108" i="1"/>
  <c r="AZ108" i="1" s="1"/>
  <c r="BB108" i="1" s="1"/>
  <c r="AG108" i="1"/>
  <c r="AE108" i="1"/>
  <c r="AD108" i="1"/>
  <c r="I108" i="1"/>
  <c r="H108" i="1"/>
  <c r="J108" i="1" s="1"/>
  <c r="G108" i="1"/>
  <c r="F108" i="1"/>
  <c r="BV107" i="1"/>
  <c r="BT107" i="1"/>
  <c r="BU107" i="1" s="1"/>
  <c r="BS107" i="1"/>
  <c r="BA107" i="1"/>
  <c r="AY107" i="1"/>
  <c r="AX107" i="1"/>
  <c r="AZ107" i="1" s="1"/>
  <c r="BB107" i="1" s="1"/>
  <c r="AG107" i="1"/>
  <c r="AE107" i="1"/>
  <c r="AD107" i="1"/>
  <c r="I107" i="1"/>
  <c r="H107" i="1"/>
  <c r="J107" i="1" s="1"/>
  <c r="G107" i="1"/>
  <c r="F107" i="1"/>
  <c r="BA102" i="1"/>
  <c r="I102" i="1"/>
  <c r="BV101" i="1"/>
  <c r="BT101" i="1"/>
  <c r="BU101" i="1" s="1"/>
  <c r="BW101" i="1" s="1"/>
  <c r="BS101" i="1"/>
  <c r="BA101" i="1"/>
  <c r="AY101" i="1"/>
  <c r="AX101" i="1"/>
  <c r="AZ101" i="1" s="1"/>
  <c r="BB101" i="1" s="1"/>
  <c r="AG101" i="1"/>
  <c r="AE101" i="1"/>
  <c r="AD101" i="1"/>
  <c r="I101" i="1"/>
  <c r="G101" i="1"/>
  <c r="F101" i="1"/>
  <c r="H101" i="1" s="1"/>
  <c r="J101" i="1" s="1"/>
  <c r="BV100" i="1"/>
  <c r="BT100" i="1"/>
  <c r="BU100" i="1" s="1"/>
  <c r="BW100" i="1" s="1"/>
  <c r="BS100" i="1"/>
  <c r="BA100" i="1"/>
  <c r="AY100" i="1"/>
  <c r="AX100" i="1"/>
  <c r="AZ100" i="1" s="1"/>
  <c r="BB100" i="1" s="1"/>
  <c r="AG100" i="1"/>
  <c r="AE100" i="1"/>
  <c r="AD100" i="1"/>
  <c r="I100" i="1"/>
  <c r="G100" i="1"/>
  <c r="F100" i="1"/>
  <c r="H100" i="1" s="1"/>
  <c r="J100" i="1" s="1"/>
  <c r="BV99" i="1"/>
  <c r="BT99" i="1"/>
  <c r="BU99" i="1" s="1"/>
  <c r="BW99" i="1" s="1"/>
  <c r="BS99" i="1"/>
  <c r="BA99" i="1"/>
  <c r="AY99" i="1"/>
  <c r="AX99" i="1"/>
  <c r="AZ99" i="1" s="1"/>
  <c r="BB99" i="1" s="1"/>
  <c r="AG99" i="1"/>
  <c r="AE99" i="1"/>
  <c r="AD99" i="1"/>
  <c r="I99" i="1"/>
  <c r="G99" i="1"/>
  <c r="F99" i="1"/>
  <c r="H99" i="1" s="1"/>
  <c r="J99" i="1" s="1"/>
  <c r="BV98" i="1"/>
  <c r="BT98" i="1"/>
  <c r="BU98" i="1" s="1"/>
  <c r="BW98" i="1" s="1"/>
  <c r="BS98" i="1"/>
  <c r="BA98" i="1"/>
  <c r="AY98" i="1"/>
  <c r="AX98" i="1"/>
  <c r="AZ98" i="1" s="1"/>
  <c r="BB98" i="1" s="1"/>
  <c r="AG98" i="1"/>
  <c r="AE98" i="1"/>
  <c r="AD98" i="1"/>
  <c r="I98" i="1"/>
  <c r="G98" i="1"/>
  <c r="F98" i="1"/>
  <c r="H98" i="1" s="1"/>
  <c r="J98" i="1" s="1"/>
  <c r="BV97" i="1"/>
  <c r="BT97" i="1"/>
  <c r="BU97" i="1" s="1"/>
  <c r="BW97" i="1" s="1"/>
  <c r="BS97" i="1"/>
  <c r="BA97" i="1"/>
  <c r="AY97" i="1"/>
  <c r="AX97" i="1"/>
  <c r="AZ97" i="1" s="1"/>
  <c r="BB97" i="1" s="1"/>
  <c r="AG97" i="1"/>
  <c r="AE97" i="1"/>
  <c r="AD97" i="1"/>
  <c r="I97" i="1"/>
  <c r="G97" i="1"/>
  <c r="F97" i="1"/>
  <c r="H97" i="1" s="1"/>
  <c r="J97" i="1" s="1"/>
  <c r="BV96" i="1"/>
  <c r="BT96" i="1"/>
  <c r="BU96" i="1" s="1"/>
  <c r="BW96" i="1" s="1"/>
  <c r="BS96" i="1"/>
  <c r="BA96" i="1"/>
  <c r="AY96" i="1"/>
  <c r="AX96" i="1"/>
  <c r="AZ96" i="1" s="1"/>
  <c r="BB96" i="1" s="1"/>
  <c r="AG96" i="1"/>
  <c r="AE96" i="1"/>
  <c r="AD96" i="1"/>
  <c r="I96" i="1"/>
  <c r="G96" i="1"/>
  <c r="F96" i="1"/>
  <c r="H96" i="1" s="1"/>
  <c r="J96" i="1" s="1"/>
  <c r="BV95" i="1"/>
  <c r="BT95" i="1"/>
  <c r="BU95" i="1" s="1"/>
  <c r="BW95" i="1" s="1"/>
  <c r="BS95" i="1"/>
  <c r="BA95" i="1"/>
  <c r="AY95" i="1"/>
  <c r="AX95" i="1"/>
  <c r="AZ95" i="1" s="1"/>
  <c r="BB95" i="1" s="1"/>
  <c r="AG95" i="1"/>
  <c r="AE95" i="1"/>
  <c r="AD95" i="1"/>
  <c r="I95" i="1"/>
  <c r="G95" i="1"/>
  <c r="F95" i="1"/>
  <c r="H95" i="1" s="1"/>
  <c r="J95" i="1" s="1"/>
  <c r="BV94" i="1"/>
  <c r="BT94" i="1"/>
  <c r="BU94" i="1" s="1"/>
  <c r="BW94" i="1" s="1"/>
  <c r="BS94" i="1"/>
  <c r="BA94" i="1"/>
  <c r="AY94" i="1"/>
  <c r="AX94" i="1"/>
  <c r="AZ94" i="1" s="1"/>
  <c r="BB94" i="1" s="1"/>
  <c r="AG94" i="1"/>
  <c r="AE94" i="1"/>
  <c r="AD94" i="1"/>
  <c r="I94" i="1"/>
  <c r="G94" i="1"/>
  <c r="F94" i="1"/>
  <c r="H94" i="1" s="1"/>
  <c r="J94" i="1" s="1"/>
  <c r="BV93" i="1"/>
  <c r="BT93" i="1"/>
  <c r="BU93" i="1" s="1"/>
  <c r="BW93" i="1" s="1"/>
  <c r="BS93" i="1"/>
  <c r="BA93" i="1"/>
  <c r="AY93" i="1"/>
  <c r="AX93" i="1"/>
  <c r="AZ93" i="1" s="1"/>
  <c r="BB93" i="1" s="1"/>
  <c r="AG93" i="1"/>
  <c r="AE93" i="1"/>
  <c r="AD93" i="1"/>
  <c r="I93" i="1"/>
  <c r="G93" i="1"/>
  <c r="F93" i="1"/>
  <c r="H93" i="1" s="1"/>
  <c r="J93" i="1" s="1"/>
  <c r="BV92" i="1"/>
  <c r="BT92" i="1"/>
  <c r="BU92" i="1" s="1"/>
  <c r="BW92" i="1" s="1"/>
  <c r="BS92" i="1"/>
  <c r="BA92" i="1"/>
  <c r="AY92" i="1"/>
  <c r="AX92" i="1"/>
  <c r="AZ92" i="1" s="1"/>
  <c r="BB92" i="1" s="1"/>
  <c r="AG92" i="1"/>
  <c r="AE92" i="1"/>
  <c r="AD92" i="1"/>
  <c r="I92" i="1"/>
  <c r="G92" i="1"/>
  <c r="F92" i="1"/>
  <c r="H92" i="1" s="1"/>
  <c r="J92" i="1" s="1"/>
  <c r="BV91" i="1"/>
  <c r="BT91" i="1"/>
  <c r="BU91" i="1" s="1"/>
  <c r="BW91" i="1" s="1"/>
  <c r="BS91" i="1"/>
  <c r="BA91" i="1"/>
  <c r="AY91" i="1"/>
  <c r="AX91" i="1"/>
  <c r="AZ91" i="1" s="1"/>
  <c r="BB91" i="1" s="1"/>
  <c r="AG91" i="1"/>
  <c r="AE91" i="1"/>
  <c r="AD91" i="1"/>
  <c r="I91" i="1"/>
  <c r="G91" i="1"/>
  <c r="F91" i="1"/>
  <c r="H91" i="1" s="1"/>
  <c r="J91" i="1" s="1"/>
  <c r="BV90" i="1"/>
  <c r="BT90" i="1"/>
  <c r="BU90" i="1" s="1"/>
  <c r="BW90" i="1" s="1"/>
  <c r="BS90" i="1"/>
  <c r="BA90" i="1"/>
  <c r="AY90" i="1"/>
  <c r="AX90" i="1"/>
  <c r="AZ90" i="1" s="1"/>
  <c r="BB90" i="1" s="1"/>
  <c r="AG90" i="1"/>
  <c r="AE90" i="1"/>
  <c r="AD90" i="1"/>
  <c r="I90" i="1"/>
  <c r="G90" i="1"/>
  <c r="F90" i="1"/>
  <c r="H90" i="1" s="1"/>
  <c r="J90" i="1" s="1"/>
  <c r="BV89" i="1"/>
  <c r="BT89" i="1"/>
  <c r="BU89" i="1" s="1"/>
  <c r="BW89" i="1" s="1"/>
  <c r="BS89" i="1"/>
  <c r="BA89" i="1"/>
  <c r="AY89" i="1"/>
  <c r="AX89" i="1"/>
  <c r="AZ89" i="1" s="1"/>
  <c r="BB89" i="1" s="1"/>
  <c r="AG89" i="1"/>
  <c r="AE89" i="1"/>
  <c r="AD89" i="1"/>
  <c r="I89" i="1"/>
  <c r="G89" i="1"/>
  <c r="F89" i="1"/>
  <c r="H89" i="1" s="1"/>
  <c r="J89" i="1" s="1"/>
  <c r="BV88" i="1"/>
  <c r="BT88" i="1"/>
  <c r="BU88" i="1" s="1"/>
  <c r="BW88" i="1" s="1"/>
  <c r="BS88" i="1"/>
  <c r="BA88" i="1"/>
  <c r="AY88" i="1"/>
  <c r="AX88" i="1"/>
  <c r="AZ88" i="1" s="1"/>
  <c r="BB88" i="1" s="1"/>
  <c r="AG88" i="1"/>
  <c r="AE88" i="1"/>
  <c r="AD88" i="1"/>
  <c r="I88" i="1"/>
  <c r="G88" i="1"/>
  <c r="F88" i="1"/>
  <c r="H88" i="1" s="1"/>
  <c r="J88" i="1" s="1"/>
  <c r="BV87" i="1"/>
  <c r="BT87" i="1"/>
  <c r="BU87" i="1" s="1"/>
  <c r="BW87" i="1" s="1"/>
  <c r="BS87" i="1"/>
  <c r="BA87" i="1"/>
  <c r="AY87" i="1"/>
  <c r="AX87" i="1"/>
  <c r="AZ87" i="1" s="1"/>
  <c r="BB87" i="1" s="1"/>
  <c r="AG87" i="1"/>
  <c r="AE87" i="1"/>
  <c r="AD87" i="1"/>
  <c r="I87" i="1"/>
  <c r="G87" i="1"/>
  <c r="F87" i="1"/>
  <c r="H87" i="1" s="1"/>
  <c r="J87" i="1" s="1"/>
  <c r="BV86" i="1"/>
  <c r="BT86" i="1"/>
  <c r="BU86" i="1" s="1"/>
  <c r="BW86" i="1" s="1"/>
  <c r="BS86" i="1"/>
  <c r="BA86" i="1"/>
  <c r="AY86" i="1"/>
  <c r="AX86" i="1"/>
  <c r="AZ86" i="1" s="1"/>
  <c r="BB86" i="1" s="1"/>
  <c r="AG86" i="1"/>
  <c r="AE86" i="1"/>
  <c r="AD86" i="1"/>
  <c r="I86" i="1"/>
  <c r="G86" i="1"/>
  <c r="F86" i="1"/>
  <c r="H86" i="1" s="1"/>
  <c r="J86" i="1" s="1"/>
  <c r="BV85" i="1"/>
  <c r="BT85" i="1"/>
  <c r="BU85" i="1" s="1"/>
  <c r="BW85" i="1" s="1"/>
  <c r="BS85" i="1"/>
  <c r="BA85" i="1"/>
  <c r="AY85" i="1"/>
  <c r="AX85" i="1"/>
  <c r="AZ85" i="1" s="1"/>
  <c r="BB85" i="1" s="1"/>
  <c r="AG85" i="1"/>
  <c r="AE85" i="1"/>
  <c r="AD85" i="1"/>
  <c r="I85" i="1"/>
  <c r="G85" i="1"/>
  <c r="F85" i="1"/>
  <c r="H85" i="1" s="1"/>
  <c r="J85" i="1" s="1"/>
  <c r="BV84" i="1"/>
  <c r="BT84" i="1"/>
  <c r="BU84" i="1" s="1"/>
  <c r="BW84" i="1" s="1"/>
  <c r="BS84" i="1"/>
  <c r="BA84" i="1"/>
  <c r="AY84" i="1"/>
  <c r="AX84" i="1"/>
  <c r="AZ84" i="1" s="1"/>
  <c r="BB84" i="1" s="1"/>
  <c r="AG84" i="1"/>
  <c r="AE84" i="1"/>
  <c r="AD84" i="1"/>
  <c r="I84" i="1"/>
  <c r="G84" i="1"/>
  <c r="F84" i="1"/>
  <c r="H84" i="1" s="1"/>
  <c r="J84" i="1" s="1"/>
  <c r="BV83" i="1"/>
  <c r="BT83" i="1"/>
  <c r="BU83" i="1" s="1"/>
  <c r="BW83" i="1" s="1"/>
  <c r="BS83" i="1"/>
  <c r="BA83" i="1"/>
  <c r="AY83" i="1"/>
  <c r="AX83" i="1"/>
  <c r="AZ83" i="1" s="1"/>
  <c r="BB83" i="1" s="1"/>
  <c r="AG83" i="1"/>
  <c r="AE83" i="1"/>
  <c r="AD83" i="1"/>
  <c r="I83" i="1"/>
  <c r="G83" i="1"/>
  <c r="F83" i="1"/>
  <c r="H83" i="1" s="1"/>
  <c r="J83" i="1" s="1"/>
  <c r="BV82" i="1"/>
  <c r="BT82" i="1"/>
  <c r="BU82" i="1" s="1"/>
  <c r="BW82" i="1" s="1"/>
  <c r="BS82" i="1"/>
  <c r="BA82" i="1"/>
  <c r="AY82" i="1"/>
  <c r="AX82" i="1"/>
  <c r="AZ82" i="1" s="1"/>
  <c r="BB82" i="1" s="1"/>
  <c r="AG82" i="1"/>
  <c r="AE82" i="1"/>
  <c r="AD82" i="1"/>
  <c r="I82" i="1"/>
  <c r="G82" i="1"/>
  <c r="F82" i="1"/>
  <c r="H82" i="1" s="1"/>
  <c r="J82" i="1" s="1"/>
  <c r="BV81" i="1"/>
  <c r="BT81" i="1"/>
  <c r="BU81" i="1" s="1"/>
  <c r="BW81" i="1" s="1"/>
  <c r="BS81" i="1"/>
  <c r="BA81" i="1"/>
  <c r="AY81" i="1"/>
  <c r="AX81" i="1"/>
  <c r="AZ81" i="1" s="1"/>
  <c r="BB81" i="1" s="1"/>
  <c r="AG81" i="1"/>
  <c r="AE81" i="1"/>
  <c r="AD81" i="1"/>
  <c r="I81" i="1"/>
  <c r="G81" i="1"/>
  <c r="F81" i="1"/>
  <c r="H81" i="1" s="1"/>
  <c r="J81" i="1" s="1"/>
  <c r="BV80" i="1"/>
  <c r="BT80" i="1"/>
  <c r="BU80" i="1" s="1"/>
  <c r="BW80" i="1" s="1"/>
  <c r="BS80" i="1"/>
  <c r="BA80" i="1"/>
  <c r="AY80" i="1"/>
  <c r="AX80" i="1"/>
  <c r="AZ80" i="1" s="1"/>
  <c r="BB80" i="1" s="1"/>
  <c r="AG80" i="1"/>
  <c r="AE80" i="1"/>
  <c r="AD80" i="1"/>
  <c r="I80" i="1"/>
  <c r="G80" i="1"/>
  <c r="F80" i="1"/>
  <c r="H80" i="1" s="1"/>
  <c r="J80" i="1" s="1"/>
  <c r="BV79" i="1"/>
  <c r="BT79" i="1"/>
  <c r="BU79" i="1" s="1"/>
  <c r="BW79" i="1" s="1"/>
  <c r="BS79" i="1"/>
  <c r="BA79" i="1"/>
  <c r="AY79" i="1"/>
  <c r="AX79" i="1"/>
  <c r="AZ79" i="1" s="1"/>
  <c r="BB79" i="1" s="1"/>
  <c r="AG79" i="1"/>
  <c r="AE79" i="1"/>
  <c r="AD79" i="1"/>
  <c r="I79" i="1"/>
  <c r="G79" i="1"/>
  <c r="F79" i="1"/>
  <c r="H79" i="1" s="1"/>
  <c r="J79" i="1" s="1"/>
  <c r="BV78" i="1"/>
  <c r="BT78" i="1"/>
  <c r="BU78" i="1" s="1"/>
  <c r="BW78" i="1" s="1"/>
  <c r="BS78" i="1"/>
  <c r="BA78" i="1"/>
  <c r="AY78" i="1"/>
  <c r="AX78" i="1"/>
  <c r="AZ78" i="1" s="1"/>
  <c r="BB78" i="1" s="1"/>
  <c r="AG78" i="1"/>
  <c r="AE78" i="1"/>
  <c r="AD78" i="1"/>
  <c r="I78" i="1"/>
  <c r="G78" i="1"/>
  <c r="F78" i="1"/>
  <c r="H78" i="1" s="1"/>
  <c r="J78" i="1" s="1"/>
  <c r="BV77" i="1"/>
  <c r="BT77" i="1"/>
  <c r="BU77" i="1" s="1"/>
  <c r="BW77" i="1" s="1"/>
  <c r="BS77" i="1"/>
  <c r="BA77" i="1"/>
  <c r="AY77" i="1"/>
  <c r="AX77" i="1"/>
  <c r="AZ77" i="1" s="1"/>
  <c r="BB77" i="1" s="1"/>
  <c r="AG77" i="1"/>
  <c r="AE77" i="1"/>
  <c r="AD77" i="1"/>
  <c r="I77" i="1"/>
  <c r="G77" i="1"/>
  <c r="F77" i="1"/>
  <c r="H77" i="1" s="1"/>
  <c r="J77" i="1" s="1"/>
  <c r="BV76" i="1"/>
  <c r="BV102" i="1" s="1"/>
  <c r="BT76" i="1"/>
  <c r="BU76" i="1" s="1"/>
  <c r="BW76" i="1" s="1"/>
  <c r="BW102" i="1" s="1"/>
  <c r="BS76" i="1"/>
  <c r="BA76" i="1"/>
  <c r="AY76" i="1"/>
  <c r="AX76" i="1"/>
  <c r="AZ76" i="1" s="1"/>
  <c r="BB76" i="1" s="1"/>
  <c r="BB102" i="1" s="1"/>
  <c r="BB103" i="1" s="1"/>
  <c r="AG76" i="1"/>
  <c r="AG102" i="1" s="1"/>
  <c r="AE76" i="1"/>
  <c r="AD76" i="1"/>
  <c r="I76" i="1"/>
  <c r="G76" i="1"/>
  <c r="F76" i="1"/>
  <c r="H76" i="1" s="1"/>
  <c r="J76" i="1" s="1"/>
  <c r="J102" i="1" s="1"/>
  <c r="J103" i="1" s="1"/>
  <c r="BA71" i="1"/>
  <c r="I71" i="1"/>
  <c r="BV70" i="1"/>
  <c r="BT70" i="1"/>
  <c r="BU70" i="1" s="1"/>
  <c r="BW70" i="1" s="1"/>
  <c r="BS70" i="1"/>
  <c r="BA70" i="1"/>
  <c r="AZ70" i="1"/>
  <c r="BB70" i="1" s="1"/>
  <c r="AY70" i="1"/>
  <c r="AX70" i="1"/>
  <c r="AG70" i="1"/>
  <c r="AE70" i="1"/>
  <c r="AD70" i="1"/>
  <c r="I70" i="1"/>
  <c r="H70" i="1"/>
  <c r="J70" i="1" s="1"/>
  <c r="G70" i="1"/>
  <c r="F70" i="1"/>
  <c r="BV69" i="1"/>
  <c r="BT69" i="1"/>
  <c r="BU69" i="1" s="1"/>
  <c r="BW69" i="1" s="1"/>
  <c r="BS69" i="1"/>
  <c r="BA69" i="1"/>
  <c r="AZ69" i="1"/>
  <c r="BB69" i="1" s="1"/>
  <c r="AY69" i="1"/>
  <c r="AX69" i="1"/>
  <c r="AG69" i="1"/>
  <c r="AE69" i="1"/>
  <c r="AD69" i="1"/>
  <c r="I69" i="1"/>
  <c r="H69" i="1"/>
  <c r="J69" i="1" s="1"/>
  <c r="G69" i="1"/>
  <c r="F69" i="1"/>
  <c r="BV68" i="1"/>
  <c r="BT68" i="1"/>
  <c r="BU68" i="1" s="1"/>
  <c r="BW68" i="1" s="1"/>
  <c r="BS68" i="1"/>
  <c r="BA68" i="1"/>
  <c r="AZ68" i="1"/>
  <c r="BB68" i="1" s="1"/>
  <c r="AY68" i="1"/>
  <c r="AX68" i="1"/>
  <c r="AG68" i="1"/>
  <c r="AE68" i="1"/>
  <c r="AD68" i="1"/>
  <c r="I68" i="1"/>
  <c r="H68" i="1"/>
  <c r="J68" i="1" s="1"/>
  <c r="G68" i="1"/>
  <c r="F68" i="1"/>
  <c r="BV67" i="1"/>
  <c r="BT67" i="1"/>
  <c r="BU67" i="1" s="1"/>
  <c r="BW67" i="1" s="1"/>
  <c r="BS67" i="1"/>
  <c r="BA67" i="1"/>
  <c r="AZ67" i="1"/>
  <c r="BB67" i="1" s="1"/>
  <c r="AY67" i="1"/>
  <c r="AX67" i="1"/>
  <c r="AG67" i="1"/>
  <c r="AE67" i="1"/>
  <c r="AD67" i="1"/>
  <c r="I67" i="1"/>
  <c r="H67" i="1"/>
  <c r="J67" i="1" s="1"/>
  <c r="G67" i="1"/>
  <c r="F67" i="1"/>
  <c r="BV66" i="1"/>
  <c r="BT66" i="1"/>
  <c r="BU66" i="1" s="1"/>
  <c r="BW66" i="1" s="1"/>
  <c r="BS66" i="1"/>
  <c r="BA66" i="1"/>
  <c r="AZ66" i="1"/>
  <c r="BB66" i="1" s="1"/>
  <c r="AY66" i="1"/>
  <c r="AX66" i="1"/>
  <c r="AG66" i="1"/>
  <c r="AE66" i="1"/>
  <c r="AD66" i="1"/>
  <c r="I66" i="1"/>
  <c r="H66" i="1"/>
  <c r="J66" i="1" s="1"/>
  <c r="G66" i="1"/>
  <c r="F66" i="1"/>
  <c r="BV65" i="1"/>
  <c r="BT65" i="1"/>
  <c r="BU65" i="1" s="1"/>
  <c r="BW65" i="1" s="1"/>
  <c r="BS65" i="1"/>
  <c r="BA65" i="1"/>
  <c r="AZ65" i="1"/>
  <c r="BB65" i="1" s="1"/>
  <c r="AY65" i="1"/>
  <c r="AX65" i="1"/>
  <c r="AG65" i="1"/>
  <c r="AE65" i="1"/>
  <c r="AD65" i="1"/>
  <c r="I65" i="1"/>
  <c r="H65" i="1"/>
  <c r="J65" i="1" s="1"/>
  <c r="G65" i="1"/>
  <c r="F65" i="1"/>
  <c r="BV64" i="1"/>
  <c r="BT64" i="1"/>
  <c r="BU64" i="1" s="1"/>
  <c r="BW64" i="1" s="1"/>
  <c r="BS64" i="1"/>
  <c r="BA64" i="1"/>
  <c r="AZ64" i="1"/>
  <c r="BB64" i="1" s="1"/>
  <c r="AY64" i="1"/>
  <c r="AX64" i="1"/>
  <c r="AG64" i="1"/>
  <c r="AE64" i="1"/>
  <c r="AD64" i="1"/>
  <c r="I64" i="1"/>
  <c r="H64" i="1"/>
  <c r="J64" i="1" s="1"/>
  <c r="G64" i="1"/>
  <c r="F64" i="1"/>
  <c r="BV63" i="1"/>
  <c r="BT63" i="1"/>
  <c r="BU63" i="1" s="1"/>
  <c r="BW63" i="1" s="1"/>
  <c r="BS63" i="1"/>
  <c r="BA63" i="1"/>
  <c r="AZ63" i="1"/>
  <c r="BB63" i="1" s="1"/>
  <c r="AY63" i="1"/>
  <c r="AX63" i="1"/>
  <c r="AG63" i="1"/>
  <c r="AE63" i="1"/>
  <c r="AD63" i="1"/>
  <c r="I63" i="1"/>
  <c r="H63" i="1"/>
  <c r="J63" i="1" s="1"/>
  <c r="G63" i="1"/>
  <c r="F63" i="1"/>
  <c r="BV62" i="1"/>
  <c r="BT62" i="1"/>
  <c r="BU62" i="1" s="1"/>
  <c r="BW62" i="1" s="1"/>
  <c r="BS62" i="1"/>
  <c r="BA62" i="1"/>
  <c r="AZ62" i="1"/>
  <c r="BB62" i="1" s="1"/>
  <c r="AY62" i="1"/>
  <c r="AX62" i="1"/>
  <c r="AG62" i="1"/>
  <c r="AE62" i="1"/>
  <c r="AD62" i="1"/>
  <c r="I62" i="1"/>
  <c r="H62" i="1"/>
  <c r="J62" i="1" s="1"/>
  <c r="G62" i="1"/>
  <c r="F62" i="1"/>
  <c r="BV61" i="1"/>
  <c r="BT61" i="1"/>
  <c r="BU61" i="1" s="1"/>
  <c r="BW61" i="1" s="1"/>
  <c r="BS61" i="1"/>
  <c r="BA61" i="1"/>
  <c r="AZ61" i="1"/>
  <c r="BB61" i="1" s="1"/>
  <c r="AY61" i="1"/>
  <c r="AX61" i="1"/>
  <c r="AG61" i="1"/>
  <c r="AE61" i="1"/>
  <c r="AD61" i="1"/>
  <c r="I61" i="1"/>
  <c r="H61" i="1"/>
  <c r="J61" i="1" s="1"/>
  <c r="G61" i="1"/>
  <c r="F61" i="1"/>
  <c r="BV60" i="1"/>
  <c r="BT60" i="1"/>
  <c r="BU60" i="1" s="1"/>
  <c r="BW60" i="1" s="1"/>
  <c r="BS60" i="1"/>
  <c r="BA60" i="1"/>
  <c r="AZ60" i="1"/>
  <c r="BB60" i="1" s="1"/>
  <c r="AY60" i="1"/>
  <c r="AX60" i="1"/>
  <c r="AG60" i="1"/>
  <c r="AE60" i="1"/>
  <c r="AD60" i="1"/>
  <c r="I60" i="1"/>
  <c r="H60" i="1"/>
  <c r="J60" i="1" s="1"/>
  <c r="G60" i="1"/>
  <c r="F60" i="1"/>
  <c r="BV59" i="1"/>
  <c r="BT59" i="1"/>
  <c r="BU59" i="1" s="1"/>
  <c r="BW59" i="1" s="1"/>
  <c r="BS59" i="1"/>
  <c r="BA59" i="1"/>
  <c r="AZ59" i="1"/>
  <c r="BB59" i="1" s="1"/>
  <c r="AY59" i="1"/>
  <c r="AX59" i="1"/>
  <c r="AG59" i="1"/>
  <c r="AE59" i="1"/>
  <c r="AD59" i="1"/>
  <c r="I59" i="1"/>
  <c r="H59" i="1"/>
  <c r="J59" i="1" s="1"/>
  <c r="G59" i="1"/>
  <c r="F59" i="1"/>
  <c r="BV58" i="1"/>
  <c r="BT58" i="1"/>
  <c r="BU58" i="1" s="1"/>
  <c r="BW58" i="1" s="1"/>
  <c r="BS58" i="1"/>
  <c r="BA58" i="1"/>
  <c r="AZ58" i="1"/>
  <c r="BB58" i="1" s="1"/>
  <c r="AY58" i="1"/>
  <c r="AX58" i="1"/>
  <c r="AG58" i="1"/>
  <c r="AE58" i="1"/>
  <c r="AD58" i="1"/>
  <c r="I58" i="1"/>
  <c r="H58" i="1"/>
  <c r="J58" i="1" s="1"/>
  <c r="G58" i="1"/>
  <c r="F58" i="1"/>
  <c r="BV57" i="1"/>
  <c r="BT57" i="1"/>
  <c r="BU57" i="1" s="1"/>
  <c r="BW57" i="1" s="1"/>
  <c r="BS57" i="1"/>
  <c r="BA57" i="1"/>
  <c r="AZ57" i="1"/>
  <c r="BB57" i="1" s="1"/>
  <c r="AY57" i="1"/>
  <c r="AX57" i="1"/>
  <c r="AG57" i="1"/>
  <c r="AE57" i="1"/>
  <c r="AD57" i="1"/>
  <c r="I57" i="1"/>
  <c r="H57" i="1"/>
  <c r="J57" i="1" s="1"/>
  <c r="G57" i="1"/>
  <c r="F57" i="1"/>
  <c r="BV56" i="1"/>
  <c r="BT56" i="1"/>
  <c r="BU56" i="1" s="1"/>
  <c r="BW56" i="1" s="1"/>
  <c r="BS56" i="1"/>
  <c r="BA56" i="1"/>
  <c r="AZ56" i="1"/>
  <c r="BB56" i="1" s="1"/>
  <c r="AY56" i="1"/>
  <c r="AX56" i="1"/>
  <c r="AG56" i="1"/>
  <c r="AE56" i="1"/>
  <c r="AD56" i="1"/>
  <c r="I56" i="1"/>
  <c r="H56" i="1"/>
  <c r="J56" i="1" s="1"/>
  <c r="G56" i="1"/>
  <c r="F56" i="1"/>
  <c r="BV55" i="1"/>
  <c r="BT55" i="1"/>
  <c r="BU55" i="1" s="1"/>
  <c r="BW55" i="1" s="1"/>
  <c r="BS55" i="1"/>
  <c r="BA55" i="1"/>
  <c r="AZ55" i="1"/>
  <c r="BB55" i="1" s="1"/>
  <c r="AY55" i="1"/>
  <c r="AX55" i="1"/>
  <c r="AG55" i="1"/>
  <c r="AE55" i="1"/>
  <c r="AD55" i="1"/>
  <c r="I55" i="1"/>
  <c r="H55" i="1"/>
  <c r="J55" i="1" s="1"/>
  <c r="G55" i="1"/>
  <c r="F55" i="1"/>
  <c r="BV54" i="1"/>
  <c r="BT54" i="1"/>
  <c r="BU54" i="1" s="1"/>
  <c r="BW54" i="1" s="1"/>
  <c r="BS54" i="1"/>
  <c r="BA54" i="1"/>
  <c r="AZ54" i="1"/>
  <c r="BB54" i="1" s="1"/>
  <c r="AY54" i="1"/>
  <c r="AX54" i="1"/>
  <c r="AG54" i="1"/>
  <c r="AE54" i="1"/>
  <c r="AD54" i="1"/>
  <c r="I54" i="1"/>
  <c r="H54" i="1"/>
  <c r="J54" i="1" s="1"/>
  <c r="G54" i="1"/>
  <c r="F54" i="1"/>
  <c r="BV53" i="1"/>
  <c r="BT53" i="1"/>
  <c r="BU53" i="1" s="1"/>
  <c r="BW53" i="1" s="1"/>
  <c r="BS53" i="1"/>
  <c r="BA53" i="1"/>
  <c r="AZ53" i="1"/>
  <c r="BB53" i="1" s="1"/>
  <c r="AY53" i="1"/>
  <c r="AX53" i="1"/>
  <c r="AG53" i="1"/>
  <c r="AE53" i="1"/>
  <c r="AD53" i="1"/>
  <c r="I53" i="1"/>
  <c r="H53" i="1"/>
  <c r="J53" i="1" s="1"/>
  <c r="G53" i="1"/>
  <c r="F53" i="1"/>
  <c r="BV52" i="1"/>
  <c r="BT52" i="1"/>
  <c r="BU52" i="1" s="1"/>
  <c r="BW52" i="1" s="1"/>
  <c r="BS52" i="1"/>
  <c r="BA52" i="1"/>
  <c r="AZ52" i="1"/>
  <c r="BB52" i="1" s="1"/>
  <c r="AY52" i="1"/>
  <c r="AX52" i="1"/>
  <c r="AG52" i="1"/>
  <c r="AE52" i="1"/>
  <c r="AD52" i="1"/>
  <c r="I52" i="1"/>
  <c r="H52" i="1"/>
  <c r="J52" i="1" s="1"/>
  <c r="G52" i="1"/>
  <c r="F52" i="1"/>
  <c r="BV51" i="1"/>
  <c r="BT51" i="1"/>
  <c r="BU51" i="1" s="1"/>
  <c r="BW51" i="1" s="1"/>
  <c r="BS51" i="1"/>
  <c r="BA51" i="1"/>
  <c r="AZ51" i="1"/>
  <c r="BB51" i="1" s="1"/>
  <c r="AY51" i="1"/>
  <c r="AX51" i="1"/>
  <c r="AG51" i="1"/>
  <c r="AE51" i="1"/>
  <c r="AD51" i="1"/>
  <c r="I51" i="1"/>
  <c r="H51" i="1"/>
  <c r="J51" i="1" s="1"/>
  <c r="G51" i="1"/>
  <c r="F51" i="1"/>
  <c r="BV50" i="1"/>
  <c r="BT50" i="1"/>
  <c r="BU50" i="1" s="1"/>
  <c r="BW50" i="1" s="1"/>
  <c r="BS50" i="1"/>
  <c r="BA50" i="1"/>
  <c r="AZ50" i="1"/>
  <c r="BB50" i="1" s="1"/>
  <c r="AY50" i="1"/>
  <c r="AX50" i="1"/>
  <c r="AG50" i="1"/>
  <c r="AE50" i="1"/>
  <c r="AD50" i="1"/>
  <c r="I50" i="1"/>
  <c r="H50" i="1"/>
  <c r="J50" i="1" s="1"/>
  <c r="G50" i="1"/>
  <c r="F50" i="1"/>
  <c r="BV49" i="1"/>
  <c r="BT49" i="1"/>
  <c r="BU49" i="1" s="1"/>
  <c r="BW49" i="1" s="1"/>
  <c r="BS49" i="1"/>
  <c r="BA49" i="1"/>
  <c r="AZ49" i="1"/>
  <c r="BB49" i="1" s="1"/>
  <c r="AY49" i="1"/>
  <c r="AX49" i="1"/>
  <c r="AG49" i="1"/>
  <c r="AE49" i="1"/>
  <c r="AD49" i="1"/>
  <c r="I49" i="1"/>
  <c r="H49" i="1"/>
  <c r="J49" i="1" s="1"/>
  <c r="G49" i="1"/>
  <c r="F49" i="1"/>
  <c r="BV48" i="1"/>
  <c r="BT48" i="1"/>
  <c r="BU48" i="1" s="1"/>
  <c r="BW48" i="1" s="1"/>
  <c r="BS48" i="1"/>
  <c r="BA48" i="1"/>
  <c r="AZ48" i="1"/>
  <c r="BB48" i="1" s="1"/>
  <c r="AY48" i="1"/>
  <c r="AX48" i="1"/>
  <c r="AG48" i="1"/>
  <c r="AE48" i="1"/>
  <c r="AD48" i="1"/>
  <c r="I48" i="1"/>
  <c r="H48" i="1"/>
  <c r="J48" i="1" s="1"/>
  <c r="G48" i="1"/>
  <c r="F48" i="1"/>
  <c r="BV47" i="1"/>
  <c r="BT47" i="1"/>
  <c r="BU47" i="1" s="1"/>
  <c r="BW47" i="1" s="1"/>
  <c r="BS47" i="1"/>
  <c r="BA47" i="1"/>
  <c r="AZ47" i="1"/>
  <c r="BB47" i="1" s="1"/>
  <c r="AY47" i="1"/>
  <c r="AX47" i="1"/>
  <c r="AG47" i="1"/>
  <c r="AE47" i="1"/>
  <c r="AD47" i="1"/>
  <c r="I47" i="1"/>
  <c r="H47" i="1"/>
  <c r="J47" i="1" s="1"/>
  <c r="G47" i="1"/>
  <c r="F47" i="1"/>
  <c r="BV46" i="1"/>
  <c r="BT46" i="1"/>
  <c r="BU46" i="1" s="1"/>
  <c r="BW46" i="1" s="1"/>
  <c r="BS46" i="1"/>
  <c r="BA46" i="1"/>
  <c r="AZ46" i="1"/>
  <c r="BB46" i="1" s="1"/>
  <c r="AY46" i="1"/>
  <c r="AX46" i="1"/>
  <c r="AG46" i="1"/>
  <c r="AE46" i="1"/>
  <c r="AD46" i="1"/>
  <c r="I46" i="1"/>
  <c r="H46" i="1"/>
  <c r="J46" i="1" s="1"/>
  <c r="G46" i="1"/>
  <c r="F46" i="1"/>
  <c r="BV45" i="1"/>
  <c r="BV71" i="1" s="1"/>
  <c r="BT45" i="1"/>
  <c r="BU45" i="1" s="1"/>
  <c r="BW45" i="1" s="1"/>
  <c r="BS45" i="1"/>
  <c r="BA45" i="1"/>
  <c r="AZ45" i="1"/>
  <c r="BB45" i="1" s="1"/>
  <c r="AY45" i="1"/>
  <c r="AX45" i="1"/>
  <c r="AG45" i="1"/>
  <c r="AG71" i="1" s="1"/>
  <c r="AE45" i="1"/>
  <c r="AD45" i="1"/>
  <c r="I45" i="1"/>
  <c r="H45" i="1"/>
  <c r="J45" i="1" s="1"/>
  <c r="J71" i="1" s="1"/>
  <c r="J72" i="1" s="1"/>
  <c r="G45" i="1"/>
  <c r="F45" i="1"/>
  <c r="BB133" i="1" l="1"/>
  <c r="BB134" i="1" s="1"/>
  <c r="BB71" i="1"/>
  <c r="BB72" i="1" s="1"/>
  <c r="AF76" i="1"/>
  <c r="AH76" i="1" s="1"/>
  <c r="AF77" i="1"/>
  <c r="AH77" i="1" s="1"/>
  <c r="AF78" i="1"/>
  <c r="AH78" i="1" s="1"/>
  <c r="AF79" i="1"/>
  <c r="AH79" i="1" s="1"/>
  <c r="AF80" i="1"/>
  <c r="AH80" i="1" s="1"/>
  <c r="AF81" i="1"/>
  <c r="AH81" i="1" s="1"/>
  <c r="AF82" i="1"/>
  <c r="AH82" i="1" s="1"/>
  <c r="AF83" i="1"/>
  <c r="AH83" i="1" s="1"/>
  <c r="AF84" i="1"/>
  <c r="AH84" i="1" s="1"/>
  <c r="AF85" i="1"/>
  <c r="AH85" i="1" s="1"/>
  <c r="AF86" i="1"/>
  <c r="AH86" i="1" s="1"/>
  <c r="AF87" i="1"/>
  <c r="AH87" i="1" s="1"/>
  <c r="AF88" i="1"/>
  <c r="AH88" i="1" s="1"/>
  <c r="AF89" i="1"/>
  <c r="AH89" i="1" s="1"/>
  <c r="AF90" i="1"/>
  <c r="AH90" i="1" s="1"/>
  <c r="AF91" i="1"/>
  <c r="AH91" i="1" s="1"/>
  <c r="AF92" i="1"/>
  <c r="AH92" i="1" s="1"/>
  <c r="AF93" i="1"/>
  <c r="AH93" i="1" s="1"/>
  <c r="AF94" i="1"/>
  <c r="AH94" i="1" s="1"/>
  <c r="AF95" i="1"/>
  <c r="AH95" i="1" s="1"/>
  <c r="AF96" i="1"/>
  <c r="AH96" i="1" s="1"/>
  <c r="AF97" i="1"/>
  <c r="AH97" i="1" s="1"/>
  <c r="AF98" i="1"/>
  <c r="AH98" i="1" s="1"/>
  <c r="AF99" i="1"/>
  <c r="AH99" i="1" s="1"/>
  <c r="AF100" i="1"/>
  <c r="AH100" i="1" s="1"/>
  <c r="AF101" i="1"/>
  <c r="AH101" i="1" s="1"/>
  <c r="AF107" i="1"/>
  <c r="AH107" i="1" s="1"/>
  <c r="BW107" i="1"/>
  <c r="AF109" i="1"/>
  <c r="AH109" i="1" s="1"/>
  <c r="BW109" i="1"/>
  <c r="AF111" i="1"/>
  <c r="AH111" i="1" s="1"/>
  <c r="BW111" i="1"/>
  <c r="AF113" i="1"/>
  <c r="AH113" i="1" s="1"/>
  <c r="BW113" i="1"/>
  <c r="AF115" i="1"/>
  <c r="AH115" i="1" s="1"/>
  <c r="BW115" i="1"/>
  <c r="AF117" i="1"/>
  <c r="AH117" i="1" s="1"/>
  <c r="BW117" i="1"/>
  <c r="AF119" i="1"/>
  <c r="AH119" i="1" s="1"/>
  <c r="BW119" i="1"/>
  <c r="AF121" i="1"/>
  <c r="AH121" i="1" s="1"/>
  <c r="BW121" i="1"/>
  <c r="AF123" i="1"/>
  <c r="AH123" i="1" s="1"/>
  <c r="BW123" i="1"/>
  <c r="AF125" i="1"/>
  <c r="AH125" i="1" s="1"/>
  <c r="BW125" i="1"/>
  <c r="AF127" i="1"/>
  <c r="AH127" i="1" s="1"/>
  <c r="BW127" i="1"/>
  <c r="AF129" i="1"/>
  <c r="AH129" i="1" s="1"/>
  <c r="BW129" i="1"/>
  <c r="AF131" i="1"/>
  <c r="AH131" i="1" s="1"/>
  <c r="BW131" i="1"/>
  <c r="AH165" i="1"/>
  <c r="AH166" i="1" s="1"/>
  <c r="BW149" i="1"/>
  <c r="BW165" i="1" s="1"/>
  <c r="BW166" i="1" s="1"/>
  <c r="BB197" i="1"/>
  <c r="BB198" i="1" s="1"/>
  <c r="BW71" i="1"/>
  <c r="BW72" i="1" s="1"/>
  <c r="BW103" i="1"/>
  <c r="AF45" i="1"/>
  <c r="AH45" i="1" s="1"/>
  <c r="AF46" i="1"/>
  <c r="AH46" i="1" s="1"/>
  <c r="AF47" i="1"/>
  <c r="AH47" i="1" s="1"/>
  <c r="AF48" i="1"/>
  <c r="AH48" i="1" s="1"/>
  <c r="AF49" i="1"/>
  <c r="AH49" i="1" s="1"/>
  <c r="AF50" i="1"/>
  <c r="AH50" i="1" s="1"/>
  <c r="AF51" i="1"/>
  <c r="AH51" i="1" s="1"/>
  <c r="AF52" i="1"/>
  <c r="AH52" i="1" s="1"/>
  <c r="AF53" i="1"/>
  <c r="AH53" i="1" s="1"/>
  <c r="AF54" i="1"/>
  <c r="AH54" i="1" s="1"/>
  <c r="AF55" i="1"/>
  <c r="AH55" i="1" s="1"/>
  <c r="AF56" i="1"/>
  <c r="AH56" i="1" s="1"/>
  <c r="AF57" i="1"/>
  <c r="AH57" i="1" s="1"/>
  <c r="AF58" i="1"/>
  <c r="AH58" i="1" s="1"/>
  <c r="AF59" i="1"/>
  <c r="AH59" i="1" s="1"/>
  <c r="AF60" i="1"/>
  <c r="AH60" i="1" s="1"/>
  <c r="AF61" i="1"/>
  <c r="AH61" i="1" s="1"/>
  <c r="AF62" i="1"/>
  <c r="AH62" i="1" s="1"/>
  <c r="AF63" i="1"/>
  <c r="AH63" i="1" s="1"/>
  <c r="AF64" i="1"/>
  <c r="AH64" i="1" s="1"/>
  <c r="AF65" i="1"/>
  <c r="AH65" i="1" s="1"/>
  <c r="AF66" i="1"/>
  <c r="AH66" i="1" s="1"/>
  <c r="AF67" i="1"/>
  <c r="AH67" i="1" s="1"/>
  <c r="AF68" i="1"/>
  <c r="AH68" i="1" s="1"/>
  <c r="AF69" i="1"/>
  <c r="AH69" i="1" s="1"/>
  <c r="AF70" i="1"/>
  <c r="AH70" i="1" s="1"/>
  <c r="J133" i="1"/>
  <c r="J134" i="1" s="1"/>
  <c r="AF108" i="1"/>
  <c r="AH108" i="1" s="1"/>
  <c r="BW108" i="1"/>
  <c r="AF110" i="1"/>
  <c r="AH110" i="1" s="1"/>
  <c r="BW110" i="1"/>
  <c r="AF112" i="1"/>
  <c r="AH112" i="1" s="1"/>
  <c r="BW112" i="1"/>
  <c r="AF114" i="1"/>
  <c r="AH114" i="1" s="1"/>
  <c r="BW114" i="1"/>
  <c r="AF116" i="1"/>
  <c r="AH116" i="1" s="1"/>
  <c r="BW116" i="1"/>
  <c r="AF118" i="1"/>
  <c r="AH118" i="1" s="1"/>
  <c r="BW118" i="1"/>
  <c r="AF120" i="1"/>
  <c r="AH120" i="1" s="1"/>
  <c r="BW120" i="1"/>
  <c r="AF122" i="1"/>
  <c r="AH122" i="1" s="1"/>
  <c r="BW122" i="1"/>
  <c r="AF124" i="1"/>
  <c r="AH124" i="1" s="1"/>
  <c r="BW124" i="1"/>
  <c r="AF126" i="1"/>
  <c r="AH126" i="1" s="1"/>
  <c r="BW126" i="1"/>
  <c r="AF128" i="1"/>
  <c r="AH128" i="1" s="1"/>
  <c r="BW128" i="1"/>
  <c r="AF130" i="1"/>
  <c r="AH130" i="1" s="1"/>
  <c r="BW130" i="1"/>
  <c r="AF132" i="1"/>
  <c r="AH132" i="1" s="1"/>
  <c r="BW132" i="1"/>
  <c r="BV165" i="1"/>
  <c r="AH261" i="1"/>
  <c r="AH262" i="1" s="1"/>
  <c r="BA229" i="1"/>
  <c r="BB212" i="1"/>
  <c r="BB229" i="1" s="1"/>
  <c r="BB230" i="1" s="1"/>
  <c r="BB214" i="1"/>
  <c r="BB216" i="1"/>
  <c r="BB218" i="1"/>
  <c r="BB220" i="1"/>
  <c r="BB222" i="1"/>
  <c r="BB224" i="1"/>
  <c r="BB226" i="1"/>
  <c r="BB228" i="1"/>
  <c r="J261" i="1"/>
  <c r="J262" i="1" s="1"/>
  <c r="BA261" i="1"/>
  <c r="BB236" i="1"/>
  <c r="BB238" i="1"/>
  <c r="BB240" i="1"/>
  <c r="BB242" i="1"/>
  <c r="BB244" i="1"/>
  <c r="BB246" i="1"/>
  <c r="BB248" i="1"/>
  <c r="BB250" i="1"/>
  <c r="AH293" i="1"/>
  <c r="AH294" i="1" s="1"/>
  <c r="AZ146" i="1"/>
  <c r="BB146" i="1" s="1"/>
  <c r="AZ148" i="1"/>
  <c r="BB148" i="1" s="1"/>
  <c r="AZ150" i="1"/>
  <c r="BB150" i="1" s="1"/>
  <c r="AZ152" i="1"/>
  <c r="BB152" i="1" s="1"/>
  <c r="AZ154" i="1"/>
  <c r="BB154" i="1" s="1"/>
  <c r="AZ156" i="1"/>
  <c r="BB156" i="1" s="1"/>
  <c r="AZ158" i="1"/>
  <c r="BB158" i="1" s="1"/>
  <c r="AZ160" i="1"/>
  <c r="BB160" i="1" s="1"/>
  <c r="AZ162" i="1"/>
  <c r="BB162" i="1" s="1"/>
  <c r="AZ164" i="1"/>
  <c r="BB164" i="1" s="1"/>
  <c r="BB293" i="1"/>
  <c r="BB294" i="1" s="1"/>
  <c r="I357" i="1"/>
  <c r="BW198" i="1"/>
  <c r="I165" i="1"/>
  <c r="J166" i="1" s="1"/>
  <c r="AZ147" i="1"/>
  <c r="BB147" i="1" s="1"/>
  <c r="BB165" i="1" s="1"/>
  <c r="BB166" i="1" s="1"/>
  <c r="AZ149" i="1"/>
  <c r="BB149" i="1" s="1"/>
  <c r="AZ151" i="1"/>
  <c r="BB151" i="1" s="1"/>
  <c r="AZ153" i="1"/>
  <c r="BB153" i="1" s="1"/>
  <c r="AZ155" i="1"/>
  <c r="BB155" i="1" s="1"/>
  <c r="AZ157" i="1"/>
  <c r="BB157" i="1" s="1"/>
  <c r="AZ159" i="1"/>
  <c r="BB159" i="1" s="1"/>
  <c r="AZ161" i="1"/>
  <c r="BB161" i="1" s="1"/>
  <c r="AZ163" i="1"/>
  <c r="BB163" i="1" s="1"/>
  <c r="BW261" i="1"/>
  <c r="BW262" i="1" s="1"/>
  <c r="AH357" i="1"/>
  <c r="AH358" i="1" s="1"/>
  <c r="AH389" i="1"/>
  <c r="AH390" i="1" s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AZ331" i="1"/>
  <c r="BB331" i="1" s="1"/>
  <c r="AZ332" i="1"/>
  <c r="BB332" i="1" s="1"/>
  <c r="AZ333" i="1"/>
  <c r="BB333" i="1" s="1"/>
  <c r="AZ334" i="1"/>
  <c r="BB334" i="1" s="1"/>
  <c r="AZ335" i="1"/>
  <c r="BB335" i="1" s="1"/>
  <c r="AZ336" i="1"/>
  <c r="BB336" i="1" s="1"/>
  <c r="AZ337" i="1"/>
  <c r="BB337" i="1" s="1"/>
  <c r="AZ338" i="1"/>
  <c r="BB338" i="1" s="1"/>
  <c r="AZ339" i="1"/>
  <c r="BB339" i="1" s="1"/>
  <c r="AZ340" i="1"/>
  <c r="BB340" i="1" s="1"/>
  <c r="AZ341" i="1"/>
  <c r="BB341" i="1" s="1"/>
  <c r="AZ342" i="1"/>
  <c r="BB342" i="1" s="1"/>
  <c r="AZ343" i="1"/>
  <c r="BB343" i="1" s="1"/>
  <c r="AZ344" i="1"/>
  <c r="BB344" i="1" s="1"/>
  <c r="AZ345" i="1"/>
  <c r="BB345" i="1" s="1"/>
  <c r="AZ346" i="1"/>
  <c r="BB346" i="1" s="1"/>
  <c r="AZ347" i="1"/>
  <c r="BB347" i="1" s="1"/>
  <c r="AZ348" i="1"/>
  <c r="BB348" i="1" s="1"/>
  <c r="AZ349" i="1"/>
  <c r="BB349" i="1" s="1"/>
  <c r="AZ350" i="1"/>
  <c r="BB350" i="1" s="1"/>
  <c r="AZ351" i="1"/>
  <c r="BB351" i="1" s="1"/>
  <c r="AZ352" i="1"/>
  <c r="BB352" i="1" s="1"/>
  <c r="AZ353" i="1"/>
  <c r="BB353" i="1" s="1"/>
  <c r="AZ354" i="1"/>
  <c r="BB354" i="1" s="1"/>
  <c r="BV389" i="1"/>
  <c r="BW363" i="1"/>
  <c r="BW371" i="1"/>
  <c r="BW373" i="1"/>
  <c r="BW375" i="1"/>
  <c r="BW377" i="1"/>
  <c r="BW379" i="1"/>
  <c r="BW381" i="1"/>
  <c r="BW383" i="1"/>
  <c r="BW385" i="1"/>
  <c r="BW387" i="1"/>
  <c r="J421" i="1"/>
  <c r="BV421" i="1"/>
  <c r="BW399" i="1"/>
  <c r="BW421" i="1" s="1"/>
  <c r="BW422" i="1" s="1"/>
  <c r="BW407" i="1"/>
  <c r="BW415" i="1"/>
  <c r="I514" i="1"/>
  <c r="AZ252" i="1"/>
  <c r="BB252" i="1" s="1"/>
  <c r="BB261" i="1" s="1"/>
  <c r="BB262" i="1" s="1"/>
  <c r="AZ253" i="1"/>
  <c r="BB253" i="1" s="1"/>
  <c r="AZ254" i="1"/>
  <c r="BB254" i="1" s="1"/>
  <c r="AZ255" i="1"/>
  <c r="BB255" i="1" s="1"/>
  <c r="AZ256" i="1"/>
  <c r="BB256" i="1" s="1"/>
  <c r="AZ257" i="1"/>
  <c r="BB257" i="1" s="1"/>
  <c r="AZ258" i="1"/>
  <c r="BB258" i="1" s="1"/>
  <c r="AZ259" i="1"/>
  <c r="BB259" i="1" s="1"/>
  <c r="AZ260" i="1"/>
  <c r="BB260" i="1" s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AZ299" i="1"/>
  <c r="BB299" i="1" s="1"/>
  <c r="AZ300" i="1"/>
  <c r="BB300" i="1" s="1"/>
  <c r="AZ301" i="1"/>
  <c r="BB301" i="1" s="1"/>
  <c r="AZ302" i="1"/>
  <c r="BB302" i="1" s="1"/>
  <c r="AZ303" i="1"/>
  <c r="BB303" i="1" s="1"/>
  <c r="AZ304" i="1"/>
  <c r="BB304" i="1" s="1"/>
  <c r="AZ305" i="1"/>
  <c r="BB305" i="1" s="1"/>
  <c r="AZ306" i="1"/>
  <c r="BB306" i="1" s="1"/>
  <c r="AZ307" i="1"/>
  <c r="BB307" i="1" s="1"/>
  <c r="AZ308" i="1"/>
  <c r="BB308" i="1" s="1"/>
  <c r="AZ309" i="1"/>
  <c r="BB309" i="1" s="1"/>
  <c r="AZ310" i="1"/>
  <c r="BB310" i="1" s="1"/>
  <c r="AZ311" i="1"/>
  <c r="BB311" i="1" s="1"/>
  <c r="AZ312" i="1"/>
  <c r="BB312" i="1" s="1"/>
  <c r="AZ313" i="1"/>
  <c r="BB313" i="1" s="1"/>
  <c r="AZ314" i="1"/>
  <c r="BB314" i="1" s="1"/>
  <c r="AZ315" i="1"/>
  <c r="BB315" i="1" s="1"/>
  <c r="AZ316" i="1"/>
  <c r="BB316" i="1" s="1"/>
  <c r="AZ317" i="1"/>
  <c r="BB317" i="1" s="1"/>
  <c r="AZ318" i="1"/>
  <c r="BB318" i="1" s="1"/>
  <c r="AZ319" i="1"/>
  <c r="BB319" i="1" s="1"/>
  <c r="AZ320" i="1"/>
  <c r="BB320" i="1" s="1"/>
  <c r="AZ321" i="1"/>
  <c r="BB321" i="1" s="1"/>
  <c r="AZ322" i="1"/>
  <c r="BB322" i="1" s="1"/>
  <c r="AZ323" i="1"/>
  <c r="BB323" i="1" s="1"/>
  <c r="AZ324" i="1"/>
  <c r="BB324" i="1" s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AZ363" i="1"/>
  <c r="BB363" i="1" s="1"/>
  <c r="AZ364" i="1"/>
  <c r="BB364" i="1" s="1"/>
  <c r="AZ365" i="1"/>
  <c r="BB365" i="1" s="1"/>
  <c r="AZ366" i="1"/>
  <c r="BB366" i="1" s="1"/>
  <c r="AZ367" i="1"/>
  <c r="BB367" i="1" s="1"/>
  <c r="AZ368" i="1"/>
  <c r="BB368" i="1" s="1"/>
  <c r="AZ369" i="1"/>
  <c r="BB369" i="1" s="1"/>
  <c r="AZ370" i="1"/>
  <c r="BB370" i="1" s="1"/>
  <c r="BW401" i="1"/>
  <c r="BW409" i="1"/>
  <c r="AG514" i="1"/>
  <c r="AF416" i="1"/>
  <c r="AH416" i="1" s="1"/>
  <c r="AH421" i="1" s="1"/>
  <c r="AH422" i="1" s="1"/>
  <c r="AF417" i="1"/>
  <c r="AH417" i="1" s="1"/>
  <c r="AF418" i="1"/>
  <c r="AH418" i="1" s="1"/>
  <c r="AF419" i="1"/>
  <c r="AH419" i="1" s="1"/>
  <c r="AF420" i="1"/>
  <c r="AH420" i="1" s="1"/>
  <c r="BW426" i="1"/>
  <c r="BW427" i="1"/>
  <c r="BW428" i="1"/>
  <c r="BW429" i="1"/>
  <c r="BW430" i="1"/>
  <c r="BW431" i="1"/>
  <c r="BW432" i="1"/>
  <c r="BW433" i="1"/>
  <c r="BW434" i="1"/>
  <c r="BW435" i="1"/>
  <c r="BW436" i="1"/>
  <c r="BW437" i="1"/>
  <c r="BW438" i="1"/>
  <c r="BW439" i="1"/>
  <c r="BU440" i="1"/>
  <c r="BW440" i="1" s="1"/>
  <c r="BB443" i="1"/>
  <c r="BB452" i="1" s="1"/>
  <c r="BB453" i="1" s="1"/>
  <c r="BU444" i="1"/>
  <c r="BW444" i="1" s="1"/>
  <c r="BB447" i="1"/>
  <c r="AH448" i="1"/>
  <c r="AH452" i="1" s="1"/>
  <c r="AH453" i="1" s="1"/>
  <c r="AH449" i="1"/>
  <c r="AH450" i="1"/>
  <c r="AH451" i="1"/>
  <c r="J483" i="1"/>
  <c r="J484" i="1" s="1"/>
  <c r="BB483" i="1"/>
  <c r="BB484" i="1" s="1"/>
  <c r="BU459" i="1"/>
  <c r="BW459" i="1" s="1"/>
  <c r="BU463" i="1"/>
  <c r="BW463" i="1" s="1"/>
  <c r="BU467" i="1"/>
  <c r="BW467" i="1" s="1"/>
  <c r="BU471" i="1"/>
  <c r="BW471" i="1" s="1"/>
  <c r="BU475" i="1"/>
  <c r="BW475" i="1" s="1"/>
  <c r="BU479" i="1"/>
  <c r="BW479" i="1" s="1"/>
  <c r="I421" i="1"/>
  <c r="BA421" i="1"/>
  <c r="AZ396" i="1"/>
  <c r="BB396" i="1" s="1"/>
  <c r="AZ398" i="1"/>
  <c r="BB398" i="1" s="1"/>
  <c r="AZ400" i="1"/>
  <c r="BB400" i="1" s="1"/>
  <c r="AZ402" i="1"/>
  <c r="BB402" i="1" s="1"/>
  <c r="AZ404" i="1"/>
  <c r="BB404" i="1" s="1"/>
  <c r="AZ406" i="1"/>
  <c r="BB406" i="1" s="1"/>
  <c r="AZ408" i="1"/>
  <c r="BB408" i="1" s="1"/>
  <c r="AZ410" i="1"/>
  <c r="BB410" i="1" s="1"/>
  <c r="AZ412" i="1"/>
  <c r="BB412" i="1" s="1"/>
  <c r="AZ414" i="1"/>
  <c r="BB414" i="1" s="1"/>
  <c r="I452" i="1"/>
  <c r="BU460" i="1"/>
  <c r="BW460" i="1" s="1"/>
  <c r="BW483" i="1" s="1"/>
  <c r="BW484" i="1" s="1"/>
  <c r="BU464" i="1"/>
  <c r="BW464" i="1" s="1"/>
  <c r="BU468" i="1"/>
  <c r="BW468" i="1" s="1"/>
  <c r="BU472" i="1"/>
  <c r="BW472" i="1" s="1"/>
  <c r="BU476" i="1"/>
  <c r="BW476" i="1" s="1"/>
  <c r="BU480" i="1"/>
  <c r="BW480" i="1" s="1"/>
  <c r="AH488" i="1"/>
  <c r="BB514" i="1"/>
  <c r="BB515" i="1" s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BU503" i="1"/>
  <c r="BW503" i="1" s="1"/>
  <c r="AH504" i="1"/>
  <c r="J505" i="1"/>
  <c r="J514" i="1" s="1"/>
  <c r="J515" i="1" s="1"/>
  <c r="BU507" i="1"/>
  <c r="BW507" i="1" s="1"/>
  <c r="BW514" i="1" s="1"/>
  <c r="BW515" i="1" s="1"/>
  <c r="AH508" i="1"/>
  <c r="J509" i="1"/>
  <c r="BA545" i="1"/>
  <c r="AG452" i="1"/>
  <c r="H440" i="1"/>
  <c r="J440" i="1" s="1"/>
  <c r="J452" i="1" s="1"/>
  <c r="J453" i="1" s="1"/>
  <c r="H442" i="1"/>
  <c r="J442" i="1" s="1"/>
  <c r="H444" i="1"/>
  <c r="J444" i="1" s="1"/>
  <c r="H446" i="1"/>
  <c r="J446" i="1" s="1"/>
  <c r="BW502" i="1"/>
  <c r="BU511" i="1"/>
  <c r="BW511" i="1" s="1"/>
  <c r="AH512" i="1"/>
  <c r="J513" i="1"/>
  <c r="I545" i="1"/>
  <c r="AH519" i="1"/>
  <c r="AZ520" i="1"/>
  <c r="BB520" i="1" s="1"/>
  <c r="BB545" i="1" s="1"/>
  <c r="BB546" i="1" s="1"/>
  <c r="AH523" i="1"/>
  <c r="AZ524" i="1"/>
  <c r="BB524" i="1" s="1"/>
  <c r="AH527" i="1"/>
  <c r="AZ528" i="1"/>
  <c r="BB528" i="1" s="1"/>
  <c r="AH531" i="1"/>
  <c r="H535" i="1"/>
  <c r="J535" i="1" s="1"/>
  <c r="H539" i="1"/>
  <c r="J539" i="1" s="1"/>
  <c r="J545" i="1" s="1"/>
  <c r="J546" i="1" s="1"/>
  <c r="BB540" i="1"/>
  <c r="AZ564" i="1"/>
  <c r="BB564" i="1" s="1"/>
  <c r="AZ568" i="1"/>
  <c r="BB568" i="1" s="1"/>
  <c r="AZ572" i="1"/>
  <c r="BB572" i="1" s="1"/>
  <c r="J543" i="1"/>
  <c r="BW608" i="1"/>
  <c r="BU519" i="1"/>
  <c r="BW519" i="1" s="1"/>
  <c r="BU521" i="1"/>
  <c r="BW521" i="1" s="1"/>
  <c r="BU523" i="1"/>
  <c r="BW523" i="1" s="1"/>
  <c r="BU525" i="1"/>
  <c r="BW525" i="1" s="1"/>
  <c r="BU527" i="1"/>
  <c r="BW527" i="1" s="1"/>
  <c r="BU529" i="1"/>
  <c r="BW529" i="1" s="1"/>
  <c r="BU531" i="1"/>
  <c r="BW531" i="1" s="1"/>
  <c r="BU533" i="1"/>
  <c r="BW533" i="1" s="1"/>
  <c r="BU535" i="1"/>
  <c r="BW535" i="1" s="1"/>
  <c r="BU537" i="1"/>
  <c r="BW537" i="1" s="1"/>
  <c r="AZ566" i="1"/>
  <c r="BB566" i="1" s="1"/>
  <c r="AZ570" i="1"/>
  <c r="BB570" i="1" s="1"/>
  <c r="AZ574" i="1"/>
  <c r="BB574" i="1" s="1"/>
  <c r="H541" i="1"/>
  <c r="J541" i="1" s="1"/>
  <c r="BU541" i="1"/>
  <c r="BW541" i="1" s="1"/>
  <c r="BU542" i="1"/>
  <c r="BW542" i="1" s="1"/>
  <c r="BU543" i="1"/>
  <c r="BW543" i="1" s="1"/>
  <c r="BU544" i="1"/>
  <c r="BW544" i="1" s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Z563" i="1"/>
  <c r="BB563" i="1" s="1"/>
  <c r="BB576" i="1" s="1"/>
  <c r="BB577" i="1" s="1"/>
  <c r="AZ567" i="1"/>
  <c r="BB567" i="1" s="1"/>
  <c r="AZ571" i="1"/>
  <c r="BB571" i="1" s="1"/>
  <c r="AZ575" i="1"/>
  <c r="BB575" i="1" s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AZ601" i="1"/>
  <c r="BB601" i="1" s="1"/>
  <c r="BB607" i="1" s="1"/>
  <c r="BB608" i="1" s="1"/>
  <c r="AZ602" i="1"/>
  <c r="BB602" i="1" s="1"/>
  <c r="AZ603" i="1"/>
  <c r="BB603" i="1" s="1"/>
  <c r="AZ604" i="1"/>
  <c r="BB604" i="1" s="1"/>
  <c r="AZ605" i="1"/>
  <c r="BB605" i="1" s="1"/>
  <c r="AZ606" i="1"/>
  <c r="BB606" i="1" s="1"/>
  <c r="BW545" i="1" l="1"/>
  <c r="BW546" i="1" s="1"/>
  <c r="AH514" i="1"/>
  <c r="AH515" i="1" s="1"/>
  <c r="BB389" i="1"/>
  <c r="BB390" i="1" s="1"/>
  <c r="BB325" i="1"/>
  <c r="BB326" i="1" s="1"/>
  <c r="BW389" i="1"/>
  <c r="BW390" i="1" s="1"/>
  <c r="AH71" i="1"/>
  <c r="AH72" i="1" s="1"/>
  <c r="AH133" i="1"/>
  <c r="AH134" i="1" s="1"/>
  <c r="J607" i="1"/>
  <c r="J608" i="1" s="1"/>
  <c r="J325" i="1"/>
  <c r="J326" i="1" s="1"/>
  <c r="BW133" i="1"/>
  <c r="BW134" i="1" s="1"/>
  <c r="AH545" i="1"/>
  <c r="AH546" i="1" s="1"/>
  <c r="AH576" i="1"/>
  <c r="AH577" i="1" s="1"/>
  <c r="BB421" i="1"/>
  <c r="BB422" i="1" s="1"/>
  <c r="BW452" i="1"/>
  <c r="BW453" i="1" s="1"/>
  <c r="BB357" i="1"/>
  <c r="BB358" i="1" s="1"/>
  <c r="J357" i="1"/>
  <c r="J358" i="1" s="1"/>
  <c r="J293" i="1"/>
  <c r="J294" i="1" s="1"/>
  <c r="J422" i="1"/>
  <c r="AH102" i="1"/>
  <c r="AH103" i="1" s="1"/>
</calcChain>
</file>

<file path=xl/sharedStrings.xml><?xml version="1.0" encoding="utf-8"?>
<sst xmlns="http://schemas.openxmlformats.org/spreadsheetml/2006/main" count="3331" uniqueCount="192">
  <si>
    <t xml:space="preserve">Water  Temp </t>
  </si>
  <si>
    <t>pH</t>
  </si>
  <si>
    <t>Col.</t>
  </si>
  <si>
    <t>Turb.</t>
  </si>
  <si>
    <t>TSS</t>
  </si>
  <si>
    <t>TDS</t>
  </si>
  <si>
    <t>DO</t>
  </si>
  <si>
    <t>BOD5</t>
  </si>
  <si>
    <t>HCo3</t>
  </si>
  <si>
    <t>Na</t>
  </si>
  <si>
    <t>Cl</t>
  </si>
  <si>
    <t>P</t>
  </si>
  <si>
    <t>NH4H</t>
  </si>
  <si>
    <t>No2</t>
  </si>
  <si>
    <t>NO3</t>
  </si>
  <si>
    <t>SO4</t>
  </si>
  <si>
    <t>Fe</t>
  </si>
  <si>
    <t>Mn</t>
  </si>
  <si>
    <t>Zn</t>
  </si>
  <si>
    <t>Cu</t>
  </si>
  <si>
    <t>Cr</t>
  </si>
  <si>
    <t>Cd</t>
  </si>
  <si>
    <t>Ni</t>
  </si>
  <si>
    <t>Pb</t>
  </si>
  <si>
    <t>V</t>
  </si>
  <si>
    <t>THC</t>
  </si>
  <si>
    <t>code</t>
  </si>
  <si>
    <t>A</t>
  </si>
  <si>
    <t>B</t>
  </si>
  <si>
    <t>C</t>
  </si>
  <si>
    <t>D</t>
  </si>
  <si>
    <t>units</t>
  </si>
  <si>
    <r>
      <t>0C</t>
    </r>
    <r>
      <rPr>
        <sz val="11"/>
        <color theme="1"/>
        <rFont val="Calibri"/>
        <family val="2"/>
      </rPr>
      <t>  </t>
    </r>
  </si>
  <si>
    <t>Pt.Co</t>
  </si>
  <si>
    <t>NTU</t>
  </si>
  <si>
    <t>mg/l</t>
  </si>
  <si>
    <t>o</t>
  </si>
  <si>
    <t>Station 1 Mar.</t>
  </si>
  <si>
    <t>Station 2 Mar.</t>
  </si>
  <si>
    <t>Station 3 Mar.</t>
  </si>
  <si>
    <t>Station 4 Mar.</t>
  </si>
  <si>
    <t>V actual</t>
  </si>
  <si>
    <t>V ideal</t>
  </si>
  <si>
    <t>V Standard</t>
  </si>
  <si>
    <t xml:space="preserve">V actual - V ideal </t>
  </si>
  <si>
    <t xml:space="preserve">V Standard -V ideal </t>
  </si>
  <si>
    <t>Qi</t>
  </si>
  <si>
    <t>Wi</t>
  </si>
  <si>
    <t>WiQi</t>
  </si>
  <si>
    <t xml:space="preserve">Σ </t>
  </si>
  <si>
    <t>WQI</t>
  </si>
  <si>
    <t>Station 1 Apr.</t>
  </si>
  <si>
    <t>Station 2 Apr.</t>
  </si>
  <si>
    <t>Station 3 Apr.</t>
  </si>
  <si>
    <t>Station 4 Apr.</t>
  </si>
  <si>
    <t>Station 1 May.</t>
  </si>
  <si>
    <t>Station 2 May.</t>
  </si>
  <si>
    <t>Station 3 May.</t>
  </si>
  <si>
    <t>Station 4 May.</t>
  </si>
  <si>
    <t>Station 1 Jun.</t>
  </si>
  <si>
    <t>Station 2 Jun.</t>
  </si>
  <si>
    <t>Station 3 Jun.</t>
  </si>
  <si>
    <t>Station 4 Jun.</t>
  </si>
  <si>
    <t>Station 1 Jul.</t>
  </si>
  <si>
    <t>Station 2 Jul.</t>
  </si>
  <si>
    <t>Station 3 Jul.</t>
  </si>
  <si>
    <t>Station 4 Jul.</t>
  </si>
  <si>
    <t>Station 1 Aug.</t>
  </si>
  <si>
    <t>Station 2 Aug.</t>
  </si>
  <si>
    <t>Station 3 Aug.</t>
  </si>
  <si>
    <t>Station 4 Aug.</t>
  </si>
  <si>
    <t>Station 1 Sept.</t>
  </si>
  <si>
    <t>Station 2 Sept.</t>
  </si>
  <si>
    <t>Station 3 Sept.</t>
  </si>
  <si>
    <t>Station 1 Oct.</t>
  </si>
  <si>
    <t>Station 2 Oct.</t>
  </si>
  <si>
    <t>Station 3 Oct.</t>
  </si>
  <si>
    <t>Station 4 Oct.</t>
  </si>
  <si>
    <t>Station 1 Nov.</t>
  </si>
  <si>
    <t>Station 2 Nov.</t>
  </si>
  <si>
    <t>Station 3 Nov.</t>
  </si>
  <si>
    <t>Station 4 Nov.</t>
  </si>
  <si>
    <t>Station 1 Dec.</t>
  </si>
  <si>
    <t>Station 2 Dec.</t>
  </si>
  <si>
    <t>Station 3 Dec.</t>
  </si>
  <si>
    <t>Station 4 Dec.</t>
  </si>
  <si>
    <t>Station 1 Jan.</t>
  </si>
  <si>
    <t>Station 2 Jan.</t>
  </si>
  <si>
    <t>Station 3 Jan.</t>
  </si>
  <si>
    <t>Station 4 Jan.</t>
  </si>
  <si>
    <t>Station 1 Feb.</t>
  </si>
  <si>
    <t>Station 2 Feb.</t>
  </si>
  <si>
    <t>Station 3  Feb.</t>
  </si>
  <si>
    <t>Station 4  Feb.</t>
  </si>
  <si>
    <t>MONTHS</t>
  </si>
  <si>
    <t>WQI STATION 1</t>
  </si>
  <si>
    <t>WQI STATION 2</t>
  </si>
  <si>
    <t>WQI STATION 3</t>
  </si>
  <si>
    <t>WQI STATION 4</t>
  </si>
  <si>
    <t>March</t>
  </si>
  <si>
    <t>April</t>
  </si>
  <si>
    <t>May</t>
  </si>
  <si>
    <t>June</t>
  </si>
  <si>
    <t>Mean</t>
  </si>
  <si>
    <t>SD</t>
  </si>
  <si>
    <t>Min</t>
  </si>
  <si>
    <t>Max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</si>
  <si>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</si>
  <si>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</si>
  <si>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</si>
  <si>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</si>
  <si>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</si>
  <si>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</si>
  <si>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</si>
  <si>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</si>
  <si>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</si>
  <si>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</si>
  <si>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</si>
  <si>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</si>
  <si>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</si>
  <si>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</si>
  <si>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</si>
  <si>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</si>
  <si>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</si>
  <si>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</si>
  <si>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</si>
  <si>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Station 1</t>
  </si>
  <si>
    <t>Station 2</t>
  </si>
  <si>
    <t>Station 3</t>
  </si>
  <si>
    <t>Station 4</t>
  </si>
  <si>
    <t>± SD</t>
  </si>
  <si>
    <t>(Min-Max)</t>
  </si>
  <si>
    <t>Stations 1</t>
  </si>
  <si>
    <t>Stations 2</t>
  </si>
  <si>
    <t>Stations 3</t>
  </si>
  <si>
    <t>Bench Mark</t>
  </si>
  <si>
    <t>116.92±68.21</t>
  </si>
  <si>
    <t>67.22±77.55</t>
  </si>
  <si>
    <t>61.87±81.60</t>
  </si>
  <si>
    <t>(59.57-240.95)</t>
  </si>
  <si>
    <t>(19.99-223.33)</t>
  </si>
  <si>
    <t>(17.69-226.21)</t>
  </si>
  <si>
    <t xml:space="preserve"> Air Temp </t>
  </si>
  <si>
    <t>0C  </t>
  </si>
  <si>
    <t>EC</t>
  </si>
  <si>
    <t>µS/cm</t>
  </si>
  <si>
    <t>Sal.</t>
  </si>
  <si>
    <t>g/l</t>
  </si>
  <si>
    <t>COD</t>
  </si>
  <si>
    <t>K</t>
  </si>
  <si>
    <t>Ca</t>
  </si>
  <si>
    <t>Mg</t>
  </si>
  <si>
    <t>Sum of Metals</t>
  </si>
  <si>
    <t>Surface water</t>
  </si>
  <si>
    <t>C water</t>
  </si>
  <si>
    <t>IR</t>
  </si>
  <si>
    <t>EF</t>
  </si>
  <si>
    <t>ED</t>
  </si>
  <si>
    <t>BW</t>
  </si>
  <si>
    <t>AT</t>
  </si>
  <si>
    <t>EXPing</t>
  </si>
  <si>
    <t>Cwater</t>
  </si>
  <si>
    <t>SA</t>
  </si>
  <si>
    <t>KP</t>
  </si>
  <si>
    <t>ET</t>
  </si>
  <si>
    <t>CF</t>
  </si>
  <si>
    <t>Exderm</t>
  </si>
  <si>
    <t>Sfing</t>
  </si>
  <si>
    <t>CR</t>
  </si>
  <si>
    <t>Elements</t>
  </si>
  <si>
    <t>Rf ingestion (mg/kg/d)</t>
  </si>
  <si>
    <t>Rf dermal (mg/kg/d)</t>
  </si>
  <si>
    <t>Expderm</t>
  </si>
  <si>
    <t>HQ ing/derm</t>
  </si>
  <si>
    <t>HQ ingestion</t>
  </si>
  <si>
    <t>HQ dermal</t>
  </si>
  <si>
    <t>∑HQS</t>
  </si>
  <si>
    <t>∑HI ing/derm</t>
  </si>
  <si>
    <t>CDI</t>
  </si>
  <si>
    <r>
      <t>Rf</t>
    </r>
    <r>
      <rPr>
        <vertAlign val="subscript"/>
        <sz val="11"/>
        <color theme="1"/>
        <rFont val="Times New Roman"/>
        <family val="1"/>
      </rPr>
      <t>digestion</t>
    </r>
  </si>
  <si>
    <r>
      <t>Rf</t>
    </r>
    <r>
      <rPr>
        <vertAlign val="subscript"/>
        <sz val="11"/>
        <color theme="1"/>
        <rFont val="Times New Roman"/>
        <family val="1"/>
      </rPr>
      <t>dermal</t>
    </r>
  </si>
  <si>
    <r>
      <t>Exp</t>
    </r>
    <r>
      <rPr>
        <vertAlign val="subscript"/>
        <sz val="11"/>
        <color theme="1"/>
        <rFont val="Times New Roman"/>
        <family val="1"/>
      </rPr>
      <t>ing</t>
    </r>
  </si>
  <si>
    <r>
      <t>Ex</t>
    </r>
    <r>
      <rPr>
        <vertAlign val="subscript"/>
        <sz val="11"/>
        <color theme="1"/>
        <rFont val="Times New Roman"/>
        <family val="1"/>
      </rPr>
      <t>derm</t>
    </r>
  </si>
  <si>
    <r>
      <t>HQ</t>
    </r>
    <r>
      <rPr>
        <vertAlign val="subscript"/>
        <sz val="11"/>
        <color theme="1"/>
        <rFont val="Times New Roman"/>
        <family val="1"/>
      </rPr>
      <t>ingestion</t>
    </r>
  </si>
  <si>
    <r>
      <t>HQ</t>
    </r>
    <r>
      <rPr>
        <vertAlign val="subscript"/>
        <sz val="11"/>
        <color theme="1"/>
        <rFont val="Times New Roman"/>
        <family val="1"/>
      </rPr>
      <t>dermal</t>
    </r>
  </si>
  <si>
    <t>∑HQs</t>
  </si>
  <si>
    <t>(mg/kg/d)</t>
  </si>
  <si>
    <t>ND</t>
  </si>
  <si>
    <t>NS</t>
  </si>
  <si>
    <r>
      <t>∑HI</t>
    </r>
    <r>
      <rPr>
        <vertAlign val="subscript"/>
        <sz val="11"/>
        <color theme="1"/>
        <rFont val="Times New Roman"/>
        <family val="1"/>
      </rPr>
      <t>ing/derm</t>
    </r>
  </si>
  <si>
    <t>DI</t>
  </si>
  <si>
    <t>EXPING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</si>
</sst>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0.0E+00"/>
  </numFmts>
  <fonts count="10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" fontId="1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vertical="center"/>
    </xf>
    <xf numFmtId="2" fontId="1" fillId="0" borderId="0" xfId="0" applyNumberFormat="1" applyFont="1" applyBorder="1" applyAlignment="1"/>
    <xf numFmtId="2" fontId="1" fillId="0" borderId="0" xfId="0" applyNumberFormat="1" applyFont="1" applyAlignment="1"/>
    <xf numFmtId="2" fontId="1" fillId="0" borderId="0" xfId="0" applyNumberFormat="1" applyFont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" fontId="0" fillId="0" borderId="0" xfId="0" applyNumberFormat="1" applyAlignment="1"/>
    <xf numFmtId="0" fontId="6" fillId="0" borderId="0" xfId="0" applyFont="1" applyAlignment="1">
      <alignment vertical="center"/>
    </xf>
    <xf numFmtId="164" fontId="0" fillId="0" borderId="0" xfId="0" applyNumberFormat="1" applyAlignment="1"/>
    <xf numFmtId="2" fontId="0" fillId="0" borderId="0" xfId="0" applyNumberFormat="1" applyBorder="1" applyAlignment="1"/>
    <xf numFmtId="2" fontId="0" fillId="0" borderId="0" xfId="0" applyNumberFormat="1" applyAlignment="1"/>
    <xf numFmtId="0" fontId="4" fillId="0" borderId="0" xfId="0" applyFont="1" applyFill="1" applyBorder="1" applyAlignment="1">
      <alignment vertical="center" wrapText="1"/>
    </xf>
    <xf numFmtId="2" fontId="0" fillId="0" borderId="0" xfId="0" applyNumberFormat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3" fillId="0" borderId="0" xfId="0" applyFont="1" applyBorder="1"/>
    <xf numFmtId="2" fontId="0" fillId="0" borderId="0" xfId="0" applyNumberFormat="1" applyBorder="1"/>
    <xf numFmtId="0" fontId="7" fillId="0" borderId="0" xfId="0" applyFont="1"/>
    <xf numFmtId="1" fontId="7" fillId="0" borderId="0" xfId="0" applyNumberFormat="1" applyFont="1" applyAlignment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8" fillId="0" borderId="1" xfId="0" applyNumberFormat="1" applyFont="1" applyBorder="1"/>
    <xf numFmtId="0" fontId="0" fillId="0" borderId="0" xfId="0" applyFont="1"/>
    <xf numFmtId="17" fontId="0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/>
    <xf numFmtId="165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1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/>
    </xf>
    <xf numFmtId="11" fontId="0" fillId="0" borderId="1" xfId="0" applyNumberFormat="1" applyBorder="1"/>
    <xf numFmtId="0" fontId="0" fillId="0" borderId="4" xfId="0" applyFill="1" applyBorder="1"/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2" fontId="0" fillId="0" borderId="0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2" fontId="0" fillId="0" borderId="5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6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[1]Sheet6!$I$4</c:f>
              <c:strCache>
                <c:ptCount val="1"/>
                <c:pt idx="0">
                  <c:v>Station 1</c:v>
                </c:pt>
              </c:strCache>
            </c:strRef>
          </c:tx>
          <c:invertIfNegative val="0"/>
          <c:cat>
            <c:multiLvlStrRef>
              <c:f>[1]Sheet6!$J$1:$U$2</c:f>
              <c:multiLvlStrCache>
                <c:ptCount val="12"/>
                <c:lvl>
                  <c:pt idx="0">
                    <c:v>Mar</c:v>
                  </c:pt>
                  <c:pt idx="1">
                    <c:v>Apr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Aug</c:v>
                  </c:pt>
                  <c:pt idx="6">
                    <c:v>Sept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Dec</c:v>
                  </c:pt>
                  <c:pt idx="10">
                    <c:v>Jan</c:v>
                  </c:pt>
                  <c:pt idx="11">
                    <c:v>Feb</c:v>
                  </c:pt>
                </c:lvl>
                <c:lvl>
                  <c:pt idx="0">
                    <c:v>2015</c:v>
                  </c:pt>
                  <c:pt idx="10">
                    <c:v>2016</c:v>
                  </c:pt>
                </c:lvl>
              </c:multiLvlStrCache>
            </c:multiLvlStrRef>
          </c:cat>
          <c:val>
            <c:numRef>
              <c:f>[1]Sheet6!$J$4:$U$4</c:f>
              <c:numCache>
                <c:formatCode>General</c:formatCode>
                <c:ptCount val="12"/>
                <c:pt idx="0">
                  <c:v>72.939788808273931</c:v>
                </c:pt>
                <c:pt idx="1">
                  <c:v>39.473311502901453</c:v>
                </c:pt>
                <c:pt idx="2">
                  <c:v>3.3846553693215569</c:v>
                </c:pt>
                <c:pt idx="3">
                  <c:v>11.62931999990955</c:v>
                </c:pt>
                <c:pt idx="4">
                  <c:v>89.452564162400236</c:v>
                </c:pt>
                <c:pt idx="5">
                  <c:v>48.174159652128417</c:v>
                </c:pt>
                <c:pt idx="6">
                  <c:v>75.093928007186392</c:v>
                </c:pt>
                <c:pt idx="7">
                  <c:v>8.288801641583305</c:v>
                </c:pt>
                <c:pt idx="8">
                  <c:v>151.39759592622769</c:v>
                </c:pt>
                <c:pt idx="9">
                  <c:v>151.39759592622769</c:v>
                </c:pt>
                <c:pt idx="10">
                  <c:v>197.24004128332868</c:v>
                </c:pt>
                <c:pt idx="11">
                  <c:v>42.433586924846047</c:v>
                </c:pt>
              </c:numCache>
            </c:numRef>
          </c:val>
        </c:ser>
        <c:ser>
          <c:idx val="1"/>
          <c:order val="1"/>
          <c:tx>
            <c:strRef>
              <c:f>[1]Sheet6!$I$5</c:f>
              <c:strCache>
                <c:ptCount val="1"/>
                <c:pt idx="0">
                  <c:v>Station 2</c:v>
                </c:pt>
              </c:strCache>
            </c:strRef>
          </c:tx>
          <c:invertIfNegative val="0"/>
          <c:cat>
            <c:multiLvlStrRef>
              <c:f>[1]Sheet6!$J$1:$U$2</c:f>
              <c:multiLvlStrCache>
                <c:ptCount val="12"/>
                <c:lvl>
                  <c:pt idx="0">
                    <c:v>Mar</c:v>
                  </c:pt>
                  <c:pt idx="1">
                    <c:v>Apr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Aug</c:v>
                  </c:pt>
                  <c:pt idx="6">
                    <c:v>Sept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Dec</c:v>
                  </c:pt>
                  <c:pt idx="10">
                    <c:v>Jan</c:v>
                  </c:pt>
                  <c:pt idx="11">
                    <c:v>Feb</c:v>
                  </c:pt>
                </c:lvl>
                <c:lvl>
                  <c:pt idx="0">
                    <c:v>2015</c:v>
                  </c:pt>
                  <c:pt idx="10">
                    <c:v>2016</c:v>
                  </c:pt>
                </c:lvl>
              </c:multiLvlStrCache>
            </c:multiLvlStrRef>
          </c:cat>
          <c:val>
            <c:numRef>
              <c:f>[1]Sheet6!$J$5:$U$5</c:f>
              <c:numCache>
                <c:formatCode>General</c:formatCode>
                <c:ptCount val="12"/>
                <c:pt idx="0">
                  <c:v>214.38388411676664</c:v>
                </c:pt>
                <c:pt idx="1">
                  <c:v>39.473311502901453</c:v>
                </c:pt>
                <c:pt idx="2">
                  <c:v>108.94760923097908</c:v>
                </c:pt>
                <c:pt idx="3">
                  <c:v>133.63653605828699</c:v>
                </c:pt>
                <c:pt idx="4">
                  <c:v>292.36907106896308</c:v>
                </c:pt>
                <c:pt idx="5">
                  <c:v>292.36907106896308</c:v>
                </c:pt>
                <c:pt idx="6">
                  <c:v>197.66909791100585</c:v>
                </c:pt>
                <c:pt idx="7">
                  <c:v>27.58785246987734</c:v>
                </c:pt>
                <c:pt idx="8">
                  <c:v>27.58785246987734</c:v>
                </c:pt>
                <c:pt idx="9">
                  <c:v>68.316605199352452</c:v>
                </c:pt>
                <c:pt idx="10">
                  <c:v>420.61360721997511</c:v>
                </c:pt>
                <c:pt idx="11">
                  <c:v>91.945179107402979</c:v>
                </c:pt>
              </c:numCache>
            </c:numRef>
          </c:val>
        </c:ser>
        <c:ser>
          <c:idx val="2"/>
          <c:order val="2"/>
          <c:tx>
            <c:strRef>
              <c:f>[1]Sheet6!$I$6</c:f>
              <c:strCache>
                <c:ptCount val="1"/>
                <c:pt idx="0">
                  <c:v>Station 3</c:v>
                </c:pt>
              </c:strCache>
            </c:strRef>
          </c:tx>
          <c:invertIfNegative val="0"/>
          <c:cat>
            <c:multiLvlStrRef>
              <c:f>[1]Sheet6!$J$1:$U$2</c:f>
              <c:multiLvlStrCache>
                <c:ptCount val="12"/>
                <c:lvl>
                  <c:pt idx="0">
                    <c:v>Mar</c:v>
                  </c:pt>
                  <c:pt idx="1">
                    <c:v>Apr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Aug</c:v>
                  </c:pt>
                  <c:pt idx="6">
                    <c:v>Sept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Dec</c:v>
                  </c:pt>
                  <c:pt idx="10">
                    <c:v>Jan</c:v>
                  </c:pt>
                  <c:pt idx="11">
                    <c:v>Feb</c:v>
                  </c:pt>
                </c:lvl>
                <c:lvl>
                  <c:pt idx="0">
                    <c:v>2015</c:v>
                  </c:pt>
                  <c:pt idx="10">
                    <c:v>2016</c:v>
                  </c:pt>
                </c:lvl>
              </c:multiLvlStrCache>
            </c:multiLvlStrRef>
          </c:cat>
          <c:val>
            <c:numRef>
              <c:f>[1]Sheet6!$J$6:$U$6</c:f>
              <c:numCache>
                <c:formatCode>General</c:formatCode>
                <c:ptCount val="12"/>
                <c:pt idx="0">
                  <c:v>329.1384373653928</c:v>
                </c:pt>
                <c:pt idx="1">
                  <c:v>91.079158494891047</c:v>
                </c:pt>
                <c:pt idx="2">
                  <c:v>19.059196700854685</c:v>
                </c:pt>
                <c:pt idx="3">
                  <c:v>90.60716021262715</c:v>
                </c:pt>
                <c:pt idx="4">
                  <c:v>214.42898398944746</c:v>
                </c:pt>
                <c:pt idx="5">
                  <c:v>139.9785251663092</c:v>
                </c:pt>
                <c:pt idx="6">
                  <c:v>100.49883400048093</c:v>
                </c:pt>
                <c:pt idx="7">
                  <c:v>18.677884941635007</c:v>
                </c:pt>
                <c:pt idx="8">
                  <c:v>155.73133635582798</c:v>
                </c:pt>
                <c:pt idx="9">
                  <c:v>22.013495835132893</c:v>
                </c:pt>
                <c:pt idx="10">
                  <c:v>728.49575569531476</c:v>
                </c:pt>
                <c:pt idx="11">
                  <c:v>68.976047594990632</c:v>
                </c:pt>
              </c:numCache>
            </c:numRef>
          </c:val>
        </c:ser>
        <c:ser>
          <c:idx val="3"/>
          <c:order val="3"/>
          <c:tx>
            <c:strRef>
              <c:f>[1]Sheet6!$I$7</c:f>
              <c:strCache>
                <c:ptCount val="1"/>
                <c:pt idx="0">
                  <c:v>Station 4</c:v>
                </c:pt>
              </c:strCache>
            </c:strRef>
          </c:tx>
          <c:invertIfNegative val="0"/>
          <c:cat>
            <c:multiLvlStrRef>
              <c:f>[1]Sheet6!$J$1:$U$2</c:f>
              <c:multiLvlStrCache>
                <c:ptCount val="12"/>
                <c:lvl>
                  <c:pt idx="0">
                    <c:v>Mar</c:v>
                  </c:pt>
                  <c:pt idx="1">
                    <c:v>Apr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Aug</c:v>
                  </c:pt>
                  <c:pt idx="6">
                    <c:v>Sept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Dec</c:v>
                  </c:pt>
                  <c:pt idx="10">
                    <c:v>Jan</c:v>
                  </c:pt>
                  <c:pt idx="11">
                    <c:v>Feb</c:v>
                  </c:pt>
                </c:lvl>
                <c:lvl>
                  <c:pt idx="0">
                    <c:v>2015</c:v>
                  </c:pt>
                  <c:pt idx="10">
                    <c:v>2016</c:v>
                  </c:pt>
                </c:lvl>
              </c:multiLvlStrCache>
            </c:multiLvlStrRef>
          </c:cat>
          <c:val>
            <c:numRef>
              <c:f>[1]Sheet6!$J$7:$U$7</c:f>
              <c:numCache>
                <c:formatCode>General</c:formatCode>
                <c:ptCount val="12"/>
                <c:pt idx="0">
                  <c:v>197.1671131576266</c:v>
                </c:pt>
                <c:pt idx="1">
                  <c:v>76.095786087052005</c:v>
                </c:pt>
                <c:pt idx="2">
                  <c:v>167.07439978769588</c:v>
                </c:pt>
                <c:pt idx="3">
                  <c:v>157.36581276947894</c:v>
                </c:pt>
                <c:pt idx="4">
                  <c:v>219.32907625228214</c:v>
                </c:pt>
                <c:pt idx="5">
                  <c:v>74.518651515096607</c:v>
                </c:pt>
                <c:pt idx="6">
                  <c:v>100.49883400048093</c:v>
                </c:pt>
                <c:pt idx="7">
                  <c:v>58.100055556366186</c:v>
                </c:pt>
                <c:pt idx="8">
                  <c:v>101.08765911856634</c:v>
                </c:pt>
                <c:pt idx="9">
                  <c:v>15.085493279973862</c:v>
                </c:pt>
                <c:pt idx="10">
                  <c:v>311.62215923685557</c:v>
                </c:pt>
                <c:pt idx="11">
                  <c:v>33.278884452806693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053696"/>
        <c:axId val="252055304"/>
      </c:barChart>
      <c:catAx>
        <c:axId val="2520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Months/Year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52055304"/>
        <c:crosses val="autoZero"/>
        <c:auto val="1"/>
        <c:lblAlgn val="ctr"/>
        <c:lblOffset val="100"/>
        <c:noMultiLvlLbl val="0"/>
      </c:catAx>
      <c:valAx>
        <c:axId val="252055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WQI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20536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[1]Sheet8!$C$4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[1]Sheet8!$D$4:$AE$4</c:f>
              <c:numCache>
                <c:formatCode>General</c:formatCode>
                <c:ptCount val="28"/>
                <c:pt idx="0">
                  <c:v>2.1224489795918369</c:v>
                </c:pt>
                <c:pt idx="1">
                  <c:v>45.333333333333343</c:v>
                </c:pt>
                <c:pt idx="2">
                  <c:v>2.4444444444444442</c:v>
                </c:pt>
                <c:pt idx="3">
                  <c:v>18.8</c:v>
                </c:pt>
                <c:pt idx="4">
                  <c:v>6.3000000000000007</c:v>
                </c:pt>
                <c:pt idx="5">
                  <c:v>2.46E-2</c:v>
                </c:pt>
                <c:pt idx="6">
                  <c:v>17.089201877934272</c:v>
                </c:pt>
                <c:pt idx="7">
                  <c:v>320</c:v>
                </c:pt>
                <c:pt idx="8">
                  <c:v>4.5750000000000006E-2</c:v>
                </c:pt>
                <c:pt idx="9">
                  <c:v>1.6000000000000001E-3</c:v>
                </c:pt>
                <c:pt idx="10">
                  <c:v>3.1000000000000003E-2</c:v>
                </c:pt>
                <c:pt idx="11">
                  <c:v>1.8800000000000001</c:v>
                </c:pt>
                <c:pt idx="12">
                  <c:v>8.1</c:v>
                </c:pt>
                <c:pt idx="13">
                  <c:v>3.6999999999999997</c:v>
                </c:pt>
                <c:pt idx="14">
                  <c:v>1.9400000000000004</c:v>
                </c:pt>
                <c:pt idx="15">
                  <c:v>3.0400000000000002E-4</c:v>
                </c:pt>
                <c:pt idx="16">
                  <c:v>38</c:v>
                </c:pt>
                <c:pt idx="17">
                  <c:v>2079.9999999999995</c:v>
                </c:pt>
                <c:pt idx="18">
                  <c:v>17</c:v>
                </c:pt>
                <c:pt idx="19">
                  <c:v>350</c:v>
                </c:pt>
                <c:pt idx="20">
                  <c:v>400</c:v>
                </c:pt>
                <c:pt idx="21">
                  <c:v>6000</c:v>
                </c:pt>
                <c:pt idx="22">
                  <c:v>0</c:v>
                </c:pt>
                <c:pt idx="23">
                  <c:v>759.99999999999989</c:v>
                </c:pt>
                <c:pt idx="24">
                  <c:v>0</c:v>
                </c:pt>
                <c:pt idx="25">
                  <c:v>2400</c:v>
                </c:pt>
                <c:pt idx="26">
                  <c:v>12472.812682635304</c:v>
                </c:pt>
                <c:pt idx="27">
                  <c:v>39.473311502901453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[1]Sheet8!$C$5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[1]Sheet8!$D$5:$AE$5</c:f>
              <c:numCache>
                <c:formatCode>General</c:formatCode>
                <c:ptCount val="28"/>
                <c:pt idx="0">
                  <c:v>2.2204081632653061</c:v>
                </c:pt>
                <c:pt idx="1">
                  <c:v>53.333333333333336</c:v>
                </c:pt>
                <c:pt idx="2">
                  <c:v>1.8222222222222222</c:v>
                </c:pt>
                <c:pt idx="3">
                  <c:v>14.8</c:v>
                </c:pt>
                <c:pt idx="4">
                  <c:v>6.2</c:v>
                </c:pt>
                <c:pt idx="5">
                  <c:v>3.1039999999999995E-2</c:v>
                </c:pt>
                <c:pt idx="6">
                  <c:v>17.464788732394368</c:v>
                </c:pt>
                <c:pt idx="7">
                  <c:v>330</c:v>
                </c:pt>
                <c:pt idx="8">
                  <c:v>9.1500000000000012E-2</c:v>
                </c:pt>
                <c:pt idx="9">
                  <c:v>1.7499999999999998E-3</c:v>
                </c:pt>
                <c:pt idx="10">
                  <c:v>6.8750000000000006E-2</c:v>
                </c:pt>
                <c:pt idx="11">
                  <c:v>2</c:v>
                </c:pt>
                <c:pt idx="12">
                  <c:v>16.3</c:v>
                </c:pt>
                <c:pt idx="13">
                  <c:v>7.1</c:v>
                </c:pt>
                <c:pt idx="14">
                  <c:v>0.93000000000000016</c:v>
                </c:pt>
                <c:pt idx="15">
                  <c:v>3.4399999999999996E-4</c:v>
                </c:pt>
                <c:pt idx="16">
                  <c:v>111.00000000000001</c:v>
                </c:pt>
                <c:pt idx="17">
                  <c:v>3720</c:v>
                </c:pt>
                <c:pt idx="18">
                  <c:v>52</c:v>
                </c:pt>
                <c:pt idx="19">
                  <c:v>490</c:v>
                </c:pt>
                <c:pt idx="20">
                  <c:v>200</c:v>
                </c:pt>
                <c:pt idx="21">
                  <c:v>17999.999999999996</c:v>
                </c:pt>
                <c:pt idx="22">
                  <c:v>400</c:v>
                </c:pt>
                <c:pt idx="23">
                  <c:v>200</c:v>
                </c:pt>
                <c:pt idx="24">
                  <c:v>8000</c:v>
                </c:pt>
                <c:pt idx="25">
                  <c:v>2800</c:v>
                </c:pt>
                <c:pt idx="26">
                  <c:v>34425.364136451215</c:v>
                </c:pt>
                <c:pt idx="27">
                  <c:v>108.94760923097908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[1]Sheet8!$C$6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[1]Sheet8!$D$6:$AE$6</c:f>
              <c:numCache>
                <c:formatCode>General</c:formatCode>
                <c:ptCount val="28"/>
                <c:pt idx="0">
                  <c:v>2.1306122448979594</c:v>
                </c:pt>
                <c:pt idx="1">
                  <c:v>24.000000000000007</c:v>
                </c:pt>
                <c:pt idx="2">
                  <c:v>3.4666666666666668</c:v>
                </c:pt>
                <c:pt idx="3">
                  <c:v>24.8</c:v>
                </c:pt>
                <c:pt idx="4">
                  <c:v>8.8000000000000025</c:v>
                </c:pt>
                <c:pt idx="5">
                  <c:v>2.2800000000000001E-2</c:v>
                </c:pt>
                <c:pt idx="6">
                  <c:v>15.39906103286385</c:v>
                </c:pt>
                <c:pt idx="7">
                  <c:v>390</c:v>
                </c:pt>
                <c:pt idx="8">
                  <c:v>6.0999999999999999E-2</c:v>
                </c:pt>
                <c:pt idx="9">
                  <c:v>2.6250000000000002E-3</c:v>
                </c:pt>
                <c:pt idx="10">
                  <c:v>5.0499999999999996E-2</c:v>
                </c:pt>
                <c:pt idx="11">
                  <c:v>3.7200000000000006</c:v>
                </c:pt>
                <c:pt idx="12">
                  <c:v>13.900000000000002</c:v>
                </c:pt>
                <c:pt idx="13">
                  <c:v>10.4</c:v>
                </c:pt>
                <c:pt idx="14">
                  <c:v>1.8399999999999999</c:v>
                </c:pt>
                <c:pt idx="15">
                  <c:v>3.0800000000000006E-4</c:v>
                </c:pt>
                <c:pt idx="16">
                  <c:v>74</c:v>
                </c:pt>
                <c:pt idx="17">
                  <c:v>4800</c:v>
                </c:pt>
                <c:pt idx="18">
                  <c:v>34</c:v>
                </c:pt>
                <c:pt idx="19">
                  <c:v>139.99999999999997</c:v>
                </c:pt>
                <c:pt idx="20">
                  <c:v>439.99999999999994</c:v>
                </c:pt>
                <c:pt idx="21">
                  <c:v>32000</c:v>
                </c:pt>
                <c:pt idx="22">
                  <c:v>0</c:v>
                </c:pt>
                <c:pt idx="23">
                  <c:v>640</c:v>
                </c:pt>
                <c:pt idx="24">
                  <c:v>0</c:v>
                </c:pt>
                <c:pt idx="25">
                  <c:v>3599.9999999999995</c:v>
                </c:pt>
                <c:pt idx="26">
                  <c:v>42226.593572944432</c:v>
                </c:pt>
                <c:pt idx="27">
                  <c:v>133.63653605828699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[1]Sheet8!$C$7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[1]Sheet8!$D$7:$AE$7</c:f>
              <c:numCache>
                <c:formatCode>General</c:formatCode>
                <c:ptCount val="28"/>
                <c:pt idx="0">
                  <c:v>2.0326530612244897</c:v>
                </c:pt>
                <c:pt idx="1">
                  <c:v>53.333333333333336</c:v>
                </c:pt>
                <c:pt idx="2">
                  <c:v>2.5777777777777775</c:v>
                </c:pt>
                <c:pt idx="3">
                  <c:v>15.600000000000001</c:v>
                </c:pt>
                <c:pt idx="4">
                  <c:v>9.1</c:v>
                </c:pt>
                <c:pt idx="5">
                  <c:v>2.58E-2</c:v>
                </c:pt>
                <c:pt idx="6">
                  <c:v>16.525821596244135</c:v>
                </c:pt>
                <c:pt idx="7">
                  <c:v>470</c:v>
                </c:pt>
                <c:pt idx="8">
                  <c:v>9.1500000000000012E-2</c:v>
                </c:pt>
                <c:pt idx="9">
                  <c:v>2.1250000000000002E-3</c:v>
                </c:pt>
                <c:pt idx="10">
                  <c:v>4.4249999999999998E-2</c:v>
                </c:pt>
                <c:pt idx="11">
                  <c:v>3.4000000000000004</c:v>
                </c:pt>
                <c:pt idx="12">
                  <c:v>29.299999999999997</c:v>
                </c:pt>
                <c:pt idx="13">
                  <c:v>19</c:v>
                </c:pt>
                <c:pt idx="14">
                  <c:v>1.0100000000000002</c:v>
                </c:pt>
                <c:pt idx="15">
                  <c:v>3.3999999999999997E-4</c:v>
                </c:pt>
                <c:pt idx="16">
                  <c:v>122</c:v>
                </c:pt>
                <c:pt idx="17">
                  <c:v>10000</c:v>
                </c:pt>
                <c:pt idx="18">
                  <c:v>59</c:v>
                </c:pt>
                <c:pt idx="19">
                  <c:v>259.99999999999994</c:v>
                </c:pt>
                <c:pt idx="20">
                  <c:v>1519.9999999999998</c:v>
                </c:pt>
                <c:pt idx="21">
                  <c:v>50999.999999999993</c:v>
                </c:pt>
                <c:pt idx="22">
                  <c:v>960</c:v>
                </c:pt>
                <c:pt idx="23">
                  <c:v>1240</c:v>
                </c:pt>
                <c:pt idx="24">
                  <c:v>21000</c:v>
                </c:pt>
                <c:pt idx="25">
                  <c:v>5600</c:v>
                </c:pt>
                <c:pt idx="26">
                  <c:v>92383.043600768578</c:v>
                </c:pt>
                <c:pt idx="27">
                  <c:v>292.36907106896308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[1]Sheet8!$C$8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[1]Sheet8!$D$8:$AE$8</c:f>
              <c:numCache>
                <c:formatCode>General</c:formatCode>
                <c:ptCount val="28"/>
                <c:pt idx="0">
                  <c:v>2.0326530612244897</c:v>
                </c:pt>
                <c:pt idx="1">
                  <c:v>53.333333333333336</c:v>
                </c:pt>
                <c:pt idx="2">
                  <c:v>2.5777777777777775</c:v>
                </c:pt>
                <c:pt idx="3">
                  <c:v>15.600000000000001</c:v>
                </c:pt>
                <c:pt idx="4">
                  <c:v>9.1</c:v>
                </c:pt>
                <c:pt idx="5">
                  <c:v>2.58E-2</c:v>
                </c:pt>
                <c:pt idx="6">
                  <c:v>16.525821596244135</c:v>
                </c:pt>
                <c:pt idx="7">
                  <c:v>470</c:v>
                </c:pt>
                <c:pt idx="8">
                  <c:v>9.1500000000000012E-2</c:v>
                </c:pt>
                <c:pt idx="9">
                  <c:v>2.1250000000000002E-3</c:v>
                </c:pt>
                <c:pt idx="10">
                  <c:v>4.4249999999999998E-2</c:v>
                </c:pt>
                <c:pt idx="11">
                  <c:v>3.4000000000000004</c:v>
                </c:pt>
                <c:pt idx="12">
                  <c:v>29.299999999999997</c:v>
                </c:pt>
                <c:pt idx="13">
                  <c:v>19</c:v>
                </c:pt>
                <c:pt idx="14">
                  <c:v>1.0100000000000002</c:v>
                </c:pt>
                <c:pt idx="15">
                  <c:v>3.3999999999999997E-4</c:v>
                </c:pt>
                <c:pt idx="16">
                  <c:v>122</c:v>
                </c:pt>
                <c:pt idx="17">
                  <c:v>10000</c:v>
                </c:pt>
                <c:pt idx="18">
                  <c:v>59</c:v>
                </c:pt>
                <c:pt idx="19">
                  <c:v>259.99999999999994</c:v>
                </c:pt>
                <c:pt idx="20">
                  <c:v>1519.9999999999998</c:v>
                </c:pt>
                <c:pt idx="21">
                  <c:v>50999.999999999993</c:v>
                </c:pt>
                <c:pt idx="22">
                  <c:v>960</c:v>
                </c:pt>
                <c:pt idx="23">
                  <c:v>1240</c:v>
                </c:pt>
                <c:pt idx="24">
                  <c:v>21000</c:v>
                </c:pt>
                <c:pt idx="25">
                  <c:v>5600</c:v>
                </c:pt>
                <c:pt idx="26">
                  <c:v>92383.043600768578</c:v>
                </c:pt>
                <c:pt idx="27">
                  <c:v>292.36907106896308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[1]Sheet8!$C$9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[1]Sheet8!$D$9:$AE$9</c:f>
              <c:numCache>
                <c:formatCode>General</c:formatCode>
                <c:ptCount val="28"/>
                <c:pt idx="0">
                  <c:v>2.1795918367346934</c:v>
                </c:pt>
                <c:pt idx="1">
                  <c:v>44.266666666666666</c:v>
                </c:pt>
                <c:pt idx="2">
                  <c:v>5.6444444444444439</c:v>
                </c:pt>
                <c:pt idx="3">
                  <c:v>45.600000000000009</c:v>
                </c:pt>
                <c:pt idx="4">
                  <c:v>15.100000000000001</c:v>
                </c:pt>
                <c:pt idx="5">
                  <c:v>4.4119999999999999E-2</c:v>
                </c:pt>
                <c:pt idx="6">
                  <c:v>18.215962441314552</c:v>
                </c:pt>
                <c:pt idx="7">
                  <c:v>390</c:v>
                </c:pt>
                <c:pt idx="8">
                  <c:v>0.1525</c:v>
                </c:pt>
                <c:pt idx="9">
                  <c:v>3.0000000000000001E-3</c:v>
                </c:pt>
                <c:pt idx="10">
                  <c:v>0.21350000000000002</c:v>
                </c:pt>
                <c:pt idx="11">
                  <c:v>5.92</c:v>
                </c:pt>
                <c:pt idx="12">
                  <c:v>32.5</c:v>
                </c:pt>
                <c:pt idx="13">
                  <c:v>9.4</c:v>
                </c:pt>
                <c:pt idx="14">
                  <c:v>3.42</c:v>
                </c:pt>
                <c:pt idx="15">
                  <c:v>6.1600000000000012E-4</c:v>
                </c:pt>
                <c:pt idx="16">
                  <c:v>243.00000000000003</c:v>
                </c:pt>
                <c:pt idx="17">
                  <c:v>7600</c:v>
                </c:pt>
                <c:pt idx="18">
                  <c:v>94</c:v>
                </c:pt>
                <c:pt idx="19">
                  <c:v>869.99999999999989</c:v>
                </c:pt>
                <c:pt idx="20">
                  <c:v>2319.9999999999995</c:v>
                </c:pt>
                <c:pt idx="21">
                  <c:v>28000</c:v>
                </c:pt>
                <c:pt idx="22">
                  <c:v>759.99999999999989</c:v>
                </c:pt>
                <c:pt idx="23">
                  <c:v>2000</c:v>
                </c:pt>
                <c:pt idx="24">
                  <c:v>16000</c:v>
                </c:pt>
                <c:pt idx="25">
                  <c:v>4000</c:v>
                </c:pt>
                <c:pt idx="26">
                  <c:v>62459.660401389163</c:v>
                </c:pt>
                <c:pt idx="27">
                  <c:v>197.66909791100585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[1]Sheet8!$C$10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[1]Sheet8!$D$10:$AE$10</c:f>
              <c:numCache>
                <c:formatCode>General</c:formatCode>
                <c:ptCount val="28"/>
                <c:pt idx="0">
                  <c:v>2.2122448979591836</c:v>
                </c:pt>
                <c:pt idx="1">
                  <c:v>28.266666666666655</c:v>
                </c:pt>
                <c:pt idx="2">
                  <c:v>3.5999999999999996</c:v>
                </c:pt>
                <c:pt idx="3">
                  <c:v>21.6</c:v>
                </c:pt>
                <c:pt idx="4">
                  <c:v>13.5</c:v>
                </c:pt>
                <c:pt idx="5">
                  <c:v>3.0800000000000001E-2</c:v>
                </c:pt>
                <c:pt idx="6">
                  <c:v>17.27699530516432</c:v>
                </c:pt>
                <c:pt idx="7">
                  <c:v>280</c:v>
                </c:pt>
                <c:pt idx="8">
                  <c:v>6.0999999999999999E-2</c:v>
                </c:pt>
                <c:pt idx="9">
                  <c:v>2.6750000000000003E-3</c:v>
                </c:pt>
                <c:pt idx="10">
                  <c:v>5.3749999999999999E-2</c:v>
                </c:pt>
                <c:pt idx="11">
                  <c:v>1.3200000000000003</c:v>
                </c:pt>
                <c:pt idx="12">
                  <c:v>7.0000000000000009</c:v>
                </c:pt>
                <c:pt idx="13">
                  <c:v>6</c:v>
                </c:pt>
                <c:pt idx="14">
                  <c:v>3.3100000000000005</c:v>
                </c:pt>
                <c:pt idx="15">
                  <c:v>4.5199999999999998E-4</c:v>
                </c:pt>
                <c:pt idx="16">
                  <c:v>56.999999999999993</c:v>
                </c:pt>
                <c:pt idx="17">
                  <c:v>5240</c:v>
                </c:pt>
                <c:pt idx="18">
                  <c:v>66</c:v>
                </c:pt>
                <c:pt idx="19">
                  <c:v>170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2800</c:v>
                </c:pt>
                <c:pt idx="26">
                  <c:v>8717.2345838697911</c:v>
                </c:pt>
                <c:pt idx="27">
                  <c:v>27.58785246987734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[1]Sheet8!$C$11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[1]Sheet8!$D$11:$AE$11</c:f>
              <c:numCache>
                <c:formatCode>General</c:formatCode>
                <c:ptCount val="28"/>
                <c:pt idx="0">
                  <c:v>2.2122448979591836</c:v>
                </c:pt>
                <c:pt idx="1">
                  <c:v>28.266666666666655</c:v>
                </c:pt>
                <c:pt idx="2">
                  <c:v>3.5999999999999996</c:v>
                </c:pt>
                <c:pt idx="3">
                  <c:v>21.6</c:v>
                </c:pt>
                <c:pt idx="4">
                  <c:v>13.5</c:v>
                </c:pt>
                <c:pt idx="5">
                  <c:v>3.0800000000000001E-2</c:v>
                </c:pt>
                <c:pt idx="6">
                  <c:v>17.27699530516432</c:v>
                </c:pt>
                <c:pt idx="7">
                  <c:v>280</c:v>
                </c:pt>
                <c:pt idx="8">
                  <c:v>6.0999999999999999E-2</c:v>
                </c:pt>
                <c:pt idx="9">
                  <c:v>2.6750000000000003E-3</c:v>
                </c:pt>
                <c:pt idx="10">
                  <c:v>5.3749999999999999E-2</c:v>
                </c:pt>
                <c:pt idx="11">
                  <c:v>1.3200000000000003</c:v>
                </c:pt>
                <c:pt idx="12">
                  <c:v>7.0000000000000009</c:v>
                </c:pt>
                <c:pt idx="13">
                  <c:v>6</c:v>
                </c:pt>
                <c:pt idx="14">
                  <c:v>3.3100000000000005</c:v>
                </c:pt>
                <c:pt idx="15">
                  <c:v>4.5199999999999998E-4</c:v>
                </c:pt>
                <c:pt idx="16">
                  <c:v>56.999999999999993</c:v>
                </c:pt>
                <c:pt idx="17">
                  <c:v>5240</c:v>
                </c:pt>
                <c:pt idx="18">
                  <c:v>66</c:v>
                </c:pt>
                <c:pt idx="19">
                  <c:v>170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2800</c:v>
                </c:pt>
                <c:pt idx="26">
                  <c:v>8717.2345838697911</c:v>
                </c:pt>
                <c:pt idx="27">
                  <c:v>27.58785246987734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[1]Sheet8!$C$12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[1]Sheet8!$D$12:$AE$12</c:f>
              <c:numCache>
                <c:formatCode>General</c:formatCode>
                <c:ptCount val="28"/>
                <c:pt idx="0">
                  <c:v>2.2448979591836733</c:v>
                </c:pt>
                <c:pt idx="1">
                  <c:v>47.466666666666676</c:v>
                </c:pt>
                <c:pt idx="2">
                  <c:v>1.0222222222222221</c:v>
                </c:pt>
                <c:pt idx="3">
                  <c:v>7.2</c:v>
                </c:pt>
                <c:pt idx="4">
                  <c:v>9.1</c:v>
                </c:pt>
                <c:pt idx="5">
                  <c:v>3.78E-2</c:v>
                </c:pt>
                <c:pt idx="6">
                  <c:v>17.27699530516432</c:v>
                </c:pt>
                <c:pt idx="7">
                  <c:v>370</c:v>
                </c:pt>
                <c:pt idx="8">
                  <c:v>8.6500000000000007E-2</c:v>
                </c:pt>
                <c:pt idx="9">
                  <c:v>2.0250000000000003E-3</c:v>
                </c:pt>
                <c:pt idx="10">
                  <c:v>8.5250000000000006E-2</c:v>
                </c:pt>
                <c:pt idx="11">
                  <c:v>3.16</c:v>
                </c:pt>
                <c:pt idx="12">
                  <c:v>12.1</c:v>
                </c:pt>
                <c:pt idx="13">
                  <c:v>6.1</c:v>
                </c:pt>
                <c:pt idx="14">
                  <c:v>2.86</c:v>
                </c:pt>
                <c:pt idx="15">
                  <c:v>3.6400000000000001E-4</c:v>
                </c:pt>
                <c:pt idx="16">
                  <c:v>227</c:v>
                </c:pt>
                <c:pt idx="17">
                  <c:v>5999.9999999999991</c:v>
                </c:pt>
                <c:pt idx="18">
                  <c:v>61</c:v>
                </c:pt>
                <c:pt idx="19">
                  <c:v>940</c:v>
                </c:pt>
                <c:pt idx="20">
                  <c:v>600</c:v>
                </c:pt>
                <c:pt idx="21">
                  <c:v>8999.9999999999982</c:v>
                </c:pt>
                <c:pt idx="22">
                  <c:v>0</c:v>
                </c:pt>
                <c:pt idx="23">
                  <c:v>680</c:v>
                </c:pt>
                <c:pt idx="24">
                  <c:v>0</c:v>
                </c:pt>
                <c:pt idx="25">
                  <c:v>3599.9999999999995</c:v>
                </c:pt>
                <c:pt idx="26">
                  <c:v>21586.742721153234</c:v>
                </c:pt>
                <c:pt idx="27">
                  <c:v>68.316605199352452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[1]Sheet8!$C$13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[1]Sheet8!$D$13:$AE$13</c:f>
              <c:numCache>
                <c:formatCode>General</c:formatCode>
                <c:ptCount val="28"/>
                <c:pt idx="0">
                  <c:v>2.1632653061224487</c:v>
                </c:pt>
                <c:pt idx="1">
                  <c:v>29.066666666666663</c:v>
                </c:pt>
                <c:pt idx="2">
                  <c:v>2.2666666666666666</c:v>
                </c:pt>
                <c:pt idx="3">
                  <c:v>19.200000000000003</c:v>
                </c:pt>
                <c:pt idx="4">
                  <c:v>7</c:v>
                </c:pt>
                <c:pt idx="5">
                  <c:v>4.224E-2</c:v>
                </c:pt>
                <c:pt idx="6">
                  <c:v>14.460093896713612</c:v>
                </c:pt>
                <c:pt idx="7">
                  <c:v>260</c:v>
                </c:pt>
                <c:pt idx="8">
                  <c:v>0.11675000000000001</c:v>
                </c:pt>
                <c:pt idx="9">
                  <c:v>3.9500000000000004E-3</c:v>
                </c:pt>
                <c:pt idx="10">
                  <c:v>0.14800000000000002</c:v>
                </c:pt>
                <c:pt idx="11">
                  <c:v>9.6000000000000014</c:v>
                </c:pt>
                <c:pt idx="12">
                  <c:v>27.400000000000002</c:v>
                </c:pt>
                <c:pt idx="13">
                  <c:v>9.1999999999999993</c:v>
                </c:pt>
                <c:pt idx="14">
                  <c:v>4.2000000000000011</c:v>
                </c:pt>
                <c:pt idx="15">
                  <c:v>5.3200000000000003E-4</c:v>
                </c:pt>
                <c:pt idx="16">
                  <c:v>329</c:v>
                </c:pt>
                <c:pt idx="17">
                  <c:v>7600</c:v>
                </c:pt>
                <c:pt idx="18">
                  <c:v>92</c:v>
                </c:pt>
                <c:pt idx="19">
                  <c:v>1300</c:v>
                </c:pt>
                <c:pt idx="20">
                  <c:v>5040</c:v>
                </c:pt>
                <c:pt idx="21">
                  <c:v>81000</c:v>
                </c:pt>
                <c:pt idx="22">
                  <c:v>1519.9999999999998</c:v>
                </c:pt>
                <c:pt idx="23">
                  <c:v>4840</c:v>
                </c:pt>
                <c:pt idx="24">
                  <c:v>24000</c:v>
                </c:pt>
                <c:pt idx="25">
                  <c:v>6800</c:v>
                </c:pt>
                <c:pt idx="26">
                  <c:v>132905.86816453616</c:v>
                </c:pt>
                <c:pt idx="27">
                  <c:v>420.61360721997511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[1]Sheet8!$C$14</c:f>
              <c:strCache>
                <c:ptCount val="1"/>
                <c:pt idx="0">
                  <c:v>WiQi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[1]Sheet8!$D$2:$AE$2</c:f>
              <c:strCache>
                <c:ptCount val="28"/>
                <c:pt idx="0">
                  <c:v>Water  Temp </c:v>
                </c:pt>
                <c:pt idx="1">
                  <c:v>pH</c:v>
                </c:pt>
                <c:pt idx="2">
                  <c:v>Col.</c:v>
                </c:pt>
                <c:pt idx="3">
                  <c:v>Turb.</c:v>
                </c:pt>
                <c:pt idx="4">
                  <c:v>TSS</c:v>
                </c:pt>
                <c:pt idx="5">
                  <c:v>TDS</c:v>
                </c:pt>
                <c:pt idx="6">
                  <c:v>DO</c:v>
                </c:pt>
                <c:pt idx="7">
                  <c:v>BOD5</c:v>
                </c:pt>
                <c:pt idx="8">
                  <c:v>HCo3</c:v>
                </c:pt>
                <c:pt idx="9">
                  <c:v>Na</c:v>
                </c:pt>
                <c:pt idx="10">
                  <c:v>Cl</c:v>
                </c:pt>
                <c:pt idx="11">
                  <c:v>P</c:v>
                </c:pt>
                <c:pt idx="12">
                  <c:v>NH4H</c:v>
                </c:pt>
                <c:pt idx="13">
                  <c:v>No2</c:v>
                </c:pt>
                <c:pt idx="14">
                  <c:v>NO3</c:v>
                </c:pt>
                <c:pt idx="15">
                  <c:v>SO4</c:v>
                </c:pt>
                <c:pt idx="16">
                  <c:v>Fe</c:v>
                </c:pt>
                <c:pt idx="17">
                  <c:v>Mn</c:v>
                </c:pt>
                <c:pt idx="18">
                  <c:v>Zn</c:v>
                </c:pt>
                <c:pt idx="19">
                  <c:v>Cu</c:v>
                </c:pt>
                <c:pt idx="20">
                  <c:v>Cr</c:v>
                </c:pt>
                <c:pt idx="21">
                  <c:v>Cd</c:v>
                </c:pt>
                <c:pt idx="22">
                  <c:v>Ni</c:v>
                </c:pt>
                <c:pt idx="23">
                  <c:v>Pb</c:v>
                </c:pt>
                <c:pt idx="24">
                  <c:v>V</c:v>
                </c:pt>
                <c:pt idx="25">
                  <c:v>THC</c:v>
                </c:pt>
                <c:pt idx="26">
                  <c:v>Σ </c:v>
                </c:pt>
                <c:pt idx="27">
                  <c:v>WQI</c:v>
                </c:pt>
              </c:strCache>
            </c:strRef>
          </c:cat>
          <c:val>
            <c:numRef>
              <c:f>[1]Sheet8!$D$14:$AE$14</c:f>
              <c:numCache>
                <c:formatCode>General</c:formatCode>
                <c:ptCount val="28"/>
                <c:pt idx="0">
                  <c:v>2.2122448979591836</c:v>
                </c:pt>
                <c:pt idx="1">
                  <c:v>34.13333333333334</c:v>
                </c:pt>
                <c:pt idx="2">
                  <c:v>1.2888888888888888</c:v>
                </c:pt>
                <c:pt idx="3">
                  <c:v>7.2</c:v>
                </c:pt>
                <c:pt idx="4">
                  <c:v>4.7</c:v>
                </c:pt>
                <c:pt idx="5">
                  <c:v>2.9599999999999998E-2</c:v>
                </c:pt>
                <c:pt idx="6">
                  <c:v>17.464788732394368</c:v>
                </c:pt>
                <c:pt idx="7">
                  <c:v>229.99999999999997</c:v>
                </c:pt>
                <c:pt idx="8">
                  <c:v>9.1500000000000012E-2</c:v>
                </c:pt>
                <c:pt idx="9">
                  <c:v>2.7750000000000001E-3</c:v>
                </c:pt>
                <c:pt idx="10">
                  <c:v>4.7500000000000001E-2</c:v>
                </c:pt>
                <c:pt idx="11">
                  <c:v>2.44</c:v>
                </c:pt>
                <c:pt idx="12">
                  <c:v>5.0999999999999996</c:v>
                </c:pt>
                <c:pt idx="13">
                  <c:v>3.6999999999999997</c:v>
                </c:pt>
                <c:pt idx="14">
                  <c:v>1.51</c:v>
                </c:pt>
                <c:pt idx="15">
                  <c:v>2.52E-4</c:v>
                </c:pt>
                <c:pt idx="16">
                  <c:v>95</c:v>
                </c:pt>
                <c:pt idx="17">
                  <c:v>2959.9999999999995</c:v>
                </c:pt>
                <c:pt idx="18">
                  <c:v>38</c:v>
                </c:pt>
                <c:pt idx="19">
                  <c:v>529.99999999999989</c:v>
                </c:pt>
                <c:pt idx="20">
                  <c:v>1000</c:v>
                </c:pt>
                <c:pt idx="21">
                  <c:v>19000</c:v>
                </c:pt>
                <c:pt idx="22">
                  <c:v>0</c:v>
                </c:pt>
                <c:pt idx="23">
                  <c:v>1519.9999999999998</c:v>
                </c:pt>
                <c:pt idx="24">
                  <c:v>0</c:v>
                </c:pt>
                <c:pt idx="25">
                  <c:v>3599.9999999999995</c:v>
                </c:pt>
                <c:pt idx="26">
                  <c:v>29052.920882852573</c:v>
                </c:pt>
                <c:pt idx="27">
                  <c:v>91.945179107402979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057264"/>
        <c:axId val="252055696"/>
      </c:lineChart>
      <c:catAx>
        <c:axId val="25205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Water parameters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055696"/>
        <c:crosses val="autoZero"/>
        <c:auto val="1"/>
        <c:lblAlgn val="ctr"/>
        <c:lblOffset val="100"/>
        <c:noMultiLvlLbl val="0"/>
      </c:catAx>
      <c:valAx>
        <c:axId val="252055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Monthy WQI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0572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9</xdr:row>
      <xdr:rowOff>19050</xdr:rowOff>
    </xdr:from>
    <xdr:to>
      <xdr:col>17</xdr:col>
      <xdr:colOff>609599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15</xdr:row>
      <xdr:rowOff>0</xdr:rowOff>
    </xdr:from>
    <xdr:to>
      <xdr:col>22</xdr:col>
      <xdr:colOff>95250</xdr:colOff>
      <xdr:row>15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2857500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95250</xdr:colOff>
      <xdr:row>22</xdr:row>
      <xdr:rowOff>180975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4200525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95250</xdr:colOff>
      <xdr:row>22</xdr:row>
      <xdr:rowOff>180975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0475" y="4200525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95250</xdr:colOff>
      <xdr:row>15</xdr:row>
      <xdr:rowOff>180975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2857500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15</xdr:row>
      <xdr:rowOff>0</xdr:rowOff>
    </xdr:from>
    <xdr:to>
      <xdr:col>24</xdr:col>
      <xdr:colOff>95250</xdr:colOff>
      <xdr:row>15</xdr:row>
      <xdr:rowOff>180975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0475" y="2857500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95250</xdr:colOff>
      <xdr:row>15</xdr:row>
      <xdr:rowOff>180975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5" y="2857500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0.12343</cdr:x>
      <cdr:y>0.6478</cdr:y>
    </cdr:from>
    <cdr:to>
      <cdr:x>0.97853</cdr:x>
      <cdr:y>0.65409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657226" y="1962150"/>
          <a:ext cx="4552950" cy="19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457200</xdr:colOff>
      <xdr:row>4</xdr:row>
      <xdr:rowOff>4762</xdr:rowOff>
    </xdr:from>
    <xdr:to>
      <xdr:col>28</xdr:col>
      <xdr:colOff>247650</xdr:colOff>
      <xdr:row>18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56</xdr:row>
      <xdr:rowOff>0</xdr:rowOff>
    </xdr:from>
    <xdr:to>
      <xdr:col>30</xdr:col>
      <xdr:colOff>18393</xdr:colOff>
      <xdr:row>66</xdr:row>
      <xdr:rowOff>18810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4200" y="10915650"/>
          <a:ext cx="5257143" cy="192381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55</xdr:row>
      <xdr:rowOff>0</xdr:rowOff>
    </xdr:from>
    <xdr:to>
      <xdr:col>21</xdr:col>
      <xdr:colOff>314133</xdr:colOff>
      <xdr:row>61</xdr:row>
      <xdr:rowOff>190333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30600" y="10725150"/>
          <a:ext cx="1533333" cy="13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HONY%20ANANI/Desktop/water%20quality/surface%20water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WQI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PCA"/>
      <sheetName val="PCA Mean Values"/>
      <sheetName val="Sheet14"/>
    </sheetNames>
    <sheetDataSet>
      <sheetData sheetId="0"/>
      <sheetData sheetId="1"/>
      <sheetData sheetId="2"/>
      <sheetData sheetId="3"/>
      <sheetData sheetId="4"/>
      <sheetData sheetId="5">
        <row r="1">
          <cell r="J1">
            <v>2015</v>
          </cell>
          <cell r="K1"/>
          <cell r="L1"/>
          <cell r="M1"/>
          <cell r="N1"/>
          <cell r="O1"/>
          <cell r="P1"/>
          <cell r="Q1"/>
          <cell r="R1"/>
          <cell r="S1"/>
          <cell r="T1">
            <v>2016</v>
          </cell>
          <cell r="U1"/>
        </row>
        <row r="2">
          <cell r="J2" t="str">
            <v>Mar</v>
          </cell>
          <cell r="K2" t="str">
            <v>Apr</v>
          </cell>
          <cell r="L2" t="str">
            <v>May</v>
          </cell>
          <cell r="M2" t="str">
            <v>Jun</v>
          </cell>
          <cell r="N2" t="str">
            <v>Jul</v>
          </cell>
          <cell r="O2" t="str">
            <v>Aug</v>
          </cell>
          <cell r="P2" t="str">
            <v>Sept</v>
          </cell>
          <cell r="Q2" t="str">
            <v>Oct</v>
          </cell>
          <cell r="R2" t="str">
            <v>Nov</v>
          </cell>
          <cell r="S2" t="str">
            <v>Dec</v>
          </cell>
          <cell r="T2" t="str">
            <v>Jan</v>
          </cell>
          <cell r="U2" t="str">
            <v>Feb</v>
          </cell>
        </row>
        <row r="4">
          <cell r="I4" t="str">
            <v>Station 1</v>
          </cell>
          <cell r="J4">
            <v>72.939788808273931</v>
          </cell>
          <cell r="K4">
            <v>39.473311502901453</v>
          </cell>
          <cell r="L4">
            <v>3.3846553693215569</v>
          </cell>
          <cell r="M4">
            <v>11.62931999990955</v>
          </cell>
          <cell r="N4">
            <v>89.452564162400236</v>
          </cell>
          <cell r="O4">
            <v>48.174159652128417</v>
          </cell>
          <cell r="P4">
            <v>75.093928007186392</v>
          </cell>
          <cell r="Q4">
            <v>8.288801641583305</v>
          </cell>
          <cell r="R4">
            <v>151.39759592622769</v>
          </cell>
          <cell r="S4">
            <v>151.39759592622769</v>
          </cell>
          <cell r="T4">
            <v>197.24004128332868</v>
          </cell>
          <cell r="U4">
            <v>42.433586924846047</v>
          </cell>
        </row>
        <row r="5">
          <cell r="I5" t="str">
            <v>Station 2</v>
          </cell>
          <cell r="J5">
            <v>214.38388411676664</v>
          </cell>
          <cell r="K5">
            <v>39.473311502901453</v>
          </cell>
          <cell r="L5">
            <v>108.94760923097908</v>
          </cell>
          <cell r="M5">
            <v>133.63653605828699</v>
          </cell>
          <cell r="N5">
            <v>292.36907106896308</v>
          </cell>
          <cell r="O5">
            <v>292.36907106896308</v>
          </cell>
          <cell r="P5">
            <v>197.66909791100585</v>
          </cell>
          <cell r="Q5">
            <v>27.58785246987734</v>
          </cell>
          <cell r="R5">
            <v>27.58785246987734</v>
          </cell>
          <cell r="S5">
            <v>68.316605199352452</v>
          </cell>
          <cell r="T5">
            <v>420.61360721997511</v>
          </cell>
          <cell r="U5">
            <v>91.945179107402979</v>
          </cell>
        </row>
        <row r="6">
          <cell r="I6" t="str">
            <v>Station 3</v>
          </cell>
          <cell r="J6">
            <v>329.1384373653928</v>
          </cell>
          <cell r="K6">
            <v>91.079158494891047</v>
          </cell>
          <cell r="L6">
            <v>19.059196700854685</v>
          </cell>
          <cell r="M6">
            <v>90.60716021262715</v>
          </cell>
          <cell r="N6">
            <v>214.42898398944746</v>
          </cell>
          <cell r="O6">
            <v>139.9785251663092</v>
          </cell>
          <cell r="P6">
            <v>100.49883400048093</v>
          </cell>
          <cell r="Q6">
            <v>18.677884941635007</v>
          </cell>
          <cell r="R6">
            <v>155.73133635582798</v>
          </cell>
          <cell r="S6">
            <v>22.013495835132893</v>
          </cell>
          <cell r="T6">
            <v>728.49575569531476</v>
          </cell>
          <cell r="U6">
            <v>68.976047594990632</v>
          </cell>
        </row>
        <row r="7">
          <cell r="I7" t="str">
            <v>Station 4</v>
          </cell>
          <cell r="J7">
            <v>197.1671131576266</v>
          </cell>
          <cell r="K7">
            <v>76.095786087052005</v>
          </cell>
          <cell r="L7">
            <v>167.07439978769588</v>
          </cell>
          <cell r="M7">
            <v>157.36581276947894</v>
          </cell>
          <cell r="N7">
            <v>219.32907625228214</v>
          </cell>
          <cell r="O7">
            <v>74.518651515096607</v>
          </cell>
          <cell r="P7">
            <v>100.49883400048093</v>
          </cell>
          <cell r="Q7">
            <v>58.100055556366186</v>
          </cell>
          <cell r="R7">
            <v>101.08765911856634</v>
          </cell>
          <cell r="S7">
            <v>15.085493279973862</v>
          </cell>
          <cell r="T7">
            <v>311.62215923685557</v>
          </cell>
          <cell r="U7">
            <v>33.278884452806693</v>
          </cell>
        </row>
      </sheetData>
      <sheetData sheetId="6"/>
      <sheetData sheetId="7">
        <row r="2">
          <cell r="D2" t="str">
            <v xml:space="preserve">Water  Temp </v>
          </cell>
          <cell r="E2" t="str">
            <v>pH</v>
          </cell>
          <cell r="F2" t="str">
            <v>Col.</v>
          </cell>
          <cell r="G2" t="str">
            <v>Turb.</v>
          </cell>
          <cell r="H2" t="str">
            <v>TSS</v>
          </cell>
          <cell r="I2" t="str">
            <v>TDS</v>
          </cell>
          <cell r="J2" t="str">
            <v>DO</v>
          </cell>
          <cell r="K2" t="str">
            <v>BOD5</v>
          </cell>
          <cell r="L2" t="str">
            <v>HCo3</v>
          </cell>
          <cell r="M2" t="str">
            <v>Na</v>
          </cell>
          <cell r="N2" t="str">
            <v>Cl</v>
          </cell>
          <cell r="O2" t="str">
            <v>P</v>
          </cell>
          <cell r="P2" t="str">
            <v>NH4H</v>
          </cell>
          <cell r="Q2" t="str">
            <v>No2</v>
          </cell>
          <cell r="R2" t="str">
            <v>NO3</v>
          </cell>
          <cell r="S2" t="str">
            <v>SO4</v>
          </cell>
          <cell r="T2" t="str">
            <v>Fe</v>
          </cell>
          <cell r="U2" t="str">
            <v>Mn</v>
          </cell>
          <cell r="V2" t="str">
            <v>Zn</v>
          </cell>
          <cell r="W2" t="str">
            <v>Cu</v>
          </cell>
          <cell r="X2" t="str">
            <v>Cr</v>
          </cell>
          <cell r="Y2" t="str">
            <v>Cd</v>
          </cell>
          <cell r="Z2" t="str">
            <v>Ni</v>
          </cell>
          <cell r="AA2" t="str">
            <v>Pb</v>
          </cell>
          <cell r="AB2" t="str">
            <v>V</v>
          </cell>
          <cell r="AC2" t="str">
            <v>THC</v>
          </cell>
          <cell r="AD2" t="str">
            <v xml:space="preserve">Σ </v>
          </cell>
          <cell r="AE2" t="str">
            <v>WQI</v>
          </cell>
        </row>
        <row r="4">
          <cell r="C4" t="str">
            <v>WiQi</v>
          </cell>
          <cell r="D4">
            <v>2.1224489795918369</v>
          </cell>
          <cell r="E4">
            <v>45.333333333333343</v>
          </cell>
          <cell r="F4">
            <v>2.4444444444444442</v>
          </cell>
          <cell r="G4">
            <v>18.8</v>
          </cell>
          <cell r="H4">
            <v>6.3000000000000007</v>
          </cell>
          <cell r="I4">
            <v>2.46E-2</v>
          </cell>
          <cell r="J4">
            <v>17.089201877934272</v>
          </cell>
          <cell r="K4">
            <v>320</v>
          </cell>
          <cell r="L4">
            <v>4.5750000000000006E-2</v>
          </cell>
          <cell r="M4">
            <v>1.6000000000000001E-3</v>
          </cell>
          <cell r="N4">
            <v>3.1000000000000003E-2</v>
          </cell>
          <cell r="O4">
            <v>1.8800000000000001</v>
          </cell>
          <cell r="P4">
            <v>8.1</v>
          </cell>
          <cell r="Q4">
            <v>3.6999999999999997</v>
          </cell>
          <cell r="R4">
            <v>1.9400000000000004</v>
          </cell>
          <cell r="S4">
            <v>3.0400000000000002E-4</v>
          </cell>
          <cell r="T4">
            <v>38</v>
          </cell>
          <cell r="U4">
            <v>2079.9999999999995</v>
          </cell>
          <cell r="V4">
            <v>17</v>
          </cell>
          <cell r="W4">
            <v>350</v>
          </cell>
          <cell r="X4">
            <v>400</v>
          </cell>
          <cell r="Y4">
            <v>6000</v>
          </cell>
          <cell r="Z4">
            <v>0</v>
          </cell>
          <cell r="AA4">
            <v>759.99999999999989</v>
          </cell>
          <cell r="AB4">
            <v>0</v>
          </cell>
          <cell r="AC4">
            <v>2400</v>
          </cell>
          <cell r="AD4">
            <v>12472.812682635304</v>
          </cell>
          <cell r="AE4">
            <v>39.473311502901453</v>
          </cell>
        </row>
        <row r="5">
          <cell r="C5" t="str">
            <v>WiQi</v>
          </cell>
          <cell r="D5">
            <v>2.2204081632653061</v>
          </cell>
          <cell r="E5">
            <v>53.333333333333336</v>
          </cell>
          <cell r="F5">
            <v>1.8222222222222222</v>
          </cell>
          <cell r="G5">
            <v>14.8</v>
          </cell>
          <cell r="H5">
            <v>6.2</v>
          </cell>
          <cell r="I5">
            <v>3.1039999999999995E-2</v>
          </cell>
          <cell r="J5">
            <v>17.464788732394368</v>
          </cell>
          <cell r="K5">
            <v>330</v>
          </cell>
          <cell r="L5">
            <v>9.1500000000000012E-2</v>
          </cell>
          <cell r="M5">
            <v>1.7499999999999998E-3</v>
          </cell>
          <cell r="N5">
            <v>6.8750000000000006E-2</v>
          </cell>
          <cell r="O5">
            <v>2</v>
          </cell>
          <cell r="P5">
            <v>16.3</v>
          </cell>
          <cell r="Q5">
            <v>7.1</v>
          </cell>
          <cell r="R5">
            <v>0.93000000000000016</v>
          </cell>
          <cell r="S5">
            <v>3.4399999999999996E-4</v>
          </cell>
          <cell r="T5">
            <v>111.00000000000001</v>
          </cell>
          <cell r="U5">
            <v>3720</v>
          </cell>
          <cell r="V5">
            <v>52</v>
          </cell>
          <cell r="W5">
            <v>490</v>
          </cell>
          <cell r="X5">
            <v>200</v>
          </cell>
          <cell r="Y5">
            <v>17999.999999999996</v>
          </cell>
          <cell r="Z5">
            <v>400</v>
          </cell>
          <cell r="AA5">
            <v>200</v>
          </cell>
          <cell r="AB5">
            <v>8000</v>
          </cell>
          <cell r="AC5">
            <v>2800</v>
          </cell>
          <cell r="AD5">
            <v>34425.364136451215</v>
          </cell>
          <cell r="AE5">
            <v>108.94760923097908</v>
          </cell>
        </row>
        <row r="6">
          <cell r="C6" t="str">
            <v>WiQi</v>
          </cell>
          <cell r="D6">
            <v>2.1306122448979594</v>
          </cell>
          <cell r="E6">
            <v>24.000000000000007</v>
          </cell>
          <cell r="F6">
            <v>3.4666666666666668</v>
          </cell>
          <cell r="G6">
            <v>24.8</v>
          </cell>
          <cell r="H6">
            <v>8.8000000000000025</v>
          </cell>
          <cell r="I6">
            <v>2.2800000000000001E-2</v>
          </cell>
          <cell r="J6">
            <v>15.39906103286385</v>
          </cell>
          <cell r="K6">
            <v>390</v>
          </cell>
          <cell r="L6">
            <v>6.0999999999999999E-2</v>
          </cell>
          <cell r="M6">
            <v>2.6250000000000002E-3</v>
          </cell>
          <cell r="N6">
            <v>5.0499999999999996E-2</v>
          </cell>
          <cell r="O6">
            <v>3.7200000000000006</v>
          </cell>
          <cell r="P6">
            <v>13.900000000000002</v>
          </cell>
          <cell r="Q6">
            <v>10.4</v>
          </cell>
          <cell r="R6">
            <v>1.8399999999999999</v>
          </cell>
          <cell r="S6">
            <v>3.0800000000000006E-4</v>
          </cell>
          <cell r="T6">
            <v>74</v>
          </cell>
          <cell r="U6">
            <v>4800</v>
          </cell>
          <cell r="V6">
            <v>34</v>
          </cell>
          <cell r="W6">
            <v>139.99999999999997</v>
          </cell>
          <cell r="X6">
            <v>439.99999999999994</v>
          </cell>
          <cell r="Y6">
            <v>32000</v>
          </cell>
          <cell r="Z6">
            <v>0</v>
          </cell>
          <cell r="AA6">
            <v>640</v>
          </cell>
          <cell r="AB6">
            <v>0</v>
          </cell>
          <cell r="AC6">
            <v>3599.9999999999995</v>
          </cell>
          <cell r="AD6">
            <v>42226.593572944432</v>
          </cell>
          <cell r="AE6">
            <v>133.63653605828699</v>
          </cell>
        </row>
        <row r="7">
          <cell r="C7" t="str">
            <v>WiQi</v>
          </cell>
          <cell r="D7">
            <v>2.0326530612244897</v>
          </cell>
          <cell r="E7">
            <v>53.333333333333336</v>
          </cell>
          <cell r="F7">
            <v>2.5777777777777775</v>
          </cell>
          <cell r="G7">
            <v>15.600000000000001</v>
          </cell>
          <cell r="H7">
            <v>9.1</v>
          </cell>
          <cell r="I7">
            <v>2.58E-2</v>
          </cell>
          <cell r="J7">
            <v>16.525821596244135</v>
          </cell>
          <cell r="K7">
            <v>470</v>
          </cell>
          <cell r="L7">
            <v>9.1500000000000012E-2</v>
          </cell>
          <cell r="M7">
            <v>2.1250000000000002E-3</v>
          </cell>
          <cell r="N7">
            <v>4.4249999999999998E-2</v>
          </cell>
          <cell r="O7">
            <v>3.4000000000000004</v>
          </cell>
          <cell r="P7">
            <v>29.299999999999997</v>
          </cell>
          <cell r="Q7">
            <v>19</v>
          </cell>
          <cell r="R7">
            <v>1.0100000000000002</v>
          </cell>
          <cell r="S7">
            <v>3.3999999999999997E-4</v>
          </cell>
          <cell r="T7">
            <v>122</v>
          </cell>
          <cell r="U7">
            <v>10000</v>
          </cell>
          <cell r="V7">
            <v>59</v>
          </cell>
          <cell r="W7">
            <v>259.99999999999994</v>
          </cell>
          <cell r="X7">
            <v>1519.9999999999998</v>
          </cell>
          <cell r="Y7">
            <v>50999.999999999993</v>
          </cell>
          <cell r="Z7">
            <v>960</v>
          </cell>
          <cell r="AA7">
            <v>1240</v>
          </cell>
          <cell r="AB7">
            <v>21000</v>
          </cell>
          <cell r="AC7">
            <v>5600</v>
          </cell>
          <cell r="AD7">
            <v>92383.043600768578</v>
          </cell>
          <cell r="AE7">
            <v>292.36907106896308</v>
          </cell>
        </row>
        <row r="8">
          <cell r="C8" t="str">
            <v>WiQi</v>
          </cell>
          <cell r="D8">
            <v>2.0326530612244897</v>
          </cell>
          <cell r="E8">
            <v>53.333333333333336</v>
          </cell>
          <cell r="F8">
            <v>2.5777777777777775</v>
          </cell>
          <cell r="G8">
            <v>15.600000000000001</v>
          </cell>
          <cell r="H8">
            <v>9.1</v>
          </cell>
          <cell r="I8">
            <v>2.58E-2</v>
          </cell>
          <cell r="J8">
            <v>16.525821596244135</v>
          </cell>
          <cell r="K8">
            <v>470</v>
          </cell>
          <cell r="L8">
            <v>9.1500000000000012E-2</v>
          </cell>
          <cell r="M8">
            <v>2.1250000000000002E-3</v>
          </cell>
          <cell r="N8">
            <v>4.4249999999999998E-2</v>
          </cell>
          <cell r="O8">
            <v>3.4000000000000004</v>
          </cell>
          <cell r="P8">
            <v>29.299999999999997</v>
          </cell>
          <cell r="Q8">
            <v>19</v>
          </cell>
          <cell r="R8">
            <v>1.0100000000000002</v>
          </cell>
          <cell r="S8">
            <v>3.3999999999999997E-4</v>
          </cell>
          <cell r="T8">
            <v>122</v>
          </cell>
          <cell r="U8">
            <v>10000</v>
          </cell>
          <cell r="V8">
            <v>59</v>
          </cell>
          <cell r="W8">
            <v>259.99999999999994</v>
          </cell>
          <cell r="X8">
            <v>1519.9999999999998</v>
          </cell>
          <cell r="Y8">
            <v>50999.999999999993</v>
          </cell>
          <cell r="Z8">
            <v>960</v>
          </cell>
          <cell r="AA8">
            <v>1240</v>
          </cell>
          <cell r="AB8">
            <v>21000</v>
          </cell>
          <cell r="AC8">
            <v>5600</v>
          </cell>
          <cell r="AD8">
            <v>92383.043600768578</v>
          </cell>
          <cell r="AE8">
            <v>292.36907106896308</v>
          </cell>
        </row>
        <row r="9">
          <cell r="C9" t="str">
            <v>WiQi</v>
          </cell>
          <cell r="D9">
            <v>2.1795918367346934</v>
          </cell>
          <cell r="E9">
            <v>44.266666666666666</v>
          </cell>
          <cell r="F9">
            <v>5.6444444444444439</v>
          </cell>
          <cell r="G9">
            <v>45.600000000000009</v>
          </cell>
          <cell r="H9">
            <v>15.100000000000001</v>
          </cell>
          <cell r="I9">
            <v>4.4119999999999999E-2</v>
          </cell>
          <cell r="J9">
            <v>18.215962441314552</v>
          </cell>
          <cell r="K9">
            <v>390</v>
          </cell>
          <cell r="L9">
            <v>0.1525</v>
          </cell>
          <cell r="M9">
            <v>3.0000000000000001E-3</v>
          </cell>
          <cell r="N9">
            <v>0.21350000000000002</v>
          </cell>
          <cell r="O9">
            <v>5.92</v>
          </cell>
          <cell r="P9">
            <v>32.5</v>
          </cell>
          <cell r="Q9">
            <v>9.4</v>
          </cell>
          <cell r="R9">
            <v>3.42</v>
          </cell>
          <cell r="S9">
            <v>6.1600000000000012E-4</v>
          </cell>
          <cell r="T9">
            <v>243.00000000000003</v>
          </cell>
          <cell r="U9">
            <v>7600</v>
          </cell>
          <cell r="V9">
            <v>94</v>
          </cell>
          <cell r="W9">
            <v>869.99999999999989</v>
          </cell>
          <cell r="X9">
            <v>2319.9999999999995</v>
          </cell>
          <cell r="Y9">
            <v>28000</v>
          </cell>
          <cell r="Z9">
            <v>759.99999999999989</v>
          </cell>
          <cell r="AA9">
            <v>2000</v>
          </cell>
          <cell r="AB9">
            <v>16000</v>
          </cell>
          <cell r="AC9">
            <v>4000</v>
          </cell>
          <cell r="AD9">
            <v>62459.660401389163</v>
          </cell>
          <cell r="AE9">
            <v>197.66909791100585</v>
          </cell>
        </row>
        <row r="10">
          <cell r="C10" t="str">
            <v>WiQi</v>
          </cell>
          <cell r="D10">
            <v>2.2122448979591836</v>
          </cell>
          <cell r="E10">
            <v>28.266666666666655</v>
          </cell>
          <cell r="F10">
            <v>3.5999999999999996</v>
          </cell>
          <cell r="G10">
            <v>21.6</v>
          </cell>
          <cell r="H10">
            <v>13.5</v>
          </cell>
          <cell r="I10">
            <v>3.0800000000000001E-2</v>
          </cell>
          <cell r="J10">
            <v>17.27699530516432</v>
          </cell>
          <cell r="K10">
            <v>280</v>
          </cell>
          <cell r="L10">
            <v>6.0999999999999999E-2</v>
          </cell>
          <cell r="M10">
            <v>2.6750000000000003E-3</v>
          </cell>
          <cell r="N10">
            <v>5.3749999999999999E-2</v>
          </cell>
          <cell r="O10">
            <v>1.3200000000000003</v>
          </cell>
          <cell r="P10">
            <v>7.0000000000000009</v>
          </cell>
          <cell r="Q10">
            <v>6</v>
          </cell>
          <cell r="R10">
            <v>3.3100000000000005</v>
          </cell>
          <cell r="S10">
            <v>4.5199999999999998E-4</v>
          </cell>
          <cell r="T10">
            <v>56.999999999999993</v>
          </cell>
          <cell r="U10">
            <v>5240</v>
          </cell>
          <cell r="V10">
            <v>66</v>
          </cell>
          <cell r="W10">
            <v>170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2800</v>
          </cell>
          <cell r="AD10">
            <v>8717.2345838697911</v>
          </cell>
          <cell r="AE10">
            <v>27.58785246987734</v>
          </cell>
        </row>
        <row r="11">
          <cell r="C11" t="str">
            <v>WiQi</v>
          </cell>
          <cell r="D11">
            <v>2.2122448979591836</v>
          </cell>
          <cell r="E11">
            <v>28.266666666666655</v>
          </cell>
          <cell r="F11">
            <v>3.5999999999999996</v>
          </cell>
          <cell r="G11">
            <v>21.6</v>
          </cell>
          <cell r="H11">
            <v>13.5</v>
          </cell>
          <cell r="I11">
            <v>3.0800000000000001E-2</v>
          </cell>
          <cell r="J11">
            <v>17.27699530516432</v>
          </cell>
          <cell r="K11">
            <v>280</v>
          </cell>
          <cell r="L11">
            <v>6.0999999999999999E-2</v>
          </cell>
          <cell r="M11">
            <v>2.6750000000000003E-3</v>
          </cell>
          <cell r="N11">
            <v>5.3749999999999999E-2</v>
          </cell>
          <cell r="O11">
            <v>1.3200000000000003</v>
          </cell>
          <cell r="P11">
            <v>7.0000000000000009</v>
          </cell>
          <cell r="Q11">
            <v>6</v>
          </cell>
          <cell r="R11">
            <v>3.3100000000000005</v>
          </cell>
          <cell r="S11">
            <v>4.5199999999999998E-4</v>
          </cell>
          <cell r="T11">
            <v>56.999999999999993</v>
          </cell>
          <cell r="U11">
            <v>5240</v>
          </cell>
          <cell r="V11">
            <v>66</v>
          </cell>
          <cell r="W11">
            <v>170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2800</v>
          </cell>
          <cell r="AD11">
            <v>8717.2345838697911</v>
          </cell>
          <cell r="AE11">
            <v>27.58785246987734</v>
          </cell>
        </row>
        <row r="12">
          <cell r="C12" t="str">
            <v>WiQi</v>
          </cell>
          <cell r="D12">
            <v>2.2448979591836733</v>
          </cell>
          <cell r="E12">
            <v>47.466666666666676</v>
          </cell>
          <cell r="F12">
            <v>1.0222222222222221</v>
          </cell>
          <cell r="G12">
            <v>7.2</v>
          </cell>
          <cell r="H12">
            <v>9.1</v>
          </cell>
          <cell r="I12">
            <v>3.78E-2</v>
          </cell>
          <cell r="J12">
            <v>17.27699530516432</v>
          </cell>
          <cell r="K12">
            <v>370</v>
          </cell>
          <cell r="L12">
            <v>8.6500000000000007E-2</v>
          </cell>
          <cell r="M12">
            <v>2.0250000000000003E-3</v>
          </cell>
          <cell r="N12">
            <v>8.5250000000000006E-2</v>
          </cell>
          <cell r="O12">
            <v>3.16</v>
          </cell>
          <cell r="P12">
            <v>12.1</v>
          </cell>
          <cell r="Q12">
            <v>6.1</v>
          </cell>
          <cell r="R12">
            <v>2.86</v>
          </cell>
          <cell r="S12">
            <v>3.6400000000000001E-4</v>
          </cell>
          <cell r="T12">
            <v>227</v>
          </cell>
          <cell r="U12">
            <v>5999.9999999999991</v>
          </cell>
          <cell r="V12">
            <v>61</v>
          </cell>
          <cell r="W12">
            <v>940</v>
          </cell>
          <cell r="X12">
            <v>600</v>
          </cell>
          <cell r="Y12">
            <v>8999.9999999999982</v>
          </cell>
          <cell r="Z12">
            <v>0</v>
          </cell>
          <cell r="AA12">
            <v>680</v>
          </cell>
          <cell r="AB12">
            <v>0</v>
          </cell>
          <cell r="AC12">
            <v>3599.9999999999995</v>
          </cell>
          <cell r="AD12">
            <v>21586.742721153234</v>
          </cell>
          <cell r="AE12">
            <v>68.316605199352452</v>
          </cell>
        </row>
        <row r="13">
          <cell r="C13" t="str">
            <v>WiQi</v>
          </cell>
          <cell r="D13">
            <v>2.1632653061224487</v>
          </cell>
          <cell r="E13">
            <v>29.066666666666663</v>
          </cell>
          <cell r="F13">
            <v>2.2666666666666666</v>
          </cell>
          <cell r="G13">
            <v>19.200000000000003</v>
          </cell>
          <cell r="H13">
            <v>7</v>
          </cell>
          <cell r="I13">
            <v>4.224E-2</v>
          </cell>
          <cell r="J13">
            <v>14.460093896713612</v>
          </cell>
          <cell r="K13">
            <v>260</v>
          </cell>
          <cell r="L13">
            <v>0.11675000000000001</v>
          </cell>
          <cell r="M13">
            <v>3.9500000000000004E-3</v>
          </cell>
          <cell r="N13">
            <v>0.14800000000000002</v>
          </cell>
          <cell r="O13">
            <v>9.6000000000000014</v>
          </cell>
          <cell r="P13">
            <v>27.400000000000002</v>
          </cell>
          <cell r="Q13">
            <v>9.1999999999999993</v>
          </cell>
          <cell r="R13">
            <v>4.2000000000000011</v>
          </cell>
          <cell r="S13">
            <v>5.3200000000000003E-4</v>
          </cell>
          <cell r="T13">
            <v>329</v>
          </cell>
          <cell r="U13">
            <v>7600</v>
          </cell>
          <cell r="V13">
            <v>92</v>
          </cell>
          <cell r="W13">
            <v>1300</v>
          </cell>
          <cell r="X13">
            <v>5040</v>
          </cell>
          <cell r="Y13">
            <v>81000</v>
          </cell>
          <cell r="Z13">
            <v>1519.9999999999998</v>
          </cell>
          <cell r="AA13">
            <v>4840</v>
          </cell>
          <cell r="AB13">
            <v>24000</v>
          </cell>
          <cell r="AC13">
            <v>6800</v>
          </cell>
          <cell r="AD13">
            <v>132905.86816453616</v>
          </cell>
          <cell r="AE13">
            <v>420.61360721997511</v>
          </cell>
        </row>
        <row r="14">
          <cell r="C14" t="str">
            <v>WiQi</v>
          </cell>
          <cell r="D14">
            <v>2.2122448979591836</v>
          </cell>
          <cell r="E14">
            <v>34.13333333333334</v>
          </cell>
          <cell r="F14">
            <v>1.2888888888888888</v>
          </cell>
          <cell r="G14">
            <v>7.2</v>
          </cell>
          <cell r="H14">
            <v>4.7</v>
          </cell>
          <cell r="I14">
            <v>2.9599999999999998E-2</v>
          </cell>
          <cell r="J14">
            <v>17.464788732394368</v>
          </cell>
          <cell r="K14">
            <v>229.99999999999997</v>
          </cell>
          <cell r="L14">
            <v>9.1500000000000012E-2</v>
          </cell>
          <cell r="M14">
            <v>2.7750000000000001E-3</v>
          </cell>
          <cell r="N14">
            <v>4.7500000000000001E-2</v>
          </cell>
          <cell r="O14">
            <v>2.44</v>
          </cell>
          <cell r="P14">
            <v>5.0999999999999996</v>
          </cell>
          <cell r="Q14">
            <v>3.6999999999999997</v>
          </cell>
          <cell r="R14">
            <v>1.51</v>
          </cell>
          <cell r="S14">
            <v>2.52E-4</v>
          </cell>
          <cell r="T14">
            <v>95</v>
          </cell>
          <cell r="U14">
            <v>2959.9999999999995</v>
          </cell>
          <cell r="V14">
            <v>38</v>
          </cell>
          <cell r="W14">
            <v>529.99999999999989</v>
          </cell>
          <cell r="X14">
            <v>1000</v>
          </cell>
          <cell r="Y14">
            <v>19000</v>
          </cell>
          <cell r="Z14">
            <v>0</v>
          </cell>
          <cell r="AA14">
            <v>1519.9999999999998</v>
          </cell>
          <cell r="AB14">
            <v>0</v>
          </cell>
          <cell r="AC14">
            <v>3599.9999999999995</v>
          </cell>
          <cell r="AD14">
            <v>29052.920882852573</v>
          </cell>
          <cell r="AE14">
            <v>91.945179107402979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S11" sqref="S11"/>
    </sheetView>
  </sheetViews>
  <sheetFormatPr defaultRowHeight="15" x14ac:dyDescent="0.25"/>
  <sheetData>
    <row r="1" spans="1:18" x14ac:dyDescent="0.25">
      <c r="B1" s="30" t="s">
        <v>31</v>
      </c>
      <c r="C1" s="30" t="s">
        <v>103</v>
      </c>
      <c r="D1" s="30" t="s">
        <v>104</v>
      </c>
      <c r="E1" s="30" t="s">
        <v>105</v>
      </c>
      <c r="F1" s="30" t="s">
        <v>106</v>
      </c>
      <c r="G1" s="30" t="s">
        <v>103</v>
      </c>
      <c r="H1" s="30" t="s">
        <v>104</v>
      </c>
      <c r="I1" s="30" t="s">
        <v>105</v>
      </c>
      <c r="J1" s="30" t="s">
        <v>106</v>
      </c>
      <c r="K1" s="30" t="s">
        <v>103</v>
      </c>
      <c r="L1" s="30" t="s">
        <v>104</v>
      </c>
      <c r="M1" s="30" t="s">
        <v>105</v>
      </c>
      <c r="N1" s="30" t="s">
        <v>106</v>
      </c>
      <c r="O1" s="30" t="s">
        <v>103</v>
      </c>
      <c r="P1" s="30" t="s">
        <v>104</v>
      </c>
      <c r="Q1" s="30" t="s">
        <v>105</v>
      </c>
      <c r="R1" s="30" t="s">
        <v>106</v>
      </c>
    </row>
    <row r="2" spans="1:18" x14ac:dyDescent="0.25">
      <c r="A2" s="30" t="s">
        <v>26</v>
      </c>
      <c r="B2" s="30" t="s">
        <v>31</v>
      </c>
      <c r="C2" s="30" t="s">
        <v>103</v>
      </c>
      <c r="D2" s="30" t="s">
        <v>104</v>
      </c>
      <c r="E2" s="30" t="s">
        <v>105</v>
      </c>
      <c r="F2" s="30" t="s">
        <v>106</v>
      </c>
      <c r="G2" s="30" t="s">
        <v>103</v>
      </c>
      <c r="H2" s="30" t="s">
        <v>104</v>
      </c>
      <c r="I2" s="30" t="s">
        <v>105</v>
      </c>
      <c r="J2" s="30" t="s">
        <v>106</v>
      </c>
      <c r="K2" s="30" t="s">
        <v>103</v>
      </c>
      <c r="L2" s="30" t="s">
        <v>104</v>
      </c>
      <c r="M2" s="30" t="s">
        <v>105</v>
      </c>
      <c r="N2" s="30" t="s">
        <v>106</v>
      </c>
      <c r="O2" s="30" t="s">
        <v>103</v>
      </c>
      <c r="P2" s="30" t="s">
        <v>104</v>
      </c>
      <c r="Q2" s="30" t="s">
        <v>105</v>
      </c>
      <c r="R2" s="30" t="s">
        <v>106</v>
      </c>
    </row>
    <row r="3" spans="1:18" x14ac:dyDescent="0.25">
      <c r="A3" s="30" t="s">
        <v>142</v>
      </c>
      <c r="B3" s="30" t="s">
        <v>143</v>
      </c>
      <c r="C3" s="37">
        <v>29.933333333333334</v>
      </c>
      <c r="D3" s="37">
        <v>29.927777777777781</v>
      </c>
      <c r="E3" s="37">
        <v>29.980092592592598</v>
      </c>
      <c r="F3" s="37">
        <v>29.99510030864198</v>
      </c>
      <c r="G3" s="37">
        <v>29.416666666666668</v>
      </c>
      <c r="H3" s="37">
        <v>29.443055555555556</v>
      </c>
      <c r="I3" s="37">
        <v>29.421643518518518</v>
      </c>
      <c r="J3" s="37">
        <v>29.373447145061728</v>
      </c>
      <c r="K3" s="37">
        <v>28.558333333333337</v>
      </c>
      <c r="L3" s="37">
        <v>28.688194444444449</v>
      </c>
      <c r="M3" s="37">
        <v>28.745543981481479</v>
      </c>
      <c r="N3" s="37">
        <v>28.816005979938272</v>
      </c>
      <c r="O3" s="37">
        <v>30.316666666666666</v>
      </c>
      <c r="P3" s="37">
        <v>30.259722222222223</v>
      </c>
      <c r="Q3" s="37">
        <v>30.281365740740739</v>
      </c>
      <c r="R3" s="37">
        <v>30.388146219135802</v>
      </c>
    </row>
    <row r="4" spans="1:18" x14ac:dyDescent="0.25">
      <c r="A4" s="30" t="s">
        <v>0</v>
      </c>
      <c r="B4" s="30" t="s">
        <v>143</v>
      </c>
      <c r="C4" s="37">
        <v>26.266666666666666</v>
      </c>
      <c r="D4" s="37">
        <v>26.322222222222219</v>
      </c>
      <c r="E4" s="37">
        <v>26.349074074074071</v>
      </c>
      <c r="F4" s="37">
        <v>26.47816358024691</v>
      </c>
      <c r="G4" s="37">
        <v>26.775000000000006</v>
      </c>
      <c r="H4" s="37">
        <v>26.756250000000005</v>
      </c>
      <c r="I4" s="37">
        <v>26.652604166666674</v>
      </c>
      <c r="J4" s="37">
        <v>26.606987847222225</v>
      </c>
      <c r="K4" s="37">
        <v>27.091666666666665</v>
      </c>
      <c r="L4" s="37">
        <v>27.140972222222217</v>
      </c>
      <c r="M4" s="37">
        <v>27.161053240740738</v>
      </c>
      <c r="N4" s="37">
        <v>27.116141010802465</v>
      </c>
      <c r="O4" s="37">
        <v>27.683333333333334</v>
      </c>
      <c r="P4" s="37">
        <v>27.656944444444449</v>
      </c>
      <c r="Q4" s="37">
        <v>27.54502314814815</v>
      </c>
      <c r="R4" s="37">
        <v>27.59044174382716</v>
      </c>
    </row>
    <row r="5" spans="1:18" x14ac:dyDescent="0.25">
      <c r="A5" s="30" t="s">
        <v>1</v>
      </c>
      <c r="B5" s="30"/>
      <c r="C5" s="37">
        <v>5.7966666666666669</v>
      </c>
      <c r="D5" s="37">
        <v>5.7713888888888887</v>
      </c>
      <c r="E5" s="37">
        <v>5.8106712962962961</v>
      </c>
      <c r="F5" s="37">
        <v>5.8115605709876546</v>
      </c>
      <c r="G5" s="37">
        <v>5.4799999999999995</v>
      </c>
      <c r="H5" s="37">
        <v>5.4866666666666672</v>
      </c>
      <c r="I5" s="37">
        <v>5.4522222222222219</v>
      </c>
      <c r="J5" s="37">
        <v>5.489907407407407</v>
      </c>
      <c r="K5" s="37">
        <v>5.7208333333333341</v>
      </c>
      <c r="L5" s="37">
        <v>5.7559027777777771</v>
      </c>
      <c r="M5" s="37">
        <v>5.7605613425925926</v>
      </c>
      <c r="N5" s="37">
        <v>5.8072747878086419</v>
      </c>
      <c r="O5" s="37">
        <v>5.6350000000000007</v>
      </c>
      <c r="P5" s="37">
        <v>5.654583333333334</v>
      </c>
      <c r="Q5" s="37">
        <v>5.6424652777777773</v>
      </c>
      <c r="R5" s="37">
        <v>5.7210040509259246</v>
      </c>
    </row>
    <row r="6" spans="1:18" x14ac:dyDescent="0.25">
      <c r="A6" s="30" t="s">
        <v>144</v>
      </c>
      <c r="B6" s="30" t="s">
        <v>145</v>
      </c>
      <c r="C6" s="37">
        <v>120.29166666666667</v>
      </c>
      <c r="D6" s="37">
        <v>123.38263888888889</v>
      </c>
      <c r="E6" s="37">
        <v>123.63952546296298</v>
      </c>
      <c r="F6" s="37">
        <v>125.87615258487654</v>
      </c>
      <c r="G6" s="37">
        <v>172.80833333333331</v>
      </c>
      <c r="H6" s="37">
        <v>174.68402777777774</v>
      </c>
      <c r="I6" s="37">
        <v>177.24936342592594</v>
      </c>
      <c r="J6" s="37">
        <v>178.97847704475308</v>
      </c>
      <c r="K6" s="37">
        <v>166.25833333333333</v>
      </c>
      <c r="L6" s="37">
        <v>165.57152777777776</v>
      </c>
      <c r="M6" s="37">
        <v>169.66915509259255</v>
      </c>
      <c r="N6" s="37">
        <v>171.23325135030862</v>
      </c>
      <c r="O6" s="37">
        <v>134.64166666666668</v>
      </c>
      <c r="P6" s="37">
        <v>140.46180555555557</v>
      </c>
      <c r="Q6" s="37">
        <v>141.6086226851852</v>
      </c>
      <c r="R6" s="37">
        <v>139.80100790895062</v>
      </c>
    </row>
    <row r="7" spans="1:18" x14ac:dyDescent="0.25">
      <c r="A7" s="30" t="s">
        <v>146</v>
      </c>
      <c r="B7" s="30" t="s">
        <v>147</v>
      </c>
      <c r="C7" s="37">
        <v>5.4166666666666669E-2</v>
      </c>
      <c r="D7" s="37">
        <v>5.551388888888889E-2</v>
      </c>
      <c r="E7" s="37">
        <v>5.5640046296296299E-2</v>
      </c>
      <c r="F7" s="37">
        <v>5.6610050154320989E-2</v>
      </c>
      <c r="G7" s="37">
        <v>7.8E-2</v>
      </c>
      <c r="H7" s="37">
        <v>7.8833333333333325E-2</v>
      </c>
      <c r="I7" s="37">
        <v>7.9986111111111105E-2</v>
      </c>
      <c r="J7" s="37">
        <v>8.0734953703703691E-2</v>
      </c>
      <c r="K7" s="37">
        <v>7.4999999999999997E-2</v>
      </c>
      <c r="L7" s="37">
        <v>7.4666666666666659E-2</v>
      </c>
      <c r="M7" s="37">
        <v>7.6638888888888881E-2</v>
      </c>
      <c r="N7" s="37">
        <v>7.7358796296296287E-2</v>
      </c>
      <c r="O7" s="37">
        <v>6.0833333333333343E-2</v>
      </c>
      <c r="P7" s="37">
        <v>6.3486111111111118E-2</v>
      </c>
      <c r="Q7" s="37">
        <v>6.4026620370370366E-2</v>
      </c>
      <c r="R7" s="37">
        <v>6.3195505401234572E-2</v>
      </c>
    </row>
    <row r="8" spans="1:18" x14ac:dyDescent="0.25">
      <c r="A8" s="30" t="s">
        <v>2</v>
      </c>
      <c r="B8" s="30" t="s">
        <v>33</v>
      </c>
      <c r="C8" s="37">
        <v>4.8666666666666663</v>
      </c>
      <c r="D8" s="37">
        <v>4.9138888888888888</v>
      </c>
      <c r="E8" s="37">
        <v>4.8650462962962964</v>
      </c>
      <c r="F8" s="37">
        <v>5.003800154320988</v>
      </c>
      <c r="G8" s="37">
        <v>6.6583333333333314</v>
      </c>
      <c r="H8" s="37">
        <v>6.6215277777777777</v>
      </c>
      <c r="I8" s="37">
        <v>6.7066550925925918</v>
      </c>
      <c r="J8" s="37">
        <v>6.9238763503086416</v>
      </c>
      <c r="K8" s="37">
        <v>6.450000000000002</v>
      </c>
      <c r="L8" s="37">
        <v>6.2458333333333345</v>
      </c>
      <c r="M8" s="37">
        <v>6.2579861111111112</v>
      </c>
      <c r="N8" s="37">
        <v>6.3628182870370367</v>
      </c>
      <c r="O8" s="37">
        <v>5.3833333333333329</v>
      </c>
      <c r="P8" s="37">
        <v>5.456944444444443</v>
      </c>
      <c r="Q8" s="37">
        <v>5.4783564814814811</v>
      </c>
      <c r="R8" s="37">
        <v>5.6098861882716049</v>
      </c>
    </row>
    <row r="9" spans="1:18" x14ac:dyDescent="0.25">
      <c r="A9" s="30" t="s">
        <v>3</v>
      </c>
      <c r="B9" s="30" t="s">
        <v>34</v>
      </c>
      <c r="C9" s="37">
        <v>3.9249999999999994</v>
      </c>
      <c r="D9" s="37">
        <v>3.9270833333333326</v>
      </c>
      <c r="E9" s="37">
        <v>3.8626736111111106</v>
      </c>
      <c r="F9" s="37">
        <v>3.9762297453703703</v>
      </c>
      <c r="G9" s="37">
        <v>5.5416666666666652</v>
      </c>
      <c r="H9" s="37">
        <v>5.4534722222222207</v>
      </c>
      <c r="I9" s="37">
        <v>5.5579282407407398</v>
      </c>
      <c r="J9" s="37">
        <v>5.7127555941358006</v>
      </c>
      <c r="K9" s="37">
        <v>4.95</v>
      </c>
      <c r="L9" s="37">
        <v>4.8875000000000002</v>
      </c>
      <c r="M9" s="37">
        <v>4.8114583333333343</v>
      </c>
      <c r="N9" s="37">
        <v>4.8540798611111118</v>
      </c>
      <c r="O9" s="37">
        <v>4.291666666666667</v>
      </c>
      <c r="P9" s="37">
        <v>4.3576388888888884</v>
      </c>
      <c r="Q9" s="37">
        <v>4.3041087962962958</v>
      </c>
      <c r="R9" s="37">
        <v>4.4044511959876536</v>
      </c>
    </row>
    <row r="10" spans="1:18" x14ac:dyDescent="0.25">
      <c r="A10" s="30" t="s">
        <v>4</v>
      </c>
      <c r="B10" s="30" t="s">
        <v>35</v>
      </c>
      <c r="C10" s="37">
        <v>6.1499999999999995</v>
      </c>
      <c r="D10" s="37">
        <v>6.2124999999999995</v>
      </c>
      <c r="E10" s="37">
        <v>6.2052083333333341</v>
      </c>
      <c r="F10" s="37">
        <v>6.3139756944444443</v>
      </c>
      <c r="G10" s="37">
        <v>9.3250000000000011</v>
      </c>
      <c r="H10" s="37">
        <v>9.4770833333333346</v>
      </c>
      <c r="I10" s="37">
        <v>9.8001736111111111</v>
      </c>
      <c r="J10" s="37">
        <v>10.100188078703704</v>
      </c>
      <c r="K10" s="37">
        <v>8.4749999999999996</v>
      </c>
      <c r="L10" s="37">
        <v>8.497916666666665</v>
      </c>
      <c r="M10" s="37">
        <v>8.6060763888888872</v>
      </c>
      <c r="N10" s="37">
        <v>8.8065827546296287</v>
      </c>
      <c r="O10" s="37">
        <v>7.0583333333333327</v>
      </c>
      <c r="P10" s="37">
        <v>7.2381944444444448</v>
      </c>
      <c r="Q10" s="37">
        <v>7.3080439814814815</v>
      </c>
      <c r="R10" s="37">
        <v>7.450380979938271</v>
      </c>
    </row>
    <row r="11" spans="1:18" x14ac:dyDescent="0.25">
      <c r="A11" s="30" t="s">
        <v>5</v>
      </c>
      <c r="B11" s="30" t="s">
        <v>35</v>
      </c>
      <c r="C11" s="37">
        <v>60.283333333333331</v>
      </c>
      <c r="D11" s="37">
        <v>61.823611111111113</v>
      </c>
      <c r="E11" s="37">
        <v>61.850578703703697</v>
      </c>
      <c r="F11" s="37">
        <v>62.979793595679006</v>
      </c>
      <c r="G11" s="37">
        <v>88.22499999999998</v>
      </c>
      <c r="H11" s="37">
        <v>88.235416666666666</v>
      </c>
      <c r="I11" s="37">
        <v>89.605034722222229</v>
      </c>
      <c r="J11" s="37">
        <v>90.605454282407422</v>
      </c>
      <c r="K11" s="37">
        <v>82.1</v>
      </c>
      <c r="L11" s="37">
        <v>82.791666666666671</v>
      </c>
      <c r="M11" s="37">
        <v>84.782638888888883</v>
      </c>
      <c r="N11" s="37">
        <v>85.581192129629628</v>
      </c>
      <c r="O11" s="37">
        <v>67.25833333333334</v>
      </c>
      <c r="P11" s="37">
        <v>70.196527777777774</v>
      </c>
      <c r="Q11" s="37">
        <v>70.771238425925915</v>
      </c>
      <c r="R11" s="37">
        <v>69.77717496141976</v>
      </c>
    </row>
    <row r="12" spans="1:18" x14ac:dyDescent="0.25">
      <c r="A12" s="30" t="s">
        <v>6</v>
      </c>
      <c r="B12" s="30" t="s">
        <v>35</v>
      </c>
      <c r="C12" s="37">
        <v>6.2250000000000005</v>
      </c>
      <c r="D12" s="37">
        <v>6.185416666666665</v>
      </c>
      <c r="E12" s="37">
        <v>6.2425347222222216</v>
      </c>
      <c r="F12" s="37">
        <v>6.2460792824074067</v>
      </c>
      <c r="G12" s="37">
        <v>5.666666666666667</v>
      </c>
      <c r="H12" s="37">
        <v>5.697222222222222</v>
      </c>
      <c r="I12" s="37">
        <v>5.7719907407407396</v>
      </c>
      <c r="J12" s="37">
        <v>5.8113233024691349</v>
      </c>
      <c r="K12" s="37">
        <v>5.666666666666667</v>
      </c>
      <c r="L12" s="37">
        <v>5.730555555555557</v>
      </c>
      <c r="M12" s="37">
        <v>5.7331018518518526</v>
      </c>
      <c r="N12" s="37">
        <v>5.8691936728395069</v>
      </c>
      <c r="O12" s="37">
        <v>5.8666666666666671</v>
      </c>
      <c r="P12" s="37">
        <v>5.8388888888888886</v>
      </c>
      <c r="Q12" s="37">
        <v>5.8754629629629633</v>
      </c>
      <c r="R12" s="37">
        <v>5.8734182098765428</v>
      </c>
    </row>
    <row r="13" spans="1:18" x14ac:dyDescent="0.25">
      <c r="A13" s="30" t="s">
        <v>7</v>
      </c>
      <c r="B13" s="30" t="s">
        <v>35</v>
      </c>
      <c r="C13" s="37">
        <v>2.3416666666666663</v>
      </c>
      <c r="D13" s="37">
        <v>2.2951388888888888</v>
      </c>
      <c r="E13" s="37">
        <v>2.2197337962962962</v>
      </c>
      <c r="F13" s="37">
        <v>2.2463782793209872</v>
      </c>
      <c r="G13" s="37">
        <v>3.4416666666666669</v>
      </c>
      <c r="H13" s="37">
        <v>3.4618055555555558</v>
      </c>
      <c r="I13" s="37">
        <v>3.4336226851851852</v>
      </c>
      <c r="J13" s="37">
        <v>3.4447579089506175</v>
      </c>
      <c r="K13" s="37">
        <v>3.0000000000000004</v>
      </c>
      <c r="L13" s="37">
        <v>2.9583333333333339</v>
      </c>
      <c r="M13" s="37">
        <v>2.9798611111111115</v>
      </c>
      <c r="N13" s="37">
        <v>3.0448495370370376</v>
      </c>
      <c r="O13" s="37">
        <v>2.4416666666666669</v>
      </c>
      <c r="P13" s="37">
        <v>2.4701388888888891</v>
      </c>
      <c r="Q13" s="37">
        <v>2.3509837962962967</v>
      </c>
      <c r="R13" s="37">
        <v>2.2552324459876547</v>
      </c>
    </row>
    <row r="14" spans="1:18" x14ac:dyDescent="0.25">
      <c r="A14" s="30" t="s">
        <v>148</v>
      </c>
      <c r="B14" s="30" t="s">
        <v>35</v>
      </c>
      <c r="C14" s="37">
        <v>10.674999999999999</v>
      </c>
      <c r="D14" s="37">
        <v>10.014583333333333</v>
      </c>
      <c r="E14" s="37">
        <v>9.8907986111111104</v>
      </c>
      <c r="F14" s="37">
        <v>9.948365162037037</v>
      </c>
      <c r="G14" s="37">
        <v>18.45</v>
      </c>
      <c r="H14" s="37">
        <v>17.037499999999998</v>
      </c>
      <c r="I14" s="37">
        <v>17.273958333333333</v>
      </c>
      <c r="J14" s="37">
        <v>17.321788194444441</v>
      </c>
      <c r="K14" s="37">
        <v>15.633333333333335</v>
      </c>
      <c r="L14" s="37">
        <v>13.744444444444445</v>
      </c>
      <c r="M14" s="37">
        <v>13.814814814814815</v>
      </c>
      <c r="N14" s="37">
        <v>14.224382716049384</v>
      </c>
      <c r="O14" s="37">
        <v>12.616666666666667</v>
      </c>
      <c r="P14" s="37">
        <v>12.043055555555556</v>
      </c>
      <c r="Q14" s="37">
        <v>11.763310185185183</v>
      </c>
      <c r="R14" s="37">
        <v>11.560252700617283</v>
      </c>
    </row>
    <row r="15" spans="1:18" x14ac:dyDescent="0.25">
      <c r="A15" s="30" t="s">
        <v>8</v>
      </c>
      <c r="B15" s="30" t="s">
        <v>35</v>
      </c>
      <c r="C15" s="37">
        <v>20.783333333333328</v>
      </c>
      <c r="D15" s="37">
        <v>19.465277777777775</v>
      </c>
      <c r="E15" s="37">
        <v>19.562384259259257</v>
      </c>
      <c r="F15" s="37">
        <v>20.175916280864197</v>
      </c>
      <c r="G15" s="37">
        <v>41.608333333333334</v>
      </c>
      <c r="H15" s="37">
        <v>41.509027777777781</v>
      </c>
      <c r="I15" s="37">
        <v>40.901446759259258</v>
      </c>
      <c r="J15" s="37">
        <v>41.2599006558642</v>
      </c>
      <c r="K15" s="37">
        <v>39.499999999999993</v>
      </c>
      <c r="L15" s="37">
        <v>38.25</v>
      </c>
      <c r="M15" s="37">
        <v>38.887500000000003</v>
      </c>
      <c r="N15" s="37">
        <v>40.094791666666666</v>
      </c>
      <c r="O15" s="37">
        <v>29.183333333333334</v>
      </c>
      <c r="P15" s="37">
        <v>28.048611111111111</v>
      </c>
      <c r="Q15" s="37">
        <v>27.33599537037037</v>
      </c>
      <c r="R15" s="37">
        <v>27.063994984567898</v>
      </c>
    </row>
    <row r="16" spans="1:18" x14ac:dyDescent="0.25">
      <c r="A16" s="30" t="s">
        <v>9</v>
      </c>
      <c r="B16" s="30" t="s">
        <v>35</v>
      </c>
      <c r="C16" s="37">
        <v>0.83166666666666667</v>
      </c>
      <c r="D16" s="37">
        <v>0.8584722222222223</v>
      </c>
      <c r="E16" s="37">
        <v>0.87667824074074074</v>
      </c>
      <c r="F16" s="37">
        <v>0.91140142746913577</v>
      </c>
      <c r="G16" s="37">
        <v>1.1158333333333332</v>
      </c>
      <c r="H16" s="37">
        <v>1.1379861111111109</v>
      </c>
      <c r="I16" s="37">
        <v>1.1836516203703702</v>
      </c>
      <c r="J16" s="37">
        <v>1.223955922067901</v>
      </c>
      <c r="K16" s="37">
        <v>1.0391666666666663</v>
      </c>
      <c r="L16" s="37">
        <v>1.0474305555555554</v>
      </c>
      <c r="M16" s="37">
        <v>1.0705497685185186</v>
      </c>
      <c r="N16" s="37">
        <v>1.1139289158950616</v>
      </c>
      <c r="O16" s="37">
        <v>0.92499999999999993</v>
      </c>
      <c r="P16" s="37">
        <v>0.95041666666666658</v>
      </c>
      <c r="Q16" s="37">
        <v>0.99545138888888918</v>
      </c>
      <c r="R16" s="37">
        <v>0.99423900462962977</v>
      </c>
    </row>
    <row r="17" spans="1:18" x14ac:dyDescent="0.25">
      <c r="A17" s="30" t="s">
        <v>149</v>
      </c>
      <c r="B17" s="30" t="s">
        <v>35</v>
      </c>
      <c r="C17" s="37">
        <v>0.13583333333333336</v>
      </c>
      <c r="D17" s="37">
        <v>0.14131944444444444</v>
      </c>
      <c r="E17" s="37">
        <v>0.14142939814814814</v>
      </c>
      <c r="F17" s="37">
        <v>0.14821518132716049</v>
      </c>
      <c r="G17" s="37">
        <v>0.23166666666666669</v>
      </c>
      <c r="H17" s="37">
        <v>0.2401388888888889</v>
      </c>
      <c r="I17" s="37">
        <v>0.24431712962962959</v>
      </c>
      <c r="J17" s="37">
        <v>0.25717689043209874</v>
      </c>
      <c r="K17" s="37">
        <v>0.18833333333333332</v>
      </c>
      <c r="L17" s="37">
        <v>0.18986111111111112</v>
      </c>
      <c r="M17" s="37">
        <v>0.19651620370370368</v>
      </c>
      <c r="N17" s="37">
        <v>0.20872588734567898</v>
      </c>
      <c r="O17" s="37">
        <v>0.14000000000000001</v>
      </c>
      <c r="P17" s="37">
        <v>0.14416666666666669</v>
      </c>
      <c r="Q17" s="37">
        <v>0.14368055555555556</v>
      </c>
      <c r="R17" s="37">
        <v>0.14732060185185189</v>
      </c>
    </row>
    <row r="18" spans="1:18" x14ac:dyDescent="0.25">
      <c r="A18" s="30" t="s">
        <v>150</v>
      </c>
      <c r="B18" s="30" t="s">
        <v>35</v>
      </c>
      <c r="C18" s="37">
        <v>1.7949999999999999</v>
      </c>
      <c r="D18" s="37">
        <v>1.87625</v>
      </c>
      <c r="E18" s="37">
        <v>1.9184374999999996</v>
      </c>
      <c r="F18" s="37">
        <v>1.9966406249999997</v>
      </c>
      <c r="G18" s="37">
        <v>2.6891666666666665</v>
      </c>
      <c r="H18" s="37">
        <v>2.7890972222222223</v>
      </c>
      <c r="I18" s="37">
        <v>2.8615219907407408</v>
      </c>
      <c r="J18" s="37">
        <v>2.9941488233024689</v>
      </c>
      <c r="K18" s="37">
        <v>2.5383333333333336</v>
      </c>
      <c r="L18" s="37">
        <v>2.6181944444444443</v>
      </c>
      <c r="M18" s="37">
        <v>2.7238773148148145</v>
      </c>
      <c r="N18" s="37">
        <v>2.8517004243827162</v>
      </c>
      <c r="O18" s="37">
        <v>1.8066666666666666</v>
      </c>
      <c r="P18" s="37">
        <v>1.8913888888888888</v>
      </c>
      <c r="Q18" s="37">
        <v>1.9590046296296297</v>
      </c>
      <c r="R18" s="37">
        <v>1.9947550154320988</v>
      </c>
    </row>
    <row r="19" spans="1:18" x14ac:dyDescent="0.25">
      <c r="A19" s="30" t="s">
        <v>151</v>
      </c>
      <c r="B19" s="30" t="s">
        <v>35</v>
      </c>
      <c r="C19" s="37">
        <v>0.59833333333333349</v>
      </c>
      <c r="D19" s="37">
        <v>0.6248611111111112</v>
      </c>
      <c r="E19" s="37">
        <v>0.64443287037037045</v>
      </c>
      <c r="F19" s="37">
        <v>0.67730227623456785</v>
      </c>
      <c r="G19" s="37">
        <v>0.8716666666666667</v>
      </c>
      <c r="H19" s="37">
        <v>0.90263888888888888</v>
      </c>
      <c r="I19" s="37">
        <v>0.96035879629629628</v>
      </c>
      <c r="J19" s="37">
        <v>0.98788869598765439</v>
      </c>
      <c r="K19" s="37">
        <v>0.71916666666666662</v>
      </c>
      <c r="L19" s="37">
        <v>0.72993055555555542</v>
      </c>
      <c r="M19" s="37">
        <v>0.75159143518518512</v>
      </c>
      <c r="N19" s="37">
        <v>0.78505738811728376</v>
      </c>
      <c r="O19" s="37">
        <v>0.58250000000000002</v>
      </c>
      <c r="P19" s="37">
        <v>0.61354166666666654</v>
      </c>
      <c r="Q19" s="37">
        <v>0.6463368055555555</v>
      </c>
      <c r="R19" s="37">
        <v>0.63103153935185186</v>
      </c>
    </row>
    <row r="20" spans="1:18" x14ac:dyDescent="0.25">
      <c r="A20" s="30" t="s">
        <v>10</v>
      </c>
      <c r="B20" s="30" t="s">
        <v>35</v>
      </c>
      <c r="C20" s="37">
        <v>23.241666666666671</v>
      </c>
      <c r="D20" s="37">
        <v>23.703472222222221</v>
      </c>
      <c r="E20" s="37">
        <v>24.645428240740742</v>
      </c>
      <c r="F20" s="37">
        <v>25.899213927469134</v>
      </c>
      <c r="G20" s="37">
        <v>43.308333333333337</v>
      </c>
      <c r="H20" s="37">
        <v>45.650694444444447</v>
      </c>
      <c r="I20" s="37">
        <v>47.329918981481484</v>
      </c>
      <c r="J20" s="37">
        <v>48.982412229938269</v>
      </c>
      <c r="K20" s="37">
        <v>38.56666666666667</v>
      </c>
      <c r="L20" s="37">
        <v>40.622222222222227</v>
      </c>
      <c r="M20" s="37">
        <v>42.49907407407408</v>
      </c>
      <c r="N20" s="37">
        <v>44.115663580246917</v>
      </c>
      <c r="O20" s="37">
        <v>26.883333333333329</v>
      </c>
      <c r="P20" s="37">
        <v>27.648611111111109</v>
      </c>
      <c r="Q20" s="37">
        <v>28.227662037037035</v>
      </c>
      <c r="R20" s="37">
        <v>27.621633873456787</v>
      </c>
    </row>
    <row r="21" spans="1:18" x14ac:dyDescent="0.25">
      <c r="A21" s="30" t="s">
        <v>11</v>
      </c>
      <c r="B21" s="30" t="s">
        <v>35</v>
      </c>
      <c r="C21" s="37">
        <v>0.65166666666666662</v>
      </c>
      <c r="D21" s="37">
        <v>0.69097222222222221</v>
      </c>
      <c r="E21" s="37">
        <v>0.70938657407407402</v>
      </c>
      <c r="F21" s="37">
        <v>0.73766878858024676</v>
      </c>
      <c r="G21" s="37">
        <v>1.2724999999999997</v>
      </c>
      <c r="H21" s="37">
        <v>1.3293749999999998</v>
      </c>
      <c r="I21" s="37">
        <v>1.4068229166666664</v>
      </c>
      <c r="J21" s="37">
        <v>1.4823914930555553</v>
      </c>
      <c r="K21" s="37">
        <v>1.2583333333333333</v>
      </c>
      <c r="L21" s="37">
        <v>1.2998611111111111</v>
      </c>
      <c r="M21" s="37">
        <v>1.3398495370370371</v>
      </c>
      <c r="N21" s="37">
        <v>1.4115036651234567</v>
      </c>
      <c r="O21" s="37">
        <v>0.83666666666666678</v>
      </c>
      <c r="P21" s="37">
        <v>0.89055555555555566</v>
      </c>
      <c r="Q21" s="37">
        <v>0.93476851851851872</v>
      </c>
      <c r="R21" s="37">
        <v>0.96349922839506197</v>
      </c>
    </row>
    <row r="22" spans="1:18" x14ac:dyDescent="0.25">
      <c r="A22" s="30" t="s">
        <v>12</v>
      </c>
      <c r="B22" s="30" t="s">
        <v>35</v>
      </c>
      <c r="C22" s="37">
        <v>9.0249999999999997E-2</v>
      </c>
      <c r="D22" s="37">
        <v>8.4437499999999999E-2</v>
      </c>
      <c r="E22" s="37">
        <v>8.4723958333333335E-2</v>
      </c>
      <c r="F22" s="37">
        <v>8.9367621527777774E-2</v>
      </c>
      <c r="G22" s="37">
        <v>0.20233333333333337</v>
      </c>
      <c r="H22" s="37">
        <v>0.19086111111111112</v>
      </c>
      <c r="I22" s="37">
        <v>0.19618287037037038</v>
      </c>
      <c r="J22" s="37">
        <v>0.19894810956790121</v>
      </c>
      <c r="K22" s="37">
        <v>0.17808333333333334</v>
      </c>
      <c r="L22" s="37">
        <v>0.14375694444444445</v>
      </c>
      <c r="M22" s="37">
        <v>0.15057002314814816</v>
      </c>
      <c r="N22" s="37">
        <v>0.1533675250771605</v>
      </c>
      <c r="O22" s="37">
        <v>0.11891666666666667</v>
      </c>
      <c r="P22" s="37">
        <v>0.11799305555555555</v>
      </c>
      <c r="Q22" s="37">
        <v>0.11907581018518516</v>
      </c>
      <c r="R22" s="37">
        <v>0.11308212770061728</v>
      </c>
    </row>
    <row r="23" spans="1:18" x14ac:dyDescent="0.25">
      <c r="A23" s="30" t="s">
        <v>13</v>
      </c>
      <c r="B23" s="30" t="s">
        <v>35</v>
      </c>
      <c r="C23" s="37">
        <v>5.1999999999999998E-2</v>
      </c>
      <c r="D23" s="37">
        <v>4.6333333333333337E-2</v>
      </c>
      <c r="E23" s="37">
        <v>4.7111111111111111E-2</v>
      </c>
      <c r="F23" s="37">
        <v>5.0120370370370371E-2</v>
      </c>
      <c r="G23" s="37">
        <v>0.13866666666666666</v>
      </c>
      <c r="H23" s="37">
        <v>9.272222222222222E-2</v>
      </c>
      <c r="I23" s="37">
        <v>9.6699074074074062E-2</v>
      </c>
      <c r="J23" s="37">
        <v>9.8840663580246901E-2</v>
      </c>
      <c r="K23" s="37">
        <v>0.13375000000000001</v>
      </c>
      <c r="L23" s="37">
        <v>8.5729166666666676E-2</v>
      </c>
      <c r="M23" s="37">
        <v>8.8456597222222225E-2</v>
      </c>
      <c r="N23" s="37">
        <v>9.2327980324074077E-2</v>
      </c>
      <c r="O23" s="37">
        <v>7.9333333333333325E-2</v>
      </c>
      <c r="P23" s="37">
        <v>7.1777777777777788E-2</v>
      </c>
      <c r="Q23" s="37">
        <v>7.5175925925925938E-2</v>
      </c>
      <c r="R23" s="37">
        <v>7.5690586419753098E-2</v>
      </c>
    </row>
    <row r="24" spans="1:18" x14ac:dyDescent="0.25">
      <c r="A24" s="30" t="s">
        <v>14</v>
      </c>
      <c r="B24" s="30" t="s">
        <v>35</v>
      </c>
      <c r="C24" s="37">
        <v>1.5475000000000003</v>
      </c>
      <c r="D24" s="37">
        <v>1.5206249999999999</v>
      </c>
      <c r="E24" s="37">
        <v>1.4856770833333333</v>
      </c>
      <c r="F24" s="37">
        <v>1.5419835069444445</v>
      </c>
      <c r="G24" s="37">
        <v>2.9566666666666666</v>
      </c>
      <c r="H24" s="37">
        <v>2.9297222222222215</v>
      </c>
      <c r="I24" s="37">
        <v>3.063865740740741</v>
      </c>
      <c r="J24" s="37">
        <v>3.2416878858024689</v>
      </c>
      <c r="K24" s="37">
        <v>2.8633333333333328</v>
      </c>
      <c r="L24" s="37">
        <v>2.806111111111111</v>
      </c>
      <c r="M24" s="37">
        <v>2.9016203703703702</v>
      </c>
      <c r="N24" s="37">
        <v>3.0792554012345676</v>
      </c>
      <c r="O24" s="37">
        <v>1.7683333333333333</v>
      </c>
      <c r="P24" s="37">
        <v>1.7915277777777776</v>
      </c>
      <c r="Q24" s="37">
        <v>1.8366550925925924</v>
      </c>
      <c r="R24" s="37">
        <v>1.893876350308642</v>
      </c>
    </row>
    <row r="25" spans="1:18" x14ac:dyDescent="0.25">
      <c r="A25" s="30" t="s">
        <v>15</v>
      </c>
      <c r="B25" s="30" t="s">
        <v>35</v>
      </c>
      <c r="C25" s="37">
        <v>0.63416666666666666</v>
      </c>
      <c r="D25" s="37">
        <v>0.66034722222222231</v>
      </c>
      <c r="E25" s="37">
        <v>0.65204282407407399</v>
      </c>
      <c r="F25" s="37">
        <v>0.67804639274691347</v>
      </c>
      <c r="G25" s="37">
        <v>1.0733333333333335</v>
      </c>
      <c r="H25" s="37">
        <v>1.1186111111111112</v>
      </c>
      <c r="I25" s="37">
        <v>1.1426620370370371</v>
      </c>
      <c r="J25" s="37">
        <v>1.1662172067901235</v>
      </c>
      <c r="K25" s="37">
        <v>0.95666666666666667</v>
      </c>
      <c r="L25" s="37">
        <v>0.98555555555555563</v>
      </c>
      <c r="M25" s="37">
        <v>0.99268518518518511</v>
      </c>
      <c r="N25" s="37">
        <v>1.0220756172839505</v>
      </c>
      <c r="O25" s="37">
        <v>0.82000000000000017</v>
      </c>
      <c r="P25" s="37">
        <v>0.85166666666666657</v>
      </c>
      <c r="Q25" s="37">
        <v>0.86263888888888907</v>
      </c>
      <c r="R25" s="37">
        <v>0.85619212962962965</v>
      </c>
    </row>
    <row r="26" spans="1:18" x14ac:dyDescent="0.25">
      <c r="A26" s="30" t="s">
        <v>16</v>
      </c>
      <c r="B26" s="30" t="s">
        <v>35</v>
      </c>
      <c r="C26" s="37">
        <v>0.68166666666666664</v>
      </c>
      <c r="D26" s="37">
        <v>0.69597222222222221</v>
      </c>
      <c r="E26" s="37">
        <v>0.72230324074074082</v>
      </c>
      <c r="F26" s="37">
        <v>0.75916184413580245</v>
      </c>
      <c r="G26" s="37">
        <v>1.7933333333333332</v>
      </c>
      <c r="H26" s="37">
        <v>1.8727777777777777</v>
      </c>
      <c r="I26" s="37">
        <v>1.963009259259259</v>
      </c>
      <c r="J26" s="37">
        <v>2.0340933641975307</v>
      </c>
      <c r="K26" s="37">
        <v>1.4991666666666668</v>
      </c>
      <c r="L26" s="37">
        <v>1.5465972222222224</v>
      </c>
      <c r="M26" s="37">
        <v>1.6529803240740744</v>
      </c>
      <c r="N26" s="37">
        <v>1.7365620177469137</v>
      </c>
      <c r="O26" s="37">
        <v>0.89833333333333343</v>
      </c>
      <c r="P26" s="37">
        <v>0.91819444444444442</v>
      </c>
      <c r="Q26" s="37">
        <v>0.95721064814814805</v>
      </c>
      <c r="R26" s="37">
        <v>0.93447820216049371</v>
      </c>
    </row>
    <row r="27" spans="1:18" x14ac:dyDescent="0.25">
      <c r="A27" s="30" t="s">
        <v>17</v>
      </c>
      <c r="B27" s="30" t="s">
        <v>35</v>
      </c>
      <c r="C27" s="37">
        <v>6.8666666666666668E-2</v>
      </c>
      <c r="D27" s="37">
        <v>7.0972222222222228E-2</v>
      </c>
      <c r="E27" s="37">
        <v>7.2553240740740751E-2</v>
      </c>
      <c r="F27" s="37">
        <v>7.7432677469135805E-2</v>
      </c>
      <c r="G27" s="37">
        <v>0.15616666666666665</v>
      </c>
      <c r="H27" s="37">
        <v>0.16351388888888888</v>
      </c>
      <c r="I27" s="37">
        <v>0.17214004629629628</v>
      </c>
      <c r="J27" s="37">
        <v>0.17873505015432098</v>
      </c>
      <c r="K27" s="37">
        <v>0.11466666666666665</v>
      </c>
      <c r="L27" s="37">
        <v>0.11830555555555555</v>
      </c>
      <c r="M27" s="37">
        <v>0.12724768518518517</v>
      </c>
      <c r="N27" s="37">
        <v>0.13435165895061729</v>
      </c>
      <c r="O27" s="37">
        <v>9.3416666666666662E-2</v>
      </c>
      <c r="P27" s="37">
        <v>9.8534722222222218E-2</v>
      </c>
      <c r="Q27" s="37">
        <v>9.8912615740740742E-2</v>
      </c>
      <c r="R27" s="37">
        <v>9.8238667052469142E-2</v>
      </c>
    </row>
    <row r="28" spans="1:18" x14ac:dyDescent="0.25">
      <c r="A28" s="30" t="s">
        <v>18</v>
      </c>
      <c r="B28" s="30" t="s">
        <v>35</v>
      </c>
      <c r="C28" s="37">
        <v>0.25583333333333336</v>
      </c>
      <c r="D28" s="37">
        <v>0.25881944444444449</v>
      </c>
      <c r="E28" s="37">
        <v>0.26622106481481483</v>
      </c>
      <c r="F28" s="37">
        <v>0.2809061535493827</v>
      </c>
      <c r="G28" s="37">
        <v>0.67249999999999999</v>
      </c>
      <c r="H28" s="37">
        <v>0.68770833333333325</v>
      </c>
      <c r="I28" s="37">
        <v>0.72501736111111104</v>
      </c>
      <c r="J28" s="37">
        <v>0.74210214120370388</v>
      </c>
      <c r="K28" s="37">
        <v>0.58750000000000002</v>
      </c>
      <c r="L28" s="37">
        <v>0.59395833333333337</v>
      </c>
      <c r="M28" s="37">
        <v>0.6359548611111111</v>
      </c>
      <c r="N28" s="37">
        <v>0.66145109953703707</v>
      </c>
      <c r="O28" s="37">
        <v>0.38833333333333336</v>
      </c>
      <c r="P28" s="37">
        <v>0.39486111111111116</v>
      </c>
      <c r="Q28" s="37">
        <v>0.41693287037037047</v>
      </c>
      <c r="R28" s="37">
        <v>0.40167727623456795</v>
      </c>
    </row>
    <row r="29" spans="1:18" x14ac:dyDescent="0.25">
      <c r="A29" s="30" t="s">
        <v>19</v>
      </c>
      <c r="B29" s="30" t="s">
        <v>35</v>
      </c>
      <c r="C29" s="37">
        <v>3.4416666666666672E-2</v>
      </c>
      <c r="D29" s="37">
        <v>3.6368055555555556E-2</v>
      </c>
      <c r="E29" s="37">
        <v>3.6482060185185183E-2</v>
      </c>
      <c r="F29" s="37">
        <v>3.7772231867283949E-2</v>
      </c>
      <c r="G29" s="37">
        <v>6.483333333333334E-2</v>
      </c>
      <c r="H29" s="37">
        <v>6.4569444444444443E-2</v>
      </c>
      <c r="I29" s="37">
        <v>6.8366898148148156E-2</v>
      </c>
      <c r="J29" s="37">
        <v>6.9980806327160486E-2</v>
      </c>
      <c r="K29" s="37">
        <v>6.0999999999999999E-2</v>
      </c>
      <c r="L29" s="37">
        <v>6.0166666666666667E-2</v>
      </c>
      <c r="M29" s="37">
        <v>6.1763888888888896E-2</v>
      </c>
      <c r="N29" s="37">
        <v>6.4660879629629631E-2</v>
      </c>
      <c r="O29" s="37">
        <v>3.8916666666666676E-2</v>
      </c>
      <c r="P29" s="37">
        <v>3.9493055555555559E-2</v>
      </c>
      <c r="Q29" s="37">
        <v>4.1950810185185185E-2</v>
      </c>
      <c r="R29" s="37">
        <v>3.9363377700617284E-2</v>
      </c>
    </row>
    <row r="30" spans="1:18" x14ac:dyDescent="0.25">
      <c r="A30" s="30" t="s">
        <v>20</v>
      </c>
      <c r="B30" s="30" t="s">
        <v>35</v>
      </c>
      <c r="C30" s="37">
        <v>1.1166666666666667E-2</v>
      </c>
      <c r="D30" s="37">
        <v>1.051388888888889E-2</v>
      </c>
      <c r="E30" s="37">
        <v>1.0556712962962964E-2</v>
      </c>
      <c r="F30" s="37">
        <v>1.1436439043209878E-2</v>
      </c>
      <c r="G30" s="37">
        <v>3.544166666666667E-2</v>
      </c>
      <c r="H30" s="37">
        <v>3.5811805555555555E-2</v>
      </c>
      <c r="I30" s="37">
        <v>3.6962789351851856E-2</v>
      </c>
      <c r="J30" s="37">
        <v>3.9626355131172845E-2</v>
      </c>
      <c r="K30" s="37">
        <v>3.7083333333333336E-2</v>
      </c>
      <c r="L30" s="37">
        <v>3.8006944444444447E-2</v>
      </c>
      <c r="M30" s="37">
        <v>3.9924189814814819E-2</v>
      </c>
      <c r="N30" s="37">
        <v>4.083453896604939E-2</v>
      </c>
      <c r="O30" s="37">
        <v>2.0333333333333332E-2</v>
      </c>
      <c r="P30" s="37">
        <v>1.9944444444444445E-2</v>
      </c>
      <c r="Q30" s="37">
        <v>2.160648148148148E-2</v>
      </c>
      <c r="R30" s="37">
        <v>1.9657021604938273E-2</v>
      </c>
    </row>
    <row r="31" spans="1:18" x14ac:dyDescent="0.25">
      <c r="A31" s="30" t="s">
        <v>21</v>
      </c>
      <c r="B31" s="30" t="s">
        <v>35</v>
      </c>
      <c r="C31" s="37">
        <v>1.2000000000000002E-2</v>
      </c>
      <c r="D31" s="37">
        <v>1.1500000000000002E-2</v>
      </c>
      <c r="E31" s="37">
        <v>1.1958333333333335E-2</v>
      </c>
      <c r="F31" s="37">
        <v>1.2954861111111113E-2</v>
      </c>
      <c r="G31" s="37">
        <v>3.1666666666666669E-2</v>
      </c>
      <c r="H31" s="37">
        <v>3.2472222222222229E-2</v>
      </c>
      <c r="I31" s="37">
        <v>3.2344907407407412E-2</v>
      </c>
      <c r="J31" s="37">
        <v>3.3540316358024694E-2</v>
      </c>
      <c r="K31" s="37">
        <v>2.9499999999999998E-2</v>
      </c>
      <c r="L31" s="37">
        <v>2.8375000000000001E-2</v>
      </c>
      <c r="M31" s="37">
        <v>2.8656249999999998E-2</v>
      </c>
      <c r="N31" s="37">
        <v>3.1044270833333332E-2</v>
      </c>
      <c r="O31" s="37">
        <v>2.5083333333333336E-2</v>
      </c>
      <c r="P31" s="37">
        <v>2.2423611111111116E-2</v>
      </c>
      <c r="Q31" s="37">
        <v>2.287557870370371E-2</v>
      </c>
      <c r="R31" s="37">
        <v>2.2365210262345683E-2</v>
      </c>
    </row>
    <row r="32" spans="1:18" x14ac:dyDescent="0.25">
      <c r="A32" s="30" t="s">
        <v>22</v>
      </c>
      <c r="B32" s="30" t="s">
        <v>35</v>
      </c>
      <c r="C32" s="37">
        <v>2.2499999999999998E-3</v>
      </c>
      <c r="D32" s="37">
        <v>2.4375E-3</v>
      </c>
      <c r="E32" s="37">
        <v>2.6406250000000002E-3</v>
      </c>
      <c r="F32" s="37">
        <v>2.8606770833333336E-3</v>
      </c>
      <c r="G32" s="37">
        <v>1.3166666666666667E-2</v>
      </c>
      <c r="H32" s="37">
        <v>1.1013888888888887E-2</v>
      </c>
      <c r="I32" s="37">
        <v>1.1931712962962962E-2</v>
      </c>
      <c r="J32" s="37">
        <v>1.2092689043209875E-2</v>
      </c>
      <c r="K32" s="37">
        <v>1.1250000000000001E-2</v>
      </c>
      <c r="L32" s="37">
        <v>7.7708333333333336E-3</v>
      </c>
      <c r="M32" s="37">
        <v>8.4184027777777781E-3</v>
      </c>
      <c r="N32" s="37">
        <v>9.1199363425925935E-3</v>
      </c>
      <c r="O32" s="37">
        <v>4.9166666666666664E-3</v>
      </c>
      <c r="P32" s="37">
        <v>5.3263888888888883E-3</v>
      </c>
      <c r="Q32" s="37">
        <v>5.7702546296296295E-3</v>
      </c>
      <c r="R32" s="37">
        <v>5.1677758487654315E-3</v>
      </c>
    </row>
    <row r="33" spans="1:18" x14ac:dyDescent="0.25">
      <c r="A33" s="30" t="s">
        <v>23</v>
      </c>
      <c r="B33" s="30" t="s">
        <v>35</v>
      </c>
      <c r="C33" s="37">
        <v>1.2500000000000002E-2</v>
      </c>
      <c r="D33" s="37">
        <v>1.2541666666666668E-2</v>
      </c>
      <c r="E33" s="37">
        <v>1.2003472222222223E-2</v>
      </c>
      <c r="F33" s="37">
        <v>1.3003761574074076E-2</v>
      </c>
      <c r="G33" s="37">
        <v>3.7249999999999998E-2</v>
      </c>
      <c r="H33" s="37">
        <v>3.89375E-2</v>
      </c>
      <c r="I33" s="37">
        <v>3.9182291666666667E-2</v>
      </c>
      <c r="J33" s="37">
        <v>4.2030815972222219E-2</v>
      </c>
      <c r="K33" s="37">
        <v>3.5166666666666672E-2</v>
      </c>
      <c r="L33" s="37">
        <v>3.6930555555555557E-2</v>
      </c>
      <c r="M33" s="37">
        <v>3.7674768518518524E-2</v>
      </c>
      <c r="N33" s="37">
        <v>3.9814332561728401E-2</v>
      </c>
      <c r="O33" s="37">
        <v>1.4083333333333331E-2</v>
      </c>
      <c r="P33" s="37">
        <v>1.3006944444444446E-2</v>
      </c>
      <c r="Q33" s="37">
        <v>1.2757523148148148E-2</v>
      </c>
      <c r="R33" s="37">
        <v>1.1320650077160495E-2</v>
      </c>
    </row>
    <row r="34" spans="1:18" x14ac:dyDescent="0.25">
      <c r="A34" s="30" t="s">
        <v>24</v>
      </c>
      <c r="B34" s="30" t="s">
        <v>35</v>
      </c>
      <c r="C34" s="37">
        <v>1.75E-3</v>
      </c>
      <c r="D34" s="37">
        <v>1.8958333333333336E-3</v>
      </c>
      <c r="E34" s="37">
        <v>2.0538194444444445E-3</v>
      </c>
      <c r="F34" s="37">
        <v>2.224971064814815E-3</v>
      </c>
      <c r="G34" s="37">
        <v>1.0583333333333333E-2</v>
      </c>
      <c r="H34" s="37">
        <v>8.7152777777777784E-3</v>
      </c>
      <c r="I34" s="37">
        <v>9.4415509259259262E-3</v>
      </c>
      <c r="J34" s="37">
        <v>9.5616801697530878E-3</v>
      </c>
      <c r="K34" s="37">
        <v>9.8333333333333328E-3</v>
      </c>
      <c r="L34" s="37">
        <v>6.5694444444444446E-3</v>
      </c>
      <c r="M34" s="37">
        <v>7.1168981481481491E-3</v>
      </c>
      <c r="N34" s="37">
        <v>7.709972993827161E-3</v>
      </c>
      <c r="O34" s="37">
        <v>3.5833333333333338E-3</v>
      </c>
      <c r="P34" s="37">
        <v>3.8819444444444448E-3</v>
      </c>
      <c r="Q34" s="37">
        <v>4.2054398148148155E-3</v>
      </c>
      <c r="R34" s="37">
        <v>3.6392264660493833E-3</v>
      </c>
    </row>
    <row r="35" spans="1:18" x14ac:dyDescent="0.25">
      <c r="A35" s="30" t="s">
        <v>25</v>
      </c>
      <c r="B35" s="30" t="s">
        <v>35</v>
      </c>
      <c r="C35" s="37">
        <v>4.1666666666666664E-2</v>
      </c>
      <c r="D35" s="37">
        <v>4.1805555555555568E-2</v>
      </c>
      <c r="E35" s="37">
        <v>4.0289351851851861E-2</v>
      </c>
      <c r="F35" s="37">
        <v>4.3646797839506181E-2</v>
      </c>
      <c r="G35" s="37">
        <v>0.11416666666666668</v>
      </c>
      <c r="H35" s="37">
        <v>0.11284722222222222</v>
      </c>
      <c r="I35" s="37">
        <v>0.11475115740740743</v>
      </c>
      <c r="J35" s="37">
        <v>0.11848042052469138</v>
      </c>
      <c r="K35" s="37">
        <v>9.0000000000000011E-2</v>
      </c>
      <c r="L35" s="37">
        <v>8.9166666666666672E-2</v>
      </c>
      <c r="M35" s="37">
        <v>9.493055555555556E-2</v>
      </c>
      <c r="N35" s="37">
        <v>9.867476851851853E-2</v>
      </c>
      <c r="O35" s="37">
        <v>6.666666666666668E-2</v>
      </c>
      <c r="P35" s="37">
        <v>6.9722222222222227E-2</v>
      </c>
      <c r="Q35" s="37">
        <v>7.1365740740740743E-2</v>
      </c>
      <c r="R35" s="37">
        <v>6.9812885802469138E-2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I635"/>
  <sheetViews>
    <sheetView workbookViewId="0">
      <selection activeCell="G16" sqref="G16"/>
    </sheetView>
  </sheetViews>
  <sheetFormatPr defaultRowHeight="15" x14ac:dyDescent="0.25"/>
  <cols>
    <col min="2" max="2" width="12.7109375" bestFit="1" customWidth="1"/>
    <col min="3" max="5" width="14.5703125" bestFit="1" customWidth="1"/>
    <col min="6" max="6" width="16.28515625" bestFit="1" customWidth="1"/>
    <col min="7" max="7" width="18.5703125" bestFit="1" customWidth="1"/>
    <col min="10" max="11" width="9.5703125" bestFit="1" customWidth="1"/>
    <col min="12" max="12" width="9.28515625" bestFit="1" customWidth="1"/>
    <col min="13" max="15" width="10.5703125" bestFit="1" customWidth="1"/>
    <col min="16" max="16" width="9.5703125" bestFit="1" customWidth="1"/>
    <col min="17" max="19" width="10.5703125" bestFit="1" customWidth="1"/>
    <col min="20" max="20" width="9.5703125" bestFit="1" customWidth="1"/>
    <col min="21" max="22" width="10.5703125" bestFit="1" customWidth="1"/>
    <col min="23" max="24" width="9.5703125" bestFit="1" customWidth="1"/>
    <col min="25" max="25" width="10.5703125" bestFit="1" customWidth="1"/>
    <col min="26" max="26" width="12.7109375" bestFit="1" customWidth="1"/>
    <col min="27" max="27" width="13.85546875" bestFit="1" customWidth="1"/>
    <col min="29" max="29" width="10.5703125" bestFit="1" customWidth="1"/>
    <col min="31" max="31" width="18.5703125" bestFit="1" customWidth="1"/>
    <col min="46" max="46" width="12.7109375" bestFit="1" customWidth="1"/>
    <col min="47" max="47" width="13.85546875" bestFit="1" customWidth="1"/>
    <col min="49" max="49" width="10.5703125" bestFit="1" customWidth="1"/>
    <col min="50" max="50" width="16.28515625" bestFit="1" customWidth="1"/>
    <col min="51" max="51" width="18.5703125" bestFit="1" customWidth="1"/>
    <col min="67" max="67" width="12.7109375" bestFit="1" customWidth="1"/>
    <col min="68" max="68" width="13.85546875" bestFit="1" customWidth="1"/>
    <col min="70" max="70" width="10.5703125" bestFit="1" customWidth="1"/>
    <col min="71" max="71" width="16.28515625" bestFit="1" customWidth="1"/>
    <col min="72" max="72" width="18.5703125" bestFit="1" customWidth="1"/>
    <col min="88" max="88" width="12.7109375" bestFit="1" customWidth="1"/>
  </cols>
  <sheetData>
    <row r="2" spans="2:113" x14ac:dyDescent="0.25">
      <c r="CJ2" t="s">
        <v>0</v>
      </c>
      <c r="CK2" t="s">
        <v>1</v>
      </c>
      <c r="CL2" t="s">
        <v>2</v>
      </c>
      <c r="CM2" t="s">
        <v>3</v>
      </c>
      <c r="CN2" t="s">
        <v>4</v>
      </c>
      <c r="CO2" t="s">
        <v>5</v>
      </c>
      <c r="CP2" t="s">
        <v>6</v>
      </c>
      <c r="CQ2" t="s">
        <v>7</v>
      </c>
      <c r="CR2" t="s">
        <v>8</v>
      </c>
      <c r="CS2" t="s">
        <v>9</v>
      </c>
      <c r="CT2" t="s">
        <v>10</v>
      </c>
      <c r="CU2" t="s">
        <v>11</v>
      </c>
      <c r="CV2" t="s">
        <v>12</v>
      </c>
      <c r="CW2" t="s">
        <v>13</v>
      </c>
      <c r="CX2" t="s">
        <v>14</v>
      </c>
      <c r="CY2" t="s">
        <v>15</v>
      </c>
      <c r="CZ2" t="s">
        <v>16</v>
      </c>
      <c r="DA2" t="s">
        <v>17</v>
      </c>
      <c r="DB2" t="s">
        <v>18</v>
      </c>
      <c r="DC2" t="s">
        <v>19</v>
      </c>
      <c r="DD2" t="s">
        <v>20</v>
      </c>
      <c r="DE2" t="s">
        <v>21</v>
      </c>
      <c r="DF2" t="s">
        <v>22</v>
      </c>
      <c r="DG2" t="s">
        <v>23</v>
      </c>
      <c r="DH2" t="s">
        <v>24</v>
      </c>
      <c r="DI2" t="s">
        <v>25</v>
      </c>
    </row>
    <row r="3" spans="2:113" x14ac:dyDescent="0.25">
      <c r="C3" t="s">
        <v>26</v>
      </c>
      <c r="D3" t="s">
        <v>27</v>
      </c>
      <c r="E3" t="s">
        <v>27</v>
      </c>
      <c r="F3" t="s">
        <v>27</v>
      </c>
      <c r="G3" t="s">
        <v>27</v>
      </c>
      <c r="H3" t="s">
        <v>27</v>
      </c>
      <c r="I3" t="s">
        <v>27</v>
      </c>
      <c r="J3" t="s">
        <v>27</v>
      </c>
      <c r="K3" t="s">
        <v>27</v>
      </c>
      <c r="L3" t="s">
        <v>27</v>
      </c>
      <c r="M3" t="s">
        <v>27</v>
      </c>
      <c r="N3" t="s">
        <v>27</v>
      </c>
      <c r="O3" t="s">
        <v>27</v>
      </c>
      <c r="P3" s="1" t="s">
        <v>27</v>
      </c>
      <c r="Q3" s="1" t="s">
        <v>27</v>
      </c>
      <c r="R3" s="1" t="s">
        <v>27</v>
      </c>
      <c r="S3" s="2" t="s">
        <v>27</v>
      </c>
      <c r="T3" s="2" t="s">
        <v>27</v>
      </c>
      <c r="U3" s="2" t="s">
        <v>27</v>
      </c>
      <c r="Y3" t="s">
        <v>28</v>
      </c>
      <c r="Z3" t="s">
        <v>28</v>
      </c>
      <c r="AA3" t="s">
        <v>28</v>
      </c>
      <c r="AB3" t="s">
        <v>28</v>
      </c>
      <c r="AC3" t="s">
        <v>28</v>
      </c>
      <c r="AD3" t="s">
        <v>28</v>
      </c>
      <c r="AE3" t="s">
        <v>28</v>
      </c>
      <c r="AF3" t="s">
        <v>28</v>
      </c>
      <c r="AG3" t="s">
        <v>28</v>
      </c>
      <c r="AH3" t="s">
        <v>28</v>
      </c>
      <c r="AI3" t="s">
        <v>28</v>
      </c>
      <c r="AJ3" t="s">
        <v>28</v>
      </c>
      <c r="AK3" s="3" t="s">
        <v>28</v>
      </c>
      <c r="AL3" s="3" t="s">
        <v>28</v>
      </c>
      <c r="AM3" s="3" t="s">
        <v>28</v>
      </c>
      <c r="AN3" s="3" t="s">
        <v>28</v>
      </c>
      <c r="AO3" s="3" t="s">
        <v>28</v>
      </c>
      <c r="AP3" s="3" t="s">
        <v>28</v>
      </c>
      <c r="AT3" t="s">
        <v>29</v>
      </c>
      <c r="AU3" t="s">
        <v>29</v>
      </c>
      <c r="AV3" t="s">
        <v>29</v>
      </c>
      <c r="AW3" t="s">
        <v>29</v>
      </c>
      <c r="AX3" t="s">
        <v>29</v>
      </c>
      <c r="AY3" t="s">
        <v>29</v>
      </c>
      <c r="AZ3" t="s">
        <v>29</v>
      </c>
      <c r="BA3" t="s">
        <v>29</v>
      </c>
      <c r="BB3" t="s">
        <v>29</v>
      </c>
      <c r="BC3" t="s">
        <v>29</v>
      </c>
      <c r="BD3" t="s">
        <v>29</v>
      </c>
      <c r="BE3" t="s">
        <v>29</v>
      </c>
      <c r="BF3" s="3" t="s">
        <v>29</v>
      </c>
      <c r="BG3" s="3" t="s">
        <v>29</v>
      </c>
      <c r="BH3" s="3" t="s">
        <v>29</v>
      </c>
      <c r="BI3" s="3" t="s">
        <v>29</v>
      </c>
      <c r="BJ3" s="3" t="s">
        <v>29</v>
      </c>
      <c r="BK3" s="3" t="s">
        <v>29</v>
      </c>
      <c r="BO3" t="s">
        <v>30</v>
      </c>
      <c r="BP3" t="s">
        <v>30</v>
      </c>
      <c r="BQ3" t="s">
        <v>30</v>
      </c>
      <c r="BR3" t="s">
        <v>30</v>
      </c>
      <c r="BS3" t="s">
        <v>30</v>
      </c>
      <c r="BT3" t="s">
        <v>30</v>
      </c>
      <c r="BU3" t="s">
        <v>30</v>
      </c>
      <c r="BV3" t="s">
        <v>30</v>
      </c>
      <c r="BW3" t="s">
        <v>30</v>
      </c>
      <c r="BX3" t="s">
        <v>30</v>
      </c>
      <c r="BY3" t="s">
        <v>30</v>
      </c>
      <c r="BZ3" t="s">
        <v>30</v>
      </c>
      <c r="CA3" s="3" t="s">
        <v>30</v>
      </c>
      <c r="CB3" s="3" t="s">
        <v>30</v>
      </c>
      <c r="CC3" s="3" t="s">
        <v>30</v>
      </c>
      <c r="CD3" s="3" t="s">
        <v>30</v>
      </c>
      <c r="CE3" s="3" t="s">
        <v>30</v>
      </c>
      <c r="CF3" s="3" t="s">
        <v>30</v>
      </c>
      <c r="CI3" t="s">
        <v>26</v>
      </c>
      <c r="CJ3" t="s">
        <v>0</v>
      </c>
      <c r="CK3" t="s">
        <v>1</v>
      </c>
      <c r="CL3" t="s">
        <v>2</v>
      </c>
      <c r="CM3" t="s">
        <v>3</v>
      </c>
      <c r="CN3" t="s">
        <v>4</v>
      </c>
      <c r="CO3" t="s">
        <v>5</v>
      </c>
      <c r="CP3" t="s">
        <v>6</v>
      </c>
      <c r="CQ3" t="s">
        <v>7</v>
      </c>
      <c r="CR3" t="s">
        <v>8</v>
      </c>
      <c r="CS3" t="s">
        <v>9</v>
      </c>
      <c r="CT3" t="s">
        <v>10</v>
      </c>
      <c r="CU3" t="s">
        <v>11</v>
      </c>
      <c r="CV3" t="s">
        <v>12</v>
      </c>
      <c r="CW3" t="s">
        <v>13</v>
      </c>
      <c r="CX3" t="s">
        <v>14</v>
      </c>
      <c r="CY3" t="s">
        <v>15</v>
      </c>
      <c r="CZ3" t="s">
        <v>16</v>
      </c>
      <c r="DA3" t="s">
        <v>17</v>
      </c>
      <c r="DB3" t="s">
        <v>18</v>
      </c>
      <c r="DC3" t="s">
        <v>19</v>
      </c>
      <c r="DD3" t="s">
        <v>20</v>
      </c>
      <c r="DE3" t="s">
        <v>21</v>
      </c>
      <c r="DF3" t="s">
        <v>22</v>
      </c>
      <c r="DG3" t="s">
        <v>23</v>
      </c>
      <c r="DH3" t="s">
        <v>24</v>
      </c>
      <c r="DI3" t="s">
        <v>25</v>
      </c>
    </row>
    <row r="4" spans="2:113" x14ac:dyDescent="0.25">
      <c r="B4">
        <v>35</v>
      </c>
      <c r="C4" t="s">
        <v>0</v>
      </c>
      <c r="D4">
        <v>25.6</v>
      </c>
      <c r="E4">
        <v>26</v>
      </c>
      <c r="F4">
        <v>24.8</v>
      </c>
      <c r="G4">
        <v>25.9</v>
      </c>
      <c r="H4">
        <v>24.6</v>
      </c>
      <c r="I4">
        <v>27.2</v>
      </c>
      <c r="J4">
        <v>27</v>
      </c>
      <c r="K4">
        <v>26.3</v>
      </c>
      <c r="L4">
        <v>27.2</v>
      </c>
      <c r="M4">
        <v>27.8</v>
      </c>
      <c r="N4">
        <v>27</v>
      </c>
      <c r="O4">
        <v>25.8</v>
      </c>
      <c r="P4" s="4">
        <v>25.6</v>
      </c>
      <c r="Q4" s="5">
        <v>26.9</v>
      </c>
      <c r="R4" s="4">
        <v>24.8</v>
      </c>
      <c r="S4" s="6">
        <v>25.9</v>
      </c>
      <c r="T4" s="4">
        <v>24.6</v>
      </c>
      <c r="U4" s="4">
        <v>27.2</v>
      </c>
      <c r="Y4">
        <v>27</v>
      </c>
      <c r="Z4">
        <v>28</v>
      </c>
      <c r="AA4">
        <v>27.2</v>
      </c>
      <c r="AB4">
        <v>26.1</v>
      </c>
      <c r="AC4">
        <v>24.9</v>
      </c>
      <c r="AD4">
        <v>26.7</v>
      </c>
      <c r="AE4">
        <v>25.9</v>
      </c>
      <c r="AF4">
        <v>27.1</v>
      </c>
      <c r="AG4">
        <v>27.3</v>
      </c>
      <c r="AH4">
        <v>27.5</v>
      </c>
      <c r="AI4">
        <v>26.5</v>
      </c>
      <c r="AJ4">
        <v>27.1</v>
      </c>
      <c r="AK4" s="4">
        <v>27</v>
      </c>
      <c r="AL4" s="5">
        <v>27</v>
      </c>
      <c r="AM4" s="4">
        <v>27.2</v>
      </c>
      <c r="AN4" s="6">
        <v>26.7</v>
      </c>
      <c r="AO4" s="4">
        <v>24.9</v>
      </c>
      <c r="AP4" s="4">
        <v>26.7</v>
      </c>
      <c r="AT4">
        <v>26.5</v>
      </c>
      <c r="AU4">
        <v>26.9</v>
      </c>
      <c r="AV4">
        <v>27.7</v>
      </c>
      <c r="AW4">
        <v>26.1</v>
      </c>
      <c r="AX4">
        <v>27</v>
      </c>
      <c r="AY4">
        <v>26.7</v>
      </c>
      <c r="AZ4">
        <v>26.5</v>
      </c>
      <c r="BA4">
        <v>27.5</v>
      </c>
      <c r="BB4">
        <v>27.2</v>
      </c>
      <c r="BC4">
        <v>27.7</v>
      </c>
      <c r="BD4">
        <v>28</v>
      </c>
      <c r="BE4">
        <v>27.3</v>
      </c>
      <c r="BF4" s="4">
        <v>26.5</v>
      </c>
      <c r="BG4" s="5">
        <v>26.9</v>
      </c>
      <c r="BH4" s="4">
        <v>27.7</v>
      </c>
      <c r="BI4" s="6">
        <v>26.29</v>
      </c>
      <c r="BJ4" s="4">
        <v>27</v>
      </c>
      <c r="BK4" s="4">
        <v>26.7</v>
      </c>
      <c r="BO4">
        <v>28</v>
      </c>
      <c r="BP4">
        <v>29</v>
      </c>
      <c r="BQ4">
        <v>27</v>
      </c>
      <c r="BR4">
        <v>26.7</v>
      </c>
      <c r="BS4">
        <v>28.1</v>
      </c>
      <c r="BT4">
        <v>28.1</v>
      </c>
      <c r="BU4">
        <v>27.1</v>
      </c>
      <c r="BV4">
        <v>27.9</v>
      </c>
      <c r="BW4">
        <v>27.5</v>
      </c>
      <c r="BX4">
        <v>27.8</v>
      </c>
      <c r="BY4">
        <v>27</v>
      </c>
      <c r="BZ4">
        <v>28</v>
      </c>
      <c r="CA4" s="4">
        <v>28</v>
      </c>
      <c r="CB4" s="5">
        <v>29.1</v>
      </c>
      <c r="CC4" s="4">
        <v>27</v>
      </c>
      <c r="CD4" s="6">
        <v>26.4</v>
      </c>
      <c r="CE4" s="4">
        <v>28.1</v>
      </c>
      <c r="CF4" s="4">
        <v>28.1</v>
      </c>
      <c r="CI4" t="s">
        <v>31</v>
      </c>
      <c r="CJ4" t="s">
        <v>32</v>
      </c>
      <c r="CK4" s="7"/>
      <c r="CL4" t="s">
        <v>33</v>
      </c>
      <c r="CM4" t="s">
        <v>34</v>
      </c>
      <c r="CN4" t="s">
        <v>35</v>
      </c>
      <c r="CO4" t="s">
        <v>35</v>
      </c>
      <c r="CP4" t="s">
        <v>35</v>
      </c>
      <c r="CQ4" t="s">
        <v>35</v>
      </c>
      <c r="CR4" t="s">
        <v>35</v>
      </c>
      <c r="CS4" t="s">
        <v>35</v>
      </c>
      <c r="CT4" t="s">
        <v>35</v>
      </c>
      <c r="CU4" t="s">
        <v>35</v>
      </c>
      <c r="CV4" t="s">
        <v>35</v>
      </c>
      <c r="CW4" t="s">
        <v>35</v>
      </c>
      <c r="CX4" t="s">
        <v>35</v>
      </c>
      <c r="CY4" t="s">
        <v>35</v>
      </c>
      <c r="CZ4" t="s">
        <v>35</v>
      </c>
      <c r="DA4" t="s">
        <v>35</v>
      </c>
      <c r="DB4" t="s">
        <v>35</v>
      </c>
      <c r="DC4" t="s">
        <v>35</v>
      </c>
      <c r="DD4" t="s">
        <v>35</v>
      </c>
      <c r="DE4" t="s">
        <v>35</v>
      </c>
      <c r="DF4" t="s">
        <v>35</v>
      </c>
      <c r="DG4" t="s">
        <v>35</v>
      </c>
      <c r="DH4" t="s">
        <v>35</v>
      </c>
      <c r="DI4" t="s">
        <v>35</v>
      </c>
    </row>
    <row r="5" spans="2:113" x14ac:dyDescent="0.25">
      <c r="B5">
        <v>7.5</v>
      </c>
      <c r="C5" t="s">
        <v>1</v>
      </c>
      <c r="D5">
        <v>6.1</v>
      </c>
      <c r="E5">
        <v>5.3</v>
      </c>
      <c r="F5">
        <v>5.8</v>
      </c>
      <c r="G5">
        <v>6.3</v>
      </c>
      <c r="H5">
        <v>5.8</v>
      </c>
      <c r="I5">
        <v>5.92</v>
      </c>
      <c r="J5">
        <v>6.36</v>
      </c>
      <c r="K5">
        <v>6.82</v>
      </c>
      <c r="L5">
        <v>4.9400000000000004</v>
      </c>
      <c r="M5">
        <v>5.07</v>
      </c>
      <c r="N5">
        <v>5.32</v>
      </c>
      <c r="O5">
        <v>5.83</v>
      </c>
      <c r="P5" s="8">
        <v>5.75</v>
      </c>
      <c r="Q5" s="9">
        <v>5.6166666666666671</v>
      </c>
      <c r="R5" s="5">
        <v>5.9055555555555559</v>
      </c>
      <c r="S5" s="10">
        <v>5.9875925925925921</v>
      </c>
      <c r="T5" s="5">
        <v>6.030555555555555</v>
      </c>
      <c r="U5" s="5">
        <v>6.0266666666666664</v>
      </c>
      <c r="Y5">
        <v>5.4</v>
      </c>
      <c r="Z5">
        <v>5.9</v>
      </c>
      <c r="AA5">
        <v>5</v>
      </c>
      <c r="AB5">
        <v>6.1</v>
      </c>
      <c r="AC5">
        <v>5</v>
      </c>
      <c r="AD5">
        <v>5.34</v>
      </c>
      <c r="AE5">
        <v>6.12</v>
      </c>
      <c r="AF5">
        <v>5.94</v>
      </c>
      <c r="AG5">
        <v>4.1100000000000003</v>
      </c>
      <c r="AH5">
        <v>5.22</v>
      </c>
      <c r="AI5">
        <v>5.91</v>
      </c>
      <c r="AJ5">
        <v>5.72</v>
      </c>
      <c r="AK5" s="8">
        <v>5.68</v>
      </c>
      <c r="AL5" s="9">
        <v>5.5266666666666664</v>
      </c>
      <c r="AM5" s="5">
        <v>5.5422222222222217</v>
      </c>
      <c r="AN5" s="11">
        <v>5.6766666666666667</v>
      </c>
      <c r="AO5" s="5">
        <v>6.0011111111111113</v>
      </c>
      <c r="AP5" s="5">
        <v>5.4866666666666672</v>
      </c>
      <c r="AT5">
        <v>5.3</v>
      </c>
      <c r="AU5">
        <v>5.7</v>
      </c>
      <c r="AV5">
        <v>5.2</v>
      </c>
      <c r="AW5">
        <v>6.5</v>
      </c>
      <c r="AX5">
        <v>5.3</v>
      </c>
      <c r="AY5">
        <v>6.1</v>
      </c>
      <c r="AZ5">
        <v>6.47</v>
      </c>
      <c r="BA5">
        <v>5.82</v>
      </c>
      <c r="BB5">
        <v>4.84</v>
      </c>
      <c r="BC5">
        <v>6.1</v>
      </c>
      <c r="BD5">
        <v>5.47</v>
      </c>
      <c r="BE5">
        <v>5.85</v>
      </c>
      <c r="BF5" s="8">
        <v>5.54</v>
      </c>
      <c r="BG5" s="9">
        <v>5.48</v>
      </c>
      <c r="BH5" s="5">
        <v>5.7266666666666666</v>
      </c>
      <c r="BI5" s="11">
        <v>6.0277777777777777</v>
      </c>
      <c r="BJ5" s="5">
        <v>6.4</v>
      </c>
      <c r="BK5" s="5">
        <v>5.9566666666666661</v>
      </c>
      <c r="BO5">
        <v>5.4</v>
      </c>
      <c r="BP5">
        <v>5.8</v>
      </c>
      <c r="BQ5">
        <v>4.7</v>
      </c>
      <c r="BR5">
        <v>6.1</v>
      </c>
      <c r="BS5">
        <v>5.5</v>
      </c>
      <c r="BT5">
        <v>5.76</v>
      </c>
      <c r="BU5">
        <v>6.09</v>
      </c>
      <c r="BV5">
        <v>6.24</v>
      </c>
      <c r="BW5">
        <v>4.71</v>
      </c>
      <c r="BX5">
        <v>5.73</v>
      </c>
      <c r="BY5">
        <v>5.69</v>
      </c>
      <c r="BZ5">
        <v>5.9</v>
      </c>
      <c r="CA5" s="8">
        <v>5.66</v>
      </c>
      <c r="CB5" s="9">
        <v>5.3866666666666667</v>
      </c>
      <c r="CC5" s="5">
        <v>5.3955555555555561</v>
      </c>
      <c r="CD5" s="11">
        <v>5.7096296296296307</v>
      </c>
      <c r="CE5" s="5">
        <v>5.9499999999999993</v>
      </c>
      <c r="CF5" s="5">
        <v>5.7833333333333341</v>
      </c>
      <c r="CI5" t="s">
        <v>27</v>
      </c>
      <c r="CJ5" s="12">
        <v>25.6</v>
      </c>
      <c r="CK5" s="12">
        <v>6.1</v>
      </c>
      <c r="CL5" s="12">
        <v>4.3</v>
      </c>
      <c r="CM5" s="12">
        <v>3.9</v>
      </c>
      <c r="CN5" s="12">
        <v>5.4</v>
      </c>
      <c r="CO5" s="12">
        <v>41.8</v>
      </c>
      <c r="CP5" s="12">
        <v>6.7</v>
      </c>
      <c r="CQ5" s="12">
        <v>2.9</v>
      </c>
      <c r="CR5" s="12">
        <v>36.6</v>
      </c>
      <c r="CS5" s="12">
        <v>0.51</v>
      </c>
      <c r="CT5" s="12">
        <v>17.7</v>
      </c>
      <c r="CU5" s="12">
        <v>0.18</v>
      </c>
      <c r="CV5" s="12">
        <v>0.16</v>
      </c>
      <c r="CW5" s="12">
        <v>0.12</v>
      </c>
      <c r="CX5" s="12">
        <v>1.87</v>
      </c>
      <c r="CY5" s="12">
        <v>0.32</v>
      </c>
      <c r="CZ5" s="12">
        <v>0.51</v>
      </c>
      <c r="DA5" s="12">
        <v>4.1000000000000002E-2</v>
      </c>
      <c r="DB5" s="12">
        <v>0.22</v>
      </c>
      <c r="DC5" s="12">
        <v>1.0999999999999999E-2</v>
      </c>
      <c r="DD5" s="12">
        <v>1.9E-2</v>
      </c>
      <c r="DE5" s="12">
        <v>1.7999999999999999E-2</v>
      </c>
      <c r="DF5" s="12">
        <v>0</v>
      </c>
      <c r="DG5" s="12">
        <v>1.2E-2</v>
      </c>
      <c r="DH5" s="12">
        <v>0</v>
      </c>
      <c r="DI5" s="12">
        <v>0.04</v>
      </c>
    </row>
    <row r="6" spans="2:113" x14ac:dyDescent="0.25">
      <c r="B6">
        <v>15</v>
      </c>
      <c r="C6" t="s">
        <v>2</v>
      </c>
      <c r="D6">
        <v>4.3</v>
      </c>
      <c r="E6">
        <v>5.5</v>
      </c>
      <c r="F6">
        <v>3.2</v>
      </c>
      <c r="G6">
        <v>4.9000000000000004</v>
      </c>
      <c r="H6">
        <v>5.4</v>
      </c>
      <c r="I6">
        <v>7.1</v>
      </c>
      <c r="J6">
        <v>10.4</v>
      </c>
      <c r="K6">
        <v>6.3</v>
      </c>
      <c r="L6">
        <v>2.8</v>
      </c>
      <c r="M6">
        <v>1.7</v>
      </c>
      <c r="N6">
        <v>4.7</v>
      </c>
      <c r="O6">
        <v>2.1</v>
      </c>
      <c r="P6" s="8">
        <v>3.7</v>
      </c>
      <c r="Q6" s="9">
        <v>4.1333333333333329</v>
      </c>
      <c r="R6" s="5">
        <v>4.0777777777777784</v>
      </c>
      <c r="S6" s="10">
        <v>5.4046296296296292</v>
      </c>
      <c r="T6" s="5">
        <v>4.5027777777777782</v>
      </c>
      <c r="U6" s="5">
        <v>7.6333333333333329</v>
      </c>
      <c r="Y6">
        <v>7.1</v>
      </c>
      <c r="Z6">
        <v>5.6</v>
      </c>
      <c r="AA6">
        <v>4.0999999999999996</v>
      </c>
      <c r="AB6">
        <v>7.8</v>
      </c>
      <c r="AC6">
        <v>5.8</v>
      </c>
      <c r="AD6">
        <v>12.7</v>
      </c>
      <c r="AE6">
        <v>15.3</v>
      </c>
      <c r="AF6">
        <v>8.1</v>
      </c>
      <c r="AG6">
        <v>3.1</v>
      </c>
      <c r="AH6">
        <v>2.2999999999999998</v>
      </c>
      <c r="AI6">
        <v>5.0999999999999996</v>
      </c>
      <c r="AJ6">
        <v>2.9</v>
      </c>
      <c r="AK6" s="8">
        <v>5.03</v>
      </c>
      <c r="AL6" s="9">
        <v>4.9099999999999993</v>
      </c>
      <c r="AM6" s="5">
        <v>5.6033333333333326</v>
      </c>
      <c r="AN6" s="11">
        <v>7.892469135802469</v>
      </c>
      <c r="AO6" s="5">
        <v>6.8074074074074078</v>
      </c>
      <c r="AP6" s="5">
        <v>11.266666666666666</v>
      </c>
      <c r="AT6">
        <v>8.9</v>
      </c>
      <c r="AU6">
        <v>6.1</v>
      </c>
      <c r="AV6">
        <v>5</v>
      </c>
      <c r="AW6">
        <v>6.3</v>
      </c>
      <c r="AX6">
        <v>5.5</v>
      </c>
      <c r="AY6">
        <v>10.8</v>
      </c>
      <c r="AZ6">
        <v>13.7</v>
      </c>
      <c r="BA6">
        <v>7.9</v>
      </c>
      <c r="BB6">
        <v>3.7</v>
      </c>
      <c r="BC6">
        <v>1.9</v>
      </c>
      <c r="BD6">
        <v>5.9</v>
      </c>
      <c r="BE6">
        <v>1.7</v>
      </c>
      <c r="BF6" s="8">
        <v>5.5</v>
      </c>
      <c r="BG6" s="9">
        <v>5.5333333333333341</v>
      </c>
      <c r="BH6" s="5">
        <v>5.6111111111111116</v>
      </c>
      <c r="BI6" s="11">
        <v>7.0703703703703704</v>
      </c>
      <c r="BJ6" s="5">
        <v>5.6</v>
      </c>
      <c r="BK6" s="5">
        <v>10</v>
      </c>
      <c r="BO6">
        <v>4.5</v>
      </c>
      <c r="BP6">
        <v>5.2</v>
      </c>
      <c r="BQ6">
        <v>3.9</v>
      </c>
      <c r="BR6">
        <v>8.5</v>
      </c>
      <c r="BS6">
        <v>6.7</v>
      </c>
      <c r="BT6">
        <v>8.1</v>
      </c>
      <c r="BU6">
        <v>11.5</v>
      </c>
      <c r="BV6">
        <v>7.2</v>
      </c>
      <c r="BW6">
        <v>2.9</v>
      </c>
      <c r="BX6">
        <v>1.4</v>
      </c>
      <c r="BY6">
        <v>3.3</v>
      </c>
      <c r="BZ6">
        <v>1.4</v>
      </c>
      <c r="CA6" s="8">
        <v>3.07</v>
      </c>
      <c r="CB6" s="9">
        <v>4.0566666666666666</v>
      </c>
      <c r="CC6" s="5">
        <v>5.485555555555556</v>
      </c>
      <c r="CD6" s="11">
        <v>7.0674074074074085</v>
      </c>
      <c r="CE6" s="5">
        <v>6.95</v>
      </c>
      <c r="CF6" s="5">
        <v>8.7666666666666675</v>
      </c>
      <c r="CI6" t="s">
        <v>27</v>
      </c>
      <c r="CJ6" s="12">
        <v>26</v>
      </c>
      <c r="CK6" s="12">
        <v>5.3</v>
      </c>
      <c r="CL6" s="12">
        <v>5.5</v>
      </c>
      <c r="CM6" s="12">
        <v>4.7</v>
      </c>
      <c r="CN6" s="12">
        <v>6.3</v>
      </c>
      <c r="CO6" s="12">
        <v>61.5</v>
      </c>
      <c r="CP6" s="12">
        <v>5.5</v>
      </c>
      <c r="CQ6" s="12">
        <v>3.2</v>
      </c>
      <c r="CR6" s="12">
        <v>18.3</v>
      </c>
      <c r="CS6" s="12">
        <v>0.64</v>
      </c>
      <c r="CT6" s="12">
        <v>12.4</v>
      </c>
      <c r="CU6" s="12">
        <v>0.47</v>
      </c>
      <c r="CV6" s="12">
        <v>8.1000000000000003E-2</v>
      </c>
      <c r="CW6" s="12">
        <v>3.6999999999999998E-2</v>
      </c>
      <c r="CX6" s="12">
        <v>1.94</v>
      </c>
      <c r="CY6" s="12">
        <v>0.76</v>
      </c>
      <c r="CZ6" s="12">
        <v>0.38</v>
      </c>
      <c r="DA6" s="12">
        <v>5.1999999999999998E-2</v>
      </c>
      <c r="DB6" s="12">
        <v>0.17</v>
      </c>
      <c r="DC6" s="12">
        <v>3.5000000000000003E-2</v>
      </c>
      <c r="DD6" s="12">
        <v>0.01</v>
      </c>
      <c r="DE6" s="12">
        <v>6.0000000000000001E-3</v>
      </c>
      <c r="DF6" s="12" t="s">
        <v>36</v>
      </c>
      <c r="DG6" s="12">
        <v>1.9E-2</v>
      </c>
      <c r="DH6" s="12" t="s">
        <v>36</v>
      </c>
      <c r="DI6" s="12">
        <v>0.06</v>
      </c>
    </row>
    <row r="7" spans="2:113" x14ac:dyDescent="0.25">
      <c r="B7">
        <v>5</v>
      </c>
      <c r="C7" t="s">
        <v>3</v>
      </c>
      <c r="D7">
        <v>3.9</v>
      </c>
      <c r="E7">
        <v>4.7</v>
      </c>
      <c r="F7">
        <v>2.5</v>
      </c>
      <c r="G7">
        <v>3.3</v>
      </c>
      <c r="H7">
        <v>4.0999999999999996</v>
      </c>
      <c r="I7">
        <v>6.9</v>
      </c>
      <c r="J7">
        <v>8.4</v>
      </c>
      <c r="K7">
        <v>4.8</v>
      </c>
      <c r="L7">
        <v>2.1</v>
      </c>
      <c r="M7">
        <v>1.2</v>
      </c>
      <c r="N7">
        <v>3.9</v>
      </c>
      <c r="O7">
        <v>1.3</v>
      </c>
      <c r="P7" s="8">
        <v>3.03</v>
      </c>
      <c r="Q7" s="9">
        <v>3.41</v>
      </c>
      <c r="R7" s="5">
        <v>3.0700000000000003</v>
      </c>
      <c r="S7" s="10">
        <v>4.2688888888888883</v>
      </c>
      <c r="T7" s="5">
        <v>3.27</v>
      </c>
      <c r="U7" s="5">
        <v>6.4666666666666659</v>
      </c>
      <c r="Y7">
        <v>6.6</v>
      </c>
      <c r="Z7">
        <v>4.2</v>
      </c>
      <c r="AA7">
        <v>3.7</v>
      </c>
      <c r="AB7">
        <v>6.2</v>
      </c>
      <c r="AC7">
        <v>3.9</v>
      </c>
      <c r="AD7">
        <v>11.4</v>
      </c>
      <c r="AE7">
        <v>13.9</v>
      </c>
      <c r="AF7">
        <v>5.4</v>
      </c>
      <c r="AG7">
        <v>2.8</v>
      </c>
      <c r="AH7">
        <v>1.8</v>
      </c>
      <c r="AI7">
        <v>4.8</v>
      </c>
      <c r="AJ7">
        <v>1.8</v>
      </c>
      <c r="AK7" s="8">
        <v>4.4000000000000004</v>
      </c>
      <c r="AL7" s="9">
        <v>4.1000000000000005</v>
      </c>
      <c r="AM7" s="5">
        <v>4.666666666666667</v>
      </c>
      <c r="AN7" s="11">
        <v>6.6603703703703703</v>
      </c>
      <c r="AO7" s="5">
        <v>5.5811111111111114</v>
      </c>
      <c r="AP7" s="5">
        <v>9.7333333333333343</v>
      </c>
      <c r="AT7">
        <v>5.7</v>
      </c>
      <c r="AU7">
        <v>5.8</v>
      </c>
      <c r="AV7">
        <v>4.3</v>
      </c>
      <c r="AW7">
        <v>5.4</v>
      </c>
      <c r="AX7">
        <v>4.7</v>
      </c>
      <c r="AY7">
        <v>8.3000000000000007</v>
      </c>
      <c r="AZ7">
        <v>10.5</v>
      </c>
      <c r="BA7">
        <v>4.0999999999999996</v>
      </c>
      <c r="BB7">
        <v>3.3</v>
      </c>
      <c r="BC7">
        <v>1.1000000000000001</v>
      </c>
      <c r="BD7">
        <v>5.0999999999999996</v>
      </c>
      <c r="BE7">
        <v>1.1000000000000001</v>
      </c>
      <c r="BF7" s="8">
        <v>3.97</v>
      </c>
      <c r="BG7" s="9">
        <v>4.6900000000000004</v>
      </c>
      <c r="BH7" s="5">
        <v>4.7966666666666669</v>
      </c>
      <c r="BI7" s="11">
        <v>5.66</v>
      </c>
      <c r="BJ7" s="5">
        <v>4.3499999999999996</v>
      </c>
      <c r="BK7" s="5">
        <v>7.833333333333333</v>
      </c>
      <c r="BO7">
        <v>3.5</v>
      </c>
      <c r="BP7">
        <v>5</v>
      </c>
      <c r="BQ7">
        <v>3.1</v>
      </c>
      <c r="BR7">
        <v>7.8</v>
      </c>
      <c r="BS7">
        <v>5.9</v>
      </c>
      <c r="BT7">
        <v>6.8</v>
      </c>
      <c r="BU7">
        <v>7.7</v>
      </c>
      <c r="BV7">
        <v>4.7</v>
      </c>
      <c r="BW7">
        <v>2.5</v>
      </c>
      <c r="BX7">
        <v>0.9</v>
      </c>
      <c r="BY7">
        <v>2.7</v>
      </c>
      <c r="BZ7">
        <v>0.9</v>
      </c>
      <c r="CA7" s="8">
        <v>2.37</v>
      </c>
      <c r="CB7" s="9">
        <v>3.49</v>
      </c>
      <c r="CC7" s="5">
        <v>4.7966666666666669</v>
      </c>
      <c r="CD7" s="11">
        <v>5.8488888888888892</v>
      </c>
      <c r="CE7" s="5">
        <v>5.9499999999999993</v>
      </c>
      <c r="CF7" s="5">
        <v>6.8</v>
      </c>
      <c r="CI7" t="s">
        <v>27</v>
      </c>
      <c r="CJ7" s="12">
        <v>24.8</v>
      </c>
      <c r="CK7" s="12">
        <v>5.8</v>
      </c>
      <c r="CL7" s="12">
        <v>3.2</v>
      </c>
      <c r="CM7" s="12">
        <v>2.5</v>
      </c>
      <c r="CN7" s="12">
        <v>4.9000000000000004</v>
      </c>
      <c r="CO7" s="12">
        <v>48.3</v>
      </c>
      <c r="CP7" s="12">
        <v>6.2</v>
      </c>
      <c r="CQ7" s="12">
        <v>1.9</v>
      </c>
      <c r="CR7" s="12">
        <v>12.2</v>
      </c>
      <c r="CS7" s="12">
        <v>0.46</v>
      </c>
      <c r="CT7" s="12">
        <v>9.6</v>
      </c>
      <c r="CU7" s="12">
        <v>0.37</v>
      </c>
      <c r="CV7" s="12">
        <v>2.9000000000000001E-2</v>
      </c>
      <c r="CW7" s="12">
        <v>1.0999999999999999E-2</v>
      </c>
      <c r="CX7" s="12">
        <v>0.81</v>
      </c>
      <c r="CY7" s="12">
        <v>0.34</v>
      </c>
      <c r="CZ7" s="12">
        <v>0.28000000000000003</v>
      </c>
      <c r="DA7" s="12">
        <v>1.4E-2</v>
      </c>
      <c r="DB7" s="12">
        <v>0.09</v>
      </c>
      <c r="DC7" s="12">
        <v>2.1000000000000001E-2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</row>
    <row r="8" spans="2:113" x14ac:dyDescent="0.25">
      <c r="B8">
        <v>10</v>
      </c>
      <c r="C8" t="s">
        <v>4</v>
      </c>
      <c r="D8">
        <v>5.4</v>
      </c>
      <c r="E8">
        <v>6.3</v>
      </c>
      <c r="F8">
        <v>4.9000000000000004</v>
      </c>
      <c r="G8">
        <v>2.8</v>
      </c>
      <c r="H8">
        <v>4.5</v>
      </c>
      <c r="I8">
        <v>9.3000000000000007</v>
      </c>
      <c r="J8">
        <v>12.5</v>
      </c>
      <c r="K8">
        <v>6.6</v>
      </c>
      <c r="L8">
        <v>5.3</v>
      </c>
      <c r="M8">
        <v>6.7</v>
      </c>
      <c r="N8">
        <v>5.9</v>
      </c>
      <c r="O8">
        <v>3.6</v>
      </c>
      <c r="P8" s="8">
        <v>4.97</v>
      </c>
      <c r="Q8" s="9">
        <v>5.3900000000000006</v>
      </c>
      <c r="R8" s="5">
        <v>4.3633333333333333</v>
      </c>
      <c r="S8" s="10">
        <v>5.6561111111111115</v>
      </c>
      <c r="T8" s="5">
        <v>3.8383333333333334</v>
      </c>
      <c r="U8" s="5">
        <v>8.7666666666666675</v>
      </c>
      <c r="Y8">
        <v>7.5</v>
      </c>
      <c r="Z8">
        <v>5.6</v>
      </c>
      <c r="AA8">
        <v>6.2</v>
      </c>
      <c r="AB8">
        <v>8.8000000000000007</v>
      </c>
      <c r="AC8">
        <v>9.1</v>
      </c>
      <c r="AD8">
        <v>15.1</v>
      </c>
      <c r="AE8">
        <v>19.399999999999999</v>
      </c>
      <c r="AF8">
        <v>13.5</v>
      </c>
      <c r="AG8">
        <v>5.9</v>
      </c>
      <c r="AH8">
        <v>9.1</v>
      </c>
      <c r="AI8">
        <v>7</v>
      </c>
      <c r="AJ8">
        <v>4.7</v>
      </c>
      <c r="AK8" s="8">
        <v>6.4</v>
      </c>
      <c r="AL8" s="9">
        <v>6.0666666666666664</v>
      </c>
      <c r="AM8" s="5">
        <v>7.0222222222222221</v>
      </c>
      <c r="AN8" s="11">
        <v>9.8234567901234566</v>
      </c>
      <c r="AO8" s="5">
        <v>7.9148148148148145</v>
      </c>
      <c r="AP8" s="5">
        <v>14.533333333333331</v>
      </c>
      <c r="AT8">
        <v>8.1999999999999993</v>
      </c>
      <c r="AU8">
        <v>7.2</v>
      </c>
      <c r="AV8">
        <v>6.2</v>
      </c>
      <c r="AW8">
        <v>7.7</v>
      </c>
      <c r="AX8">
        <v>9.5</v>
      </c>
      <c r="AY8">
        <v>13.2</v>
      </c>
      <c r="AZ8">
        <v>16.3</v>
      </c>
      <c r="BA8">
        <v>12.8</v>
      </c>
      <c r="BB8">
        <v>4.2</v>
      </c>
      <c r="BC8">
        <v>5.8</v>
      </c>
      <c r="BD8">
        <v>7.8</v>
      </c>
      <c r="BE8">
        <v>2.8</v>
      </c>
      <c r="BF8" s="8">
        <v>6.3</v>
      </c>
      <c r="BG8" s="9">
        <v>6.5666666666666664</v>
      </c>
      <c r="BH8" s="5">
        <v>6.822222222222222</v>
      </c>
      <c r="BI8" s="11">
        <v>8.3574074074074076</v>
      </c>
      <c r="BJ8" s="5">
        <v>5.25</v>
      </c>
      <c r="BK8" s="5">
        <v>13</v>
      </c>
      <c r="BO8">
        <v>4.9000000000000004</v>
      </c>
      <c r="BP8">
        <v>6.4</v>
      </c>
      <c r="BQ8">
        <v>5.6</v>
      </c>
      <c r="BR8">
        <v>6.9</v>
      </c>
      <c r="BS8">
        <v>7.4</v>
      </c>
      <c r="BT8">
        <v>14</v>
      </c>
      <c r="BU8">
        <v>10.9</v>
      </c>
      <c r="BV8">
        <v>9.3000000000000007</v>
      </c>
      <c r="BW8">
        <v>3.9</v>
      </c>
      <c r="BX8">
        <v>7.1</v>
      </c>
      <c r="BY8">
        <v>6.2</v>
      </c>
      <c r="BZ8">
        <v>2.1</v>
      </c>
      <c r="CA8" s="8">
        <v>4.4000000000000004</v>
      </c>
      <c r="CB8" s="9">
        <v>5.4666666666666659</v>
      </c>
      <c r="CC8" s="5">
        <v>5.9888888888888898</v>
      </c>
      <c r="CD8" s="11">
        <v>7.4851851851851849</v>
      </c>
      <c r="CE8" s="5">
        <v>5.7</v>
      </c>
      <c r="CF8" s="5">
        <v>10.766666666666666</v>
      </c>
      <c r="CI8" s="13" t="s">
        <v>27</v>
      </c>
      <c r="CJ8" s="12">
        <v>25.9</v>
      </c>
      <c r="CK8" s="14">
        <v>6.3</v>
      </c>
      <c r="CL8" s="14">
        <v>4.9000000000000004</v>
      </c>
      <c r="CM8" s="14">
        <v>3.3</v>
      </c>
      <c r="CN8" s="14">
        <v>2.8</v>
      </c>
      <c r="CO8" s="14">
        <v>52.9</v>
      </c>
      <c r="CP8" s="14">
        <v>6.6</v>
      </c>
      <c r="CQ8" s="14">
        <v>2.5</v>
      </c>
      <c r="CR8" s="14">
        <v>18.8</v>
      </c>
      <c r="CS8" s="14">
        <v>0.59</v>
      </c>
      <c r="CT8" s="14">
        <v>12.4</v>
      </c>
      <c r="CU8" s="14">
        <v>0.71</v>
      </c>
      <c r="CV8" s="14">
        <v>5.5E-2</v>
      </c>
      <c r="CW8" s="14">
        <v>3.9E-2</v>
      </c>
      <c r="CX8" s="14">
        <v>1.32</v>
      </c>
      <c r="CY8" s="14">
        <v>0.54</v>
      </c>
      <c r="CZ8" s="15">
        <v>0.52</v>
      </c>
      <c r="DA8" s="15">
        <v>0.08</v>
      </c>
      <c r="DB8" s="15">
        <v>0.15</v>
      </c>
      <c r="DC8" s="15">
        <v>8.9999999999999993E-3</v>
      </c>
      <c r="DD8" s="15">
        <v>0</v>
      </c>
      <c r="DE8" s="15">
        <v>0</v>
      </c>
      <c r="DF8" s="15">
        <v>0</v>
      </c>
      <c r="DG8" s="15">
        <v>0</v>
      </c>
      <c r="DH8" s="15">
        <v>0</v>
      </c>
      <c r="DI8" s="15">
        <v>0</v>
      </c>
    </row>
    <row r="9" spans="2:113" x14ac:dyDescent="0.25">
      <c r="B9">
        <v>500</v>
      </c>
      <c r="C9" t="s">
        <v>5</v>
      </c>
      <c r="D9">
        <v>41.8</v>
      </c>
      <c r="E9">
        <v>61.5</v>
      </c>
      <c r="F9">
        <v>48.3</v>
      </c>
      <c r="G9">
        <v>52.9</v>
      </c>
      <c r="H9">
        <v>33.9</v>
      </c>
      <c r="I9">
        <v>70.400000000000006</v>
      </c>
      <c r="J9">
        <v>82.3</v>
      </c>
      <c r="K9">
        <v>46.7</v>
      </c>
      <c r="L9">
        <v>90.6</v>
      </c>
      <c r="M9">
        <v>71</v>
      </c>
      <c r="N9">
        <v>76.099999999999994</v>
      </c>
      <c r="O9">
        <v>47.9</v>
      </c>
      <c r="P9" s="8">
        <v>55.26</v>
      </c>
      <c r="Q9" s="9">
        <v>55.02</v>
      </c>
      <c r="R9" s="5">
        <v>52.073333333333331</v>
      </c>
      <c r="S9" s="10">
        <v>55.832222222222221</v>
      </c>
      <c r="T9" s="5">
        <v>53.223333333333329</v>
      </c>
      <c r="U9" s="5">
        <v>62.20000000000001</v>
      </c>
      <c r="Y9">
        <v>88.1</v>
      </c>
      <c r="Z9">
        <v>71.8</v>
      </c>
      <c r="AA9">
        <v>77.599999999999994</v>
      </c>
      <c r="AB9">
        <v>57</v>
      </c>
      <c r="AC9">
        <v>64.5</v>
      </c>
      <c r="AD9">
        <v>110.3</v>
      </c>
      <c r="AE9">
        <v>97</v>
      </c>
      <c r="AF9">
        <v>77</v>
      </c>
      <c r="AG9">
        <v>141.30000000000001</v>
      </c>
      <c r="AH9">
        <v>94.5</v>
      </c>
      <c r="AI9">
        <v>105.6</v>
      </c>
      <c r="AJ9">
        <v>74</v>
      </c>
      <c r="AK9" s="8">
        <v>89.23</v>
      </c>
      <c r="AL9" s="9">
        <v>79.543333333333337</v>
      </c>
      <c r="AM9" s="5">
        <v>71.38111111111111</v>
      </c>
      <c r="AN9" s="11">
        <v>75.502839506172847</v>
      </c>
      <c r="AO9" s="5">
        <v>64.527407407407395</v>
      </c>
      <c r="AP9" s="5">
        <v>90.600000000000009</v>
      </c>
      <c r="AT9">
        <v>73.8</v>
      </c>
      <c r="AU9">
        <v>58.9</v>
      </c>
      <c r="AV9">
        <v>75.2</v>
      </c>
      <c r="AW9">
        <v>70.2</v>
      </c>
      <c r="AX9">
        <v>50.1</v>
      </c>
      <c r="AY9">
        <v>93.1</v>
      </c>
      <c r="AZ9">
        <v>88.2</v>
      </c>
      <c r="BA9">
        <v>71.7</v>
      </c>
      <c r="BB9">
        <v>125.5</v>
      </c>
      <c r="BC9">
        <v>96.5</v>
      </c>
      <c r="BD9">
        <v>115.5</v>
      </c>
      <c r="BE9">
        <v>66.5</v>
      </c>
      <c r="BF9" s="8">
        <v>85.27</v>
      </c>
      <c r="BG9" s="9">
        <v>73.123333333333335</v>
      </c>
      <c r="BH9" s="5">
        <v>72.841111111111104</v>
      </c>
      <c r="BI9" s="11">
        <v>70.508148148148152</v>
      </c>
      <c r="BJ9" s="5">
        <v>61.55</v>
      </c>
      <c r="BK9" s="5">
        <v>77.133333333333326</v>
      </c>
      <c r="BO9">
        <v>32</v>
      </c>
      <c r="BP9">
        <v>63.3</v>
      </c>
      <c r="BQ9">
        <v>82.7</v>
      </c>
      <c r="BR9">
        <v>72</v>
      </c>
      <c r="BS9">
        <v>58.9</v>
      </c>
      <c r="BT9">
        <v>74.7</v>
      </c>
      <c r="BU9">
        <v>80.099999999999994</v>
      </c>
      <c r="BV9">
        <v>66.7</v>
      </c>
      <c r="BW9">
        <v>97.1</v>
      </c>
      <c r="BX9">
        <v>70.099999999999994</v>
      </c>
      <c r="BY9">
        <v>64.5</v>
      </c>
      <c r="BZ9">
        <v>45</v>
      </c>
      <c r="CA9" s="8">
        <v>47.17</v>
      </c>
      <c r="CB9" s="9">
        <v>64.39</v>
      </c>
      <c r="CC9" s="5">
        <v>73.03</v>
      </c>
      <c r="CD9" s="11">
        <v>65.737777777777779</v>
      </c>
      <c r="CE9" s="5">
        <v>52.95</v>
      </c>
      <c r="CF9" s="5">
        <v>71.233333333333334</v>
      </c>
      <c r="CI9" s="13" t="s">
        <v>27</v>
      </c>
      <c r="CJ9" s="12">
        <v>24.6</v>
      </c>
      <c r="CK9" s="16">
        <v>5.8</v>
      </c>
      <c r="CL9" s="16">
        <v>5.4</v>
      </c>
      <c r="CM9" s="16">
        <v>4.0999999999999996</v>
      </c>
      <c r="CN9" s="16">
        <v>4.5</v>
      </c>
      <c r="CO9" s="16">
        <v>33.9</v>
      </c>
      <c r="CP9" s="16">
        <v>7.1</v>
      </c>
      <c r="CQ9" s="16">
        <v>1.6</v>
      </c>
      <c r="CR9" s="16">
        <v>12.2</v>
      </c>
      <c r="CS9" s="16">
        <v>0.71</v>
      </c>
      <c r="CT9" s="16">
        <v>9.4</v>
      </c>
      <c r="CU9" s="16">
        <v>0.5</v>
      </c>
      <c r="CV9" s="16">
        <v>8.1000000000000003E-2</v>
      </c>
      <c r="CW9" s="16">
        <v>0.09</v>
      </c>
      <c r="CX9" s="16">
        <v>0.74</v>
      </c>
      <c r="CY9" s="16">
        <v>0.38</v>
      </c>
      <c r="CZ9" s="13">
        <v>0.34</v>
      </c>
      <c r="DA9" s="13">
        <v>0.02</v>
      </c>
      <c r="DB9" s="13">
        <v>0.1</v>
      </c>
      <c r="DC9" s="13">
        <v>1.2999999999999999E-2</v>
      </c>
      <c r="DD9" s="13">
        <v>0.01</v>
      </c>
      <c r="DE9" s="13">
        <v>1.7000000000000001E-2</v>
      </c>
      <c r="DF9" s="13">
        <v>8.0000000000000002E-3</v>
      </c>
      <c r="DG9" s="13">
        <v>3.0000000000000001E-3</v>
      </c>
      <c r="DH9" s="13">
        <v>6.0000000000000001E-3</v>
      </c>
      <c r="DI9" s="13">
        <v>0.08</v>
      </c>
    </row>
    <row r="10" spans="2:113" x14ac:dyDescent="0.25">
      <c r="B10">
        <v>7.5</v>
      </c>
      <c r="C10" t="s">
        <v>6</v>
      </c>
      <c r="D10">
        <v>6.7</v>
      </c>
      <c r="E10">
        <v>5.5</v>
      </c>
      <c r="F10">
        <v>6.2</v>
      </c>
      <c r="G10">
        <v>6.6</v>
      </c>
      <c r="H10">
        <v>7.1</v>
      </c>
      <c r="I10">
        <v>5.4</v>
      </c>
      <c r="J10">
        <v>6.1</v>
      </c>
      <c r="K10">
        <v>6.8</v>
      </c>
      <c r="L10">
        <v>6.5</v>
      </c>
      <c r="M10">
        <v>5.8</v>
      </c>
      <c r="N10">
        <v>6.3</v>
      </c>
      <c r="O10">
        <v>5.7</v>
      </c>
      <c r="P10" s="8">
        <v>6.23</v>
      </c>
      <c r="Q10" s="9">
        <v>5.9766666666666666</v>
      </c>
      <c r="R10" s="5">
        <v>6.2588888888888876</v>
      </c>
      <c r="S10" s="10">
        <v>6.2725925925925923</v>
      </c>
      <c r="T10" s="5">
        <v>6.358888888888889</v>
      </c>
      <c r="U10" s="5">
        <v>6.2</v>
      </c>
      <c r="Y10">
        <v>5.3</v>
      </c>
      <c r="Z10">
        <v>4.8</v>
      </c>
      <c r="AA10">
        <v>5.3</v>
      </c>
      <c r="AB10">
        <v>6.4</v>
      </c>
      <c r="AC10">
        <v>5.8</v>
      </c>
      <c r="AD10">
        <v>4.9000000000000004</v>
      </c>
      <c r="AE10">
        <v>5.7</v>
      </c>
      <c r="AF10">
        <v>5.4</v>
      </c>
      <c r="AG10">
        <v>6.8</v>
      </c>
      <c r="AH10">
        <v>5.4</v>
      </c>
      <c r="AI10">
        <v>6.9</v>
      </c>
      <c r="AJ10">
        <v>5.3</v>
      </c>
      <c r="AK10" s="8">
        <v>5.83</v>
      </c>
      <c r="AL10" s="9">
        <v>5.31</v>
      </c>
      <c r="AM10" s="5">
        <v>5.669999999999999</v>
      </c>
      <c r="AN10" s="11">
        <v>5.6837037037037028</v>
      </c>
      <c r="AO10" s="5">
        <v>5.9144444444444444</v>
      </c>
      <c r="AP10" s="5">
        <v>5.4666666666666659</v>
      </c>
      <c r="AT10">
        <v>4.9000000000000004</v>
      </c>
      <c r="AU10">
        <v>5.7</v>
      </c>
      <c r="AV10">
        <v>4.0999999999999996</v>
      </c>
      <c r="AW10">
        <v>6.1</v>
      </c>
      <c r="AX10">
        <v>6.7</v>
      </c>
      <c r="AY10">
        <v>5.6</v>
      </c>
      <c r="AZ10">
        <v>6.3</v>
      </c>
      <c r="BA10">
        <v>5.2</v>
      </c>
      <c r="BB10">
        <v>6.2</v>
      </c>
      <c r="BC10">
        <v>5.7</v>
      </c>
      <c r="BD10">
        <v>5.4</v>
      </c>
      <c r="BE10">
        <v>6.1</v>
      </c>
      <c r="BF10" s="8">
        <v>5.47</v>
      </c>
      <c r="BG10" s="9">
        <v>5.09</v>
      </c>
      <c r="BH10" s="5">
        <v>5.0966666666666667</v>
      </c>
      <c r="BI10" s="11">
        <v>5.8822222222222216</v>
      </c>
      <c r="BJ10" s="5">
        <v>6.35</v>
      </c>
      <c r="BK10" s="5">
        <v>6.2</v>
      </c>
      <c r="BO10">
        <v>6.2</v>
      </c>
      <c r="BP10">
        <v>5.4</v>
      </c>
      <c r="BQ10">
        <v>5.9</v>
      </c>
      <c r="BR10">
        <v>5.5</v>
      </c>
      <c r="BS10">
        <v>6.3</v>
      </c>
      <c r="BT10">
        <v>5.2</v>
      </c>
      <c r="BU10">
        <v>6</v>
      </c>
      <c r="BV10">
        <v>5.6</v>
      </c>
      <c r="BW10">
        <v>6.4</v>
      </c>
      <c r="BX10">
        <v>6</v>
      </c>
      <c r="BY10">
        <v>6.2</v>
      </c>
      <c r="BZ10">
        <v>5.7</v>
      </c>
      <c r="CA10" s="8">
        <v>6.03</v>
      </c>
      <c r="CB10" s="9">
        <v>5.7766666666666664</v>
      </c>
      <c r="CC10" s="5">
        <v>5.7255555555555553</v>
      </c>
      <c r="CD10" s="11">
        <v>5.952962962962963</v>
      </c>
      <c r="CE10" s="5">
        <v>6.3</v>
      </c>
      <c r="CF10" s="5">
        <v>5.833333333333333</v>
      </c>
      <c r="CI10" s="13" t="s">
        <v>27</v>
      </c>
      <c r="CJ10" s="12">
        <v>27.2</v>
      </c>
      <c r="CK10" s="16">
        <v>5.92</v>
      </c>
      <c r="CL10" s="16">
        <v>7.1</v>
      </c>
      <c r="CM10" s="16">
        <v>6.9</v>
      </c>
      <c r="CN10" s="16">
        <v>9.3000000000000007</v>
      </c>
      <c r="CO10" s="16">
        <v>70.400000000000006</v>
      </c>
      <c r="CP10" s="16">
        <v>5.4</v>
      </c>
      <c r="CQ10" s="16">
        <v>2.2000000000000002</v>
      </c>
      <c r="CR10" s="16">
        <v>24.4</v>
      </c>
      <c r="CS10" s="16">
        <v>0.62</v>
      </c>
      <c r="CT10" s="16">
        <v>24.2</v>
      </c>
      <c r="CU10" s="16">
        <v>0.74</v>
      </c>
      <c r="CV10" s="16">
        <v>0.105</v>
      </c>
      <c r="CW10" s="16">
        <v>5.2999999999999999E-2</v>
      </c>
      <c r="CX10" s="16">
        <v>1.85</v>
      </c>
      <c r="CY10" s="16">
        <v>0.96</v>
      </c>
      <c r="CZ10" s="13">
        <v>0.51</v>
      </c>
      <c r="DA10" s="13">
        <v>0.06</v>
      </c>
      <c r="DB10" s="13">
        <v>0.32</v>
      </c>
      <c r="DC10" s="13">
        <v>2.9000000000000001E-2</v>
      </c>
      <c r="DD10" s="13">
        <v>1.7000000000000001E-2</v>
      </c>
      <c r="DE10" s="13">
        <v>8.9999999999999993E-3</v>
      </c>
      <c r="DF10" s="13">
        <v>0</v>
      </c>
      <c r="DG10" s="13">
        <v>1.0999999999999999E-2</v>
      </c>
      <c r="DH10" s="13">
        <v>0</v>
      </c>
      <c r="DI10" s="13">
        <v>0.05</v>
      </c>
    </row>
    <row r="11" spans="2:113" x14ac:dyDescent="0.25">
      <c r="B11">
        <v>0</v>
      </c>
      <c r="C11" t="s">
        <v>7</v>
      </c>
      <c r="D11">
        <v>2.9</v>
      </c>
      <c r="E11">
        <v>3.2</v>
      </c>
      <c r="F11">
        <v>1.9</v>
      </c>
      <c r="G11">
        <v>2.5</v>
      </c>
      <c r="H11">
        <v>1.6</v>
      </c>
      <c r="I11">
        <v>2.2000000000000002</v>
      </c>
      <c r="J11">
        <v>1.7</v>
      </c>
      <c r="K11">
        <v>1.9</v>
      </c>
      <c r="L11">
        <v>2.9</v>
      </c>
      <c r="M11">
        <v>3.1</v>
      </c>
      <c r="N11">
        <v>2.2999999999999998</v>
      </c>
      <c r="O11">
        <v>1.9</v>
      </c>
      <c r="P11" s="8">
        <v>2.37</v>
      </c>
      <c r="Q11" s="9">
        <v>2.4900000000000002</v>
      </c>
      <c r="R11" s="5">
        <v>2.2966666666666669</v>
      </c>
      <c r="S11" s="10">
        <v>2.1922222222222225</v>
      </c>
      <c r="T11" s="5">
        <v>2.4466666666666668</v>
      </c>
      <c r="U11" s="5">
        <v>1.8333333333333333</v>
      </c>
      <c r="Y11">
        <v>3.2</v>
      </c>
      <c r="Z11">
        <v>3.8</v>
      </c>
      <c r="AA11">
        <v>3.3</v>
      </c>
      <c r="AB11">
        <v>3.9</v>
      </c>
      <c r="AC11">
        <v>4.7</v>
      </c>
      <c r="AD11">
        <v>3.9</v>
      </c>
      <c r="AE11">
        <v>3</v>
      </c>
      <c r="AF11">
        <v>2.8</v>
      </c>
      <c r="AG11">
        <v>4.0999999999999996</v>
      </c>
      <c r="AH11">
        <v>3.7</v>
      </c>
      <c r="AI11">
        <v>2.6</v>
      </c>
      <c r="AJ11">
        <v>2.2999999999999998</v>
      </c>
      <c r="AK11" s="8">
        <v>2.7</v>
      </c>
      <c r="AL11" s="9">
        <v>3.2666666666666671</v>
      </c>
      <c r="AM11" s="5">
        <v>3.4888888888888889</v>
      </c>
      <c r="AN11" s="11">
        <v>3.6702469135802471</v>
      </c>
      <c r="AO11" s="5">
        <v>3.6551851851851858</v>
      </c>
      <c r="AP11" s="5">
        <v>3.8666666666666667</v>
      </c>
      <c r="AT11">
        <v>3.5</v>
      </c>
      <c r="AU11">
        <v>2.7</v>
      </c>
      <c r="AV11">
        <v>2.2000000000000002</v>
      </c>
      <c r="AW11">
        <v>4.4000000000000004</v>
      </c>
      <c r="AX11">
        <v>3.3</v>
      </c>
      <c r="AY11">
        <v>2.8</v>
      </c>
      <c r="AZ11">
        <v>2.1</v>
      </c>
      <c r="BA11">
        <v>2.2999999999999998</v>
      </c>
      <c r="BB11">
        <v>3.8</v>
      </c>
      <c r="BC11">
        <v>2.6</v>
      </c>
      <c r="BD11">
        <v>4.2</v>
      </c>
      <c r="BE11">
        <v>2.1</v>
      </c>
      <c r="BF11" s="8">
        <v>3.27</v>
      </c>
      <c r="BG11" s="9">
        <v>2.723333333333334</v>
      </c>
      <c r="BH11" s="5">
        <v>3.1077777777777782</v>
      </c>
      <c r="BI11" s="11">
        <v>3.0970370370370368</v>
      </c>
      <c r="BJ11" s="5">
        <v>3.45</v>
      </c>
      <c r="BK11" s="5">
        <v>2.7333333333333329</v>
      </c>
      <c r="BO11">
        <v>2.1</v>
      </c>
      <c r="BP11">
        <v>3.9</v>
      </c>
      <c r="BQ11">
        <v>3.5</v>
      </c>
      <c r="BR11">
        <v>3.9</v>
      </c>
      <c r="BS11">
        <v>4</v>
      </c>
      <c r="BT11">
        <v>2</v>
      </c>
      <c r="BU11">
        <v>1.2</v>
      </c>
      <c r="BV11">
        <v>1.4</v>
      </c>
      <c r="BW11">
        <v>2.1</v>
      </c>
      <c r="BX11">
        <v>1.1000000000000001</v>
      </c>
      <c r="BY11">
        <v>2.6</v>
      </c>
      <c r="BZ11">
        <v>1.5</v>
      </c>
      <c r="CA11" s="8">
        <v>2.0670000000000002</v>
      </c>
      <c r="CB11" s="9">
        <v>3.1556666666666668</v>
      </c>
      <c r="CC11" s="5">
        <v>3.5185555555555559</v>
      </c>
      <c r="CD11" s="11">
        <v>2.889518518518519</v>
      </c>
      <c r="CE11" s="5">
        <v>2.75</v>
      </c>
      <c r="CF11" s="5">
        <v>2.4</v>
      </c>
      <c r="CI11" s="13" t="s">
        <v>27</v>
      </c>
      <c r="CJ11" s="12">
        <v>27</v>
      </c>
      <c r="CK11" s="16">
        <v>6.36</v>
      </c>
      <c r="CL11" s="16">
        <v>10.4</v>
      </c>
      <c r="CM11" s="16">
        <v>8.4</v>
      </c>
      <c r="CN11" s="16">
        <v>12.5</v>
      </c>
      <c r="CO11" s="16">
        <v>82.3</v>
      </c>
      <c r="CP11" s="16">
        <v>6.1</v>
      </c>
      <c r="CQ11" s="16">
        <v>1.7</v>
      </c>
      <c r="CR11" s="16">
        <v>17.5</v>
      </c>
      <c r="CS11" s="16">
        <v>1.26</v>
      </c>
      <c r="CT11" s="16">
        <v>36.700000000000003</v>
      </c>
      <c r="CU11" s="16">
        <v>1.26</v>
      </c>
      <c r="CV11" s="16">
        <v>0.153</v>
      </c>
      <c r="CW11" s="16">
        <v>6.3E-2</v>
      </c>
      <c r="CX11" s="16">
        <v>2.48</v>
      </c>
      <c r="CY11" s="16">
        <v>0.83</v>
      </c>
      <c r="CZ11" s="13">
        <v>0.84</v>
      </c>
      <c r="DA11" s="13">
        <v>9.2999999999999999E-2</v>
      </c>
      <c r="DB11" s="13">
        <v>0.28999999999999998</v>
      </c>
      <c r="DC11" s="13">
        <v>3.3000000000000002E-2</v>
      </c>
      <c r="DD11" s="13">
        <v>1.2E-2</v>
      </c>
      <c r="DE11" s="13">
        <v>1.4999999999999999E-2</v>
      </c>
      <c r="DF11" s="13">
        <v>0</v>
      </c>
      <c r="DG11" s="13">
        <v>5.0000000000000001E-3</v>
      </c>
      <c r="DH11" s="13">
        <v>0</v>
      </c>
      <c r="DI11" s="13">
        <v>0.09</v>
      </c>
    </row>
    <row r="12" spans="2:113" x14ac:dyDescent="0.25">
      <c r="B12">
        <v>200</v>
      </c>
      <c r="C12" t="s">
        <v>8</v>
      </c>
      <c r="D12">
        <v>36.6</v>
      </c>
      <c r="E12">
        <v>18.3</v>
      </c>
      <c r="F12">
        <v>12.2</v>
      </c>
      <c r="G12">
        <v>18.8</v>
      </c>
      <c r="H12">
        <v>12.2</v>
      </c>
      <c r="I12">
        <v>24.4</v>
      </c>
      <c r="J12">
        <v>17.5</v>
      </c>
      <c r="K12">
        <v>12.2</v>
      </c>
      <c r="L12">
        <v>54.2</v>
      </c>
      <c r="M12">
        <v>12.2</v>
      </c>
      <c r="N12">
        <v>18.600000000000001</v>
      </c>
      <c r="O12">
        <v>12.2</v>
      </c>
      <c r="P12" s="8">
        <v>22.45</v>
      </c>
      <c r="Q12" s="9">
        <v>17.650000000000002</v>
      </c>
      <c r="R12" s="5">
        <v>16.216666666666669</v>
      </c>
      <c r="S12" s="10">
        <v>17.372222222222224</v>
      </c>
      <c r="T12" s="5">
        <v>17.866666666666667</v>
      </c>
      <c r="U12" s="5">
        <v>18.033333333333331</v>
      </c>
      <c r="Y12">
        <v>42.8</v>
      </c>
      <c r="Z12">
        <v>48.8</v>
      </c>
      <c r="AA12">
        <v>36.6</v>
      </c>
      <c r="AB12">
        <v>24.4</v>
      </c>
      <c r="AC12">
        <v>36.6</v>
      </c>
      <c r="AD12">
        <v>61</v>
      </c>
      <c r="AE12">
        <v>45.8</v>
      </c>
      <c r="AF12">
        <v>24.4</v>
      </c>
      <c r="AG12">
        <v>61</v>
      </c>
      <c r="AH12">
        <v>34.6</v>
      </c>
      <c r="AI12">
        <v>46.7</v>
      </c>
      <c r="AJ12">
        <v>36.6</v>
      </c>
      <c r="AK12" s="8">
        <v>42.03</v>
      </c>
      <c r="AL12" s="9">
        <v>42.476666666666667</v>
      </c>
      <c r="AM12" s="5">
        <v>34.492222222222217</v>
      </c>
      <c r="AN12" s="11">
        <v>37.834938271604933</v>
      </c>
      <c r="AO12" s="5">
        <v>31.212592592592593</v>
      </c>
      <c r="AP12" s="5">
        <v>47.79999999999999</v>
      </c>
      <c r="AT12">
        <v>54.5</v>
      </c>
      <c r="AU12">
        <v>30.6</v>
      </c>
      <c r="AV12">
        <v>24.4</v>
      </c>
      <c r="AW12">
        <v>45.1</v>
      </c>
      <c r="AX12">
        <v>30.5</v>
      </c>
      <c r="AY12">
        <v>54.6</v>
      </c>
      <c r="AZ12">
        <v>33.700000000000003</v>
      </c>
      <c r="BA12">
        <v>24.4</v>
      </c>
      <c r="BB12">
        <v>58.4</v>
      </c>
      <c r="BC12">
        <v>28.1</v>
      </c>
      <c r="BD12">
        <v>59.2</v>
      </c>
      <c r="BE12">
        <v>30.5</v>
      </c>
      <c r="BF12" s="8">
        <v>48.07</v>
      </c>
      <c r="BG12" s="9">
        <v>34.356666666666662</v>
      </c>
      <c r="BH12" s="5">
        <v>34.618888888888883</v>
      </c>
      <c r="BI12" s="11">
        <v>35.389629629629631</v>
      </c>
      <c r="BJ12" s="5">
        <v>31.950000000000003</v>
      </c>
      <c r="BK12" s="5">
        <v>39.6</v>
      </c>
      <c r="BO12">
        <v>42.8</v>
      </c>
      <c r="BP12">
        <v>36.6</v>
      </c>
      <c r="BQ12">
        <v>30.6</v>
      </c>
      <c r="BR12">
        <v>54.9</v>
      </c>
      <c r="BS12">
        <v>24.4</v>
      </c>
      <c r="BT12">
        <v>30.5</v>
      </c>
      <c r="BU12">
        <v>19.600000000000001</v>
      </c>
      <c r="BV12">
        <v>18.3</v>
      </c>
      <c r="BW12">
        <v>51.8</v>
      </c>
      <c r="BX12">
        <v>22.4</v>
      </c>
      <c r="BY12">
        <v>6.1</v>
      </c>
      <c r="BZ12">
        <v>12.2</v>
      </c>
      <c r="CA12" s="8">
        <v>20.37</v>
      </c>
      <c r="CB12" s="9">
        <v>29.189999999999998</v>
      </c>
      <c r="CC12" s="5">
        <v>38.229999999999997</v>
      </c>
      <c r="CD12" s="11">
        <v>32.204444444444441</v>
      </c>
      <c r="CE12" s="5">
        <v>33.549999999999997</v>
      </c>
      <c r="CF12" s="5">
        <v>24.833333333333332</v>
      </c>
      <c r="CI12" s="13" t="s">
        <v>27</v>
      </c>
      <c r="CJ12" s="12">
        <v>26.3</v>
      </c>
      <c r="CK12" s="13">
        <v>6.82</v>
      </c>
      <c r="CL12" s="13">
        <v>6.3</v>
      </c>
      <c r="CM12" s="13">
        <v>4.8</v>
      </c>
      <c r="CN12" s="13">
        <v>6.6</v>
      </c>
      <c r="CO12" s="13">
        <v>46.7</v>
      </c>
      <c r="CP12" s="13">
        <v>6.8</v>
      </c>
      <c r="CQ12" s="13">
        <v>1.9</v>
      </c>
      <c r="CR12" s="13">
        <v>12.2</v>
      </c>
      <c r="CS12" s="13">
        <v>0.52</v>
      </c>
      <c r="CT12" s="13">
        <v>7</v>
      </c>
      <c r="CU12" s="13">
        <v>0.12</v>
      </c>
      <c r="CV12" s="13">
        <v>2.1999999999999999E-2</v>
      </c>
      <c r="CW12" s="13">
        <v>1.7999999999999999E-2</v>
      </c>
      <c r="CX12" s="13">
        <v>1.36</v>
      </c>
      <c r="CY12" s="13">
        <v>0.59</v>
      </c>
      <c r="CZ12" s="13">
        <v>0.19</v>
      </c>
      <c r="DA12" s="13">
        <v>2.5999999999999999E-2</v>
      </c>
      <c r="DB12" s="13">
        <v>0.14000000000000001</v>
      </c>
      <c r="DC12" s="13">
        <v>0.01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0.03</v>
      </c>
    </row>
    <row r="13" spans="2:113" x14ac:dyDescent="0.25">
      <c r="B13">
        <v>200</v>
      </c>
      <c r="C13" t="s">
        <v>9</v>
      </c>
      <c r="D13">
        <v>0.51</v>
      </c>
      <c r="E13">
        <v>0.64</v>
      </c>
      <c r="F13">
        <v>0.46</v>
      </c>
      <c r="G13">
        <v>0.59</v>
      </c>
      <c r="H13">
        <v>0.71</v>
      </c>
      <c r="I13">
        <v>0.62</v>
      </c>
      <c r="J13">
        <v>1.26</v>
      </c>
      <c r="K13">
        <v>0.52</v>
      </c>
      <c r="L13">
        <v>1.82</v>
      </c>
      <c r="M13">
        <v>0.64</v>
      </c>
      <c r="N13">
        <v>1.37</v>
      </c>
      <c r="O13">
        <v>0.84</v>
      </c>
      <c r="P13" s="8">
        <v>0.91</v>
      </c>
      <c r="Q13" s="9">
        <v>0.67</v>
      </c>
      <c r="R13" s="5">
        <v>0.57333333333333336</v>
      </c>
      <c r="S13" s="10">
        <v>0.68083333333333329</v>
      </c>
      <c r="T13" s="5">
        <v>0.60583333333333333</v>
      </c>
      <c r="U13" s="5">
        <v>0.86333333333333329</v>
      </c>
      <c r="Y13">
        <v>0.85</v>
      </c>
      <c r="Z13">
        <v>0.59</v>
      </c>
      <c r="AA13">
        <v>0.7</v>
      </c>
      <c r="AB13">
        <v>1.05</v>
      </c>
      <c r="AC13">
        <v>0.85</v>
      </c>
      <c r="AD13">
        <v>1.2</v>
      </c>
      <c r="AE13">
        <v>1.39</v>
      </c>
      <c r="AF13">
        <v>1.07</v>
      </c>
      <c r="AG13">
        <v>2.19</v>
      </c>
      <c r="AH13">
        <v>0.81</v>
      </c>
      <c r="AI13">
        <v>1.58</v>
      </c>
      <c r="AJ13">
        <v>1.1100000000000001</v>
      </c>
      <c r="AK13" s="8">
        <v>1.18</v>
      </c>
      <c r="AL13" s="9">
        <v>0.82333333333333325</v>
      </c>
      <c r="AM13" s="5">
        <v>0.85777777777777775</v>
      </c>
      <c r="AN13" s="11">
        <v>0.97876543209876543</v>
      </c>
      <c r="AO13" s="5">
        <v>0.93185185185185193</v>
      </c>
      <c r="AP13" s="5">
        <v>1.1466666666666665</v>
      </c>
      <c r="AT13">
        <v>0.94</v>
      </c>
      <c r="AU13">
        <v>0.77</v>
      </c>
      <c r="AV13">
        <v>0.55000000000000004</v>
      </c>
      <c r="AW13">
        <v>0.83</v>
      </c>
      <c r="AX13">
        <v>0.64</v>
      </c>
      <c r="AY13">
        <v>1.1299999999999999</v>
      </c>
      <c r="AZ13">
        <v>1.17</v>
      </c>
      <c r="BA13">
        <v>0.85</v>
      </c>
      <c r="BB13">
        <v>1.95</v>
      </c>
      <c r="BC13">
        <v>0.77</v>
      </c>
      <c r="BD13">
        <v>1.92</v>
      </c>
      <c r="BE13">
        <v>0.95</v>
      </c>
      <c r="BF13" s="8">
        <v>1.27</v>
      </c>
      <c r="BG13" s="9">
        <v>0.86333333333333329</v>
      </c>
      <c r="BH13" s="5">
        <v>0.74777777777777776</v>
      </c>
      <c r="BI13" s="11">
        <v>0.81259259259259264</v>
      </c>
      <c r="BJ13" s="5">
        <v>0.71</v>
      </c>
      <c r="BK13" s="5">
        <v>0.98</v>
      </c>
      <c r="BO13">
        <v>0.62</v>
      </c>
      <c r="BP13">
        <v>0.41</v>
      </c>
      <c r="BQ13">
        <v>1.01</v>
      </c>
      <c r="BR13">
        <v>1.52</v>
      </c>
      <c r="BS13">
        <v>0.91</v>
      </c>
      <c r="BT13">
        <v>0.75</v>
      </c>
      <c r="BU13">
        <v>1.1000000000000001</v>
      </c>
      <c r="BV13">
        <v>0.56000000000000005</v>
      </c>
      <c r="BW13">
        <v>1.78</v>
      </c>
      <c r="BX13">
        <v>0.54</v>
      </c>
      <c r="BY13">
        <v>1.18</v>
      </c>
      <c r="BZ13">
        <v>0.72</v>
      </c>
      <c r="CA13" s="8">
        <v>0.84</v>
      </c>
      <c r="CB13" s="9">
        <v>0.7533333333333333</v>
      </c>
      <c r="CC13" s="5">
        <v>1.0944444444444443</v>
      </c>
      <c r="CD13" s="11">
        <v>1.0431481481481482</v>
      </c>
      <c r="CE13" s="5">
        <v>1.115</v>
      </c>
      <c r="CF13" s="5">
        <v>0.92</v>
      </c>
      <c r="CI13" s="13" t="s">
        <v>27</v>
      </c>
      <c r="CJ13" s="12">
        <v>27.2</v>
      </c>
      <c r="CK13" s="13">
        <v>4.9400000000000004</v>
      </c>
      <c r="CL13" s="13">
        <v>2.8</v>
      </c>
      <c r="CM13" s="13">
        <v>2.1</v>
      </c>
      <c r="CN13" s="13">
        <v>5.3</v>
      </c>
      <c r="CO13" s="13">
        <v>90.6</v>
      </c>
      <c r="CP13" s="13">
        <v>6.5</v>
      </c>
      <c r="CQ13" s="13">
        <v>2.9</v>
      </c>
      <c r="CR13" s="13">
        <v>54.2</v>
      </c>
      <c r="CS13" s="13">
        <v>1.82</v>
      </c>
      <c r="CT13" s="13">
        <v>73.2</v>
      </c>
      <c r="CU13" s="13">
        <v>1.3</v>
      </c>
      <c r="CV13" s="13">
        <v>0.153</v>
      </c>
      <c r="CW13" s="13">
        <v>7.1999999999999995E-2</v>
      </c>
      <c r="CX13" s="13">
        <v>2.38</v>
      </c>
      <c r="CY13" s="13">
        <v>1.49</v>
      </c>
      <c r="CZ13" s="13">
        <v>0.99</v>
      </c>
      <c r="DA13" s="13">
        <v>0.17</v>
      </c>
      <c r="DB13" s="13">
        <v>0.52</v>
      </c>
      <c r="DC13" s="13">
        <v>0.08</v>
      </c>
      <c r="DD13" s="13">
        <v>1.7999999999999999E-2</v>
      </c>
      <c r="DE13" s="13">
        <v>3.5000000000000003E-2</v>
      </c>
      <c r="DF13" s="13">
        <v>4.0000000000000001E-3</v>
      </c>
      <c r="DG13" s="13">
        <v>0</v>
      </c>
      <c r="DH13" s="13">
        <v>3.0000000000000001E-3</v>
      </c>
      <c r="DI13" s="13">
        <v>0.02</v>
      </c>
    </row>
    <row r="14" spans="2:113" x14ac:dyDescent="0.25">
      <c r="B14">
        <v>200</v>
      </c>
      <c r="C14" t="s">
        <v>10</v>
      </c>
      <c r="D14">
        <v>17.7</v>
      </c>
      <c r="E14">
        <v>12.4</v>
      </c>
      <c r="F14">
        <v>9.6</v>
      </c>
      <c r="G14">
        <v>12.4</v>
      </c>
      <c r="H14">
        <v>9.4</v>
      </c>
      <c r="I14">
        <v>24.2</v>
      </c>
      <c r="J14">
        <v>36.700000000000003</v>
      </c>
      <c r="K14">
        <v>7</v>
      </c>
      <c r="L14">
        <v>73.2</v>
      </c>
      <c r="M14">
        <v>22.5</v>
      </c>
      <c r="N14">
        <v>38.5</v>
      </c>
      <c r="O14">
        <v>15.3</v>
      </c>
      <c r="P14" s="8">
        <v>23.83</v>
      </c>
      <c r="Q14" s="9">
        <v>15.276666666666666</v>
      </c>
      <c r="R14" s="5">
        <v>12.425555555555555</v>
      </c>
      <c r="S14" s="10">
        <v>16.328148148148149</v>
      </c>
      <c r="T14" s="5">
        <v>13.125555555555554</v>
      </c>
      <c r="U14" s="5">
        <v>23.433333333333337</v>
      </c>
      <c r="Y14">
        <v>15.2</v>
      </c>
      <c r="Z14">
        <v>25.5</v>
      </c>
      <c r="AA14">
        <v>27.5</v>
      </c>
      <c r="AB14">
        <v>20.2</v>
      </c>
      <c r="AC14">
        <v>17.7</v>
      </c>
      <c r="AD14">
        <v>85.4</v>
      </c>
      <c r="AE14">
        <v>44.1</v>
      </c>
      <c r="AF14">
        <v>21.5</v>
      </c>
      <c r="AG14">
        <v>150.30000000000001</v>
      </c>
      <c r="AH14">
        <v>34.1</v>
      </c>
      <c r="AI14">
        <v>59.2</v>
      </c>
      <c r="AJ14">
        <v>19</v>
      </c>
      <c r="AK14" s="8">
        <v>31.13</v>
      </c>
      <c r="AL14" s="9">
        <v>28.043333333333333</v>
      </c>
      <c r="AM14" s="5">
        <v>25.247777777777781</v>
      </c>
      <c r="AN14" s="11">
        <v>32.573333333333331</v>
      </c>
      <c r="AO14" s="5">
        <v>23.405555555555559</v>
      </c>
      <c r="AP14" s="5">
        <v>49.06666666666667</v>
      </c>
      <c r="AT14">
        <v>13.9</v>
      </c>
      <c r="AU14">
        <v>18.100000000000001</v>
      </c>
      <c r="AV14">
        <v>23.1</v>
      </c>
      <c r="AW14">
        <v>29.1</v>
      </c>
      <c r="AX14">
        <v>11.5</v>
      </c>
      <c r="AY14">
        <v>73.2</v>
      </c>
      <c r="AZ14">
        <v>30.9</v>
      </c>
      <c r="BA14">
        <v>19</v>
      </c>
      <c r="BB14">
        <v>126.9</v>
      </c>
      <c r="BC14">
        <v>29.6</v>
      </c>
      <c r="BD14">
        <v>73.400000000000006</v>
      </c>
      <c r="BE14">
        <v>14.1</v>
      </c>
      <c r="BF14" s="8">
        <v>33.799999999999997</v>
      </c>
      <c r="BG14" s="9">
        <v>25</v>
      </c>
      <c r="BH14" s="5">
        <v>25.733333333333334</v>
      </c>
      <c r="BI14" s="11">
        <v>28.338888888888889</v>
      </c>
      <c r="BJ14" s="5">
        <v>20.75</v>
      </c>
      <c r="BK14" s="5">
        <v>38.533333333333331</v>
      </c>
      <c r="BO14">
        <v>17.7</v>
      </c>
      <c r="BP14">
        <v>20.7</v>
      </c>
      <c r="BQ14">
        <v>35.5</v>
      </c>
      <c r="BR14">
        <v>26</v>
      </c>
      <c r="BS14">
        <v>17.7</v>
      </c>
      <c r="BT14">
        <v>27.8</v>
      </c>
      <c r="BU14">
        <v>25.5</v>
      </c>
      <c r="BV14">
        <v>13.2</v>
      </c>
      <c r="BW14">
        <v>82.8</v>
      </c>
      <c r="BX14">
        <v>17.5</v>
      </c>
      <c r="BY14">
        <v>27.5</v>
      </c>
      <c r="BZ14">
        <v>10.7</v>
      </c>
      <c r="CA14" s="8">
        <v>18.600000000000001</v>
      </c>
      <c r="CB14" s="9">
        <v>24.933333333333334</v>
      </c>
      <c r="CC14" s="5">
        <v>28.811111111111114</v>
      </c>
      <c r="CD14" s="11">
        <v>23.392592592592592</v>
      </c>
      <c r="CE14" s="5">
        <v>17.7</v>
      </c>
      <c r="CF14" s="5">
        <v>23.666666666666668</v>
      </c>
      <c r="CI14" s="13" t="s">
        <v>27</v>
      </c>
      <c r="CJ14" s="12">
        <v>27.8</v>
      </c>
      <c r="CK14" s="13">
        <v>5.07</v>
      </c>
      <c r="CL14" s="13">
        <v>1.7</v>
      </c>
      <c r="CM14" s="13">
        <v>1.2</v>
      </c>
      <c r="CN14" s="13">
        <v>6.7</v>
      </c>
      <c r="CO14" s="13">
        <v>71</v>
      </c>
      <c r="CP14" s="13">
        <v>5.8</v>
      </c>
      <c r="CQ14" s="13">
        <v>3.1</v>
      </c>
      <c r="CR14" s="13">
        <v>12.2</v>
      </c>
      <c r="CS14" s="13">
        <v>0.64</v>
      </c>
      <c r="CT14" s="13">
        <v>22.5</v>
      </c>
      <c r="CU14" s="13">
        <v>0.59</v>
      </c>
      <c r="CV14" s="13">
        <v>8.5000000000000006E-2</v>
      </c>
      <c r="CW14" s="13">
        <v>0.03</v>
      </c>
      <c r="CX14" s="13">
        <v>1.05</v>
      </c>
      <c r="CY14" s="13">
        <v>0.48</v>
      </c>
      <c r="CZ14" s="13">
        <v>1.28</v>
      </c>
      <c r="DA14" s="13">
        <v>0.09</v>
      </c>
      <c r="DB14" s="13">
        <v>0.39</v>
      </c>
      <c r="DC14" s="13">
        <v>5.2999999999999999E-2</v>
      </c>
      <c r="DD14" s="13">
        <v>0</v>
      </c>
      <c r="DE14" s="13">
        <v>0</v>
      </c>
      <c r="DF14" s="13">
        <v>0</v>
      </c>
      <c r="DG14" s="13">
        <v>0</v>
      </c>
      <c r="DH14" s="13">
        <v>0</v>
      </c>
      <c r="DI14" s="13">
        <v>0.03</v>
      </c>
    </row>
    <row r="15" spans="2:113" x14ac:dyDescent="0.25">
      <c r="B15">
        <v>5</v>
      </c>
      <c r="C15" t="s">
        <v>11</v>
      </c>
      <c r="D15">
        <v>0.18</v>
      </c>
      <c r="E15">
        <v>0.47</v>
      </c>
      <c r="F15">
        <v>0.37</v>
      </c>
      <c r="G15">
        <v>0.71</v>
      </c>
      <c r="H15">
        <v>0.5</v>
      </c>
      <c r="I15">
        <v>0.74</v>
      </c>
      <c r="J15">
        <v>1.26</v>
      </c>
      <c r="K15">
        <v>0.12</v>
      </c>
      <c r="L15">
        <v>1.3</v>
      </c>
      <c r="M15">
        <v>0.59</v>
      </c>
      <c r="N15">
        <v>1.25</v>
      </c>
      <c r="O15">
        <v>0.33</v>
      </c>
      <c r="P15" s="8">
        <v>0.59</v>
      </c>
      <c r="Q15" s="9">
        <v>0.47666666666666674</v>
      </c>
      <c r="R15" s="5">
        <v>0.51888888888888884</v>
      </c>
      <c r="S15" s="10">
        <v>0.65203703703703708</v>
      </c>
      <c r="T15" s="5">
        <v>0.60388888888888892</v>
      </c>
      <c r="U15" s="5">
        <v>0.83333333333333337</v>
      </c>
      <c r="Y15">
        <v>0.59</v>
      </c>
      <c r="Z15">
        <v>0.4</v>
      </c>
      <c r="AA15">
        <v>0.5</v>
      </c>
      <c r="AB15">
        <v>0.93</v>
      </c>
      <c r="AC15">
        <v>0.85</v>
      </c>
      <c r="AD15">
        <v>1.48</v>
      </c>
      <c r="AE15">
        <v>3.11</v>
      </c>
      <c r="AF15">
        <v>0.33</v>
      </c>
      <c r="AG15">
        <v>3.28</v>
      </c>
      <c r="AH15">
        <v>0.79</v>
      </c>
      <c r="AI15">
        <v>2.4</v>
      </c>
      <c r="AJ15">
        <v>0.61</v>
      </c>
      <c r="AK15" s="8">
        <v>1.2</v>
      </c>
      <c r="AL15" s="9">
        <v>0.70000000000000007</v>
      </c>
      <c r="AM15" s="5">
        <v>0.71000000000000008</v>
      </c>
      <c r="AN15" s="11">
        <v>1.1585802469135802</v>
      </c>
      <c r="AO15" s="5">
        <v>0.95240740740740737</v>
      </c>
      <c r="AP15" s="5">
        <v>1.8133333333333332</v>
      </c>
      <c r="AT15">
        <v>0.76</v>
      </c>
      <c r="AU15">
        <v>0.82</v>
      </c>
      <c r="AV15">
        <v>0.48</v>
      </c>
      <c r="AW15">
        <v>1.1200000000000001</v>
      </c>
      <c r="AX15">
        <v>0.77</v>
      </c>
      <c r="AY15">
        <v>1.25</v>
      </c>
      <c r="AZ15">
        <v>2.29</v>
      </c>
      <c r="BA15">
        <v>0.35</v>
      </c>
      <c r="BB15">
        <v>2.54</v>
      </c>
      <c r="BC15">
        <v>0.81</v>
      </c>
      <c r="BD15">
        <v>3.17</v>
      </c>
      <c r="BE15">
        <v>0.74</v>
      </c>
      <c r="BF15" s="8">
        <v>1.56</v>
      </c>
      <c r="BG15" s="9">
        <v>0.95333333333333325</v>
      </c>
      <c r="BH15" s="5">
        <v>0.85111111111111104</v>
      </c>
      <c r="BI15" s="11">
        <v>1.0675925925925924</v>
      </c>
      <c r="BJ15" s="5">
        <v>0.91500000000000004</v>
      </c>
      <c r="BK15" s="5">
        <v>1.4366666666666668</v>
      </c>
      <c r="BO15">
        <v>0.19</v>
      </c>
      <c r="BP15">
        <v>0.36</v>
      </c>
      <c r="BQ15">
        <v>0.59</v>
      </c>
      <c r="BR15">
        <v>1.37</v>
      </c>
      <c r="BS15">
        <v>0.6</v>
      </c>
      <c r="BT15">
        <v>1.04</v>
      </c>
      <c r="BU15">
        <v>1.68</v>
      </c>
      <c r="BV15">
        <v>0.16</v>
      </c>
      <c r="BW15">
        <v>1.1000000000000001</v>
      </c>
      <c r="BX15">
        <v>0.53</v>
      </c>
      <c r="BY15">
        <v>1.95</v>
      </c>
      <c r="BZ15">
        <v>0.47</v>
      </c>
      <c r="CA15" s="8">
        <v>0.87</v>
      </c>
      <c r="CB15" s="9">
        <v>0.60666666666666658</v>
      </c>
      <c r="CC15" s="5">
        <v>0.85555555555555551</v>
      </c>
      <c r="CD15" s="11">
        <v>0.96574074074074068</v>
      </c>
      <c r="CE15" s="5">
        <v>0.93500000000000005</v>
      </c>
      <c r="CF15" s="5">
        <v>1.1066666666666667</v>
      </c>
      <c r="CI15" s="13" t="s">
        <v>27</v>
      </c>
      <c r="CJ15" s="12">
        <v>28.1</v>
      </c>
      <c r="CK15" s="13">
        <v>5.32</v>
      </c>
      <c r="CL15" s="13">
        <v>4.7</v>
      </c>
      <c r="CM15" s="13">
        <v>3.9</v>
      </c>
      <c r="CN15" s="13">
        <v>5.9</v>
      </c>
      <c r="CO15" s="13">
        <v>76.099999999999994</v>
      </c>
      <c r="CP15" s="13">
        <v>6.3</v>
      </c>
      <c r="CQ15" s="13">
        <v>2.2999999999999998</v>
      </c>
      <c r="CR15" s="13">
        <v>18.600000000000001</v>
      </c>
      <c r="CS15" s="13">
        <v>1.37</v>
      </c>
      <c r="CT15" s="13">
        <v>38.5</v>
      </c>
      <c r="CU15" s="13">
        <v>1.25</v>
      </c>
      <c r="CV15" s="13">
        <v>0.13600000000000001</v>
      </c>
      <c r="CW15" s="13">
        <v>7.2999999999999995E-2</v>
      </c>
      <c r="CX15" s="13">
        <v>1.83</v>
      </c>
      <c r="CY15" s="13">
        <v>0.65</v>
      </c>
      <c r="CZ15" s="13">
        <v>1.85</v>
      </c>
      <c r="DA15" s="13">
        <v>0.12</v>
      </c>
      <c r="DB15" s="13">
        <v>0.55000000000000004</v>
      </c>
      <c r="DC15" s="13">
        <v>0.09</v>
      </c>
      <c r="DD15" s="13">
        <v>4.8000000000000001E-2</v>
      </c>
      <c r="DE15" s="13">
        <v>3.5000000000000003E-2</v>
      </c>
      <c r="DF15" s="13">
        <v>1.4999999999999999E-2</v>
      </c>
      <c r="DG15" s="13">
        <v>8.3000000000000004E-2</v>
      </c>
      <c r="DH15" s="13">
        <v>1.2E-2</v>
      </c>
      <c r="DI15" s="13">
        <v>0.08</v>
      </c>
    </row>
    <row r="16" spans="2:113" x14ac:dyDescent="0.25">
      <c r="B16">
        <v>1</v>
      </c>
      <c r="C16" t="s">
        <v>12</v>
      </c>
      <c r="D16">
        <v>0.16</v>
      </c>
      <c r="E16">
        <v>8.1000000000000003E-2</v>
      </c>
      <c r="F16">
        <v>2.9000000000000001E-2</v>
      </c>
      <c r="G16">
        <v>5.5E-2</v>
      </c>
      <c r="H16">
        <v>8.1000000000000003E-2</v>
      </c>
      <c r="I16">
        <v>0.105</v>
      </c>
      <c r="J16">
        <v>0.153</v>
      </c>
      <c r="K16">
        <v>2.1999999999999999E-2</v>
      </c>
      <c r="L16">
        <v>0.153</v>
      </c>
      <c r="M16">
        <v>8.5000000000000006E-2</v>
      </c>
      <c r="N16">
        <v>0.13600000000000001</v>
      </c>
      <c r="O16">
        <v>2.3E-2</v>
      </c>
      <c r="P16" s="8">
        <v>0.11</v>
      </c>
      <c r="Q16" s="9">
        <v>7.3333333333333334E-2</v>
      </c>
      <c r="R16" s="5">
        <v>5.2444444444444439E-2</v>
      </c>
      <c r="S16" s="10">
        <v>7.4796296296296291E-2</v>
      </c>
      <c r="T16" s="5">
        <v>5.8944444444444438E-2</v>
      </c>
      <c r="U16" s="5">
        <v>0.11299999999999999</v>
      </c>
      <c r="Y16">
        <v>0.34</v>
      </c>
      <c r="Z16">
        <v>0.127</v>
      </c>
      <c r="AA16">
        <v>0.16300000000000001</v>
      </c>
      <c r="AB16">
        <v>0.13900000000000001</v>
      </c>
      <c r="AC16">
        <v>0.29299999999999998</v>
      </c>
      <c r="AD16">
        <v>0.32500000000000001</v>
      </c>
      <c r="AE16">
        <v>0.20100000000000001</v>
      </c>
      <c r="AF16">
        <v>7.0000000000000007E-2</v>
      </c>
      <c r="AG16">
        <v>0.32400000000000001</v>
      </c>
      <c r="AH16">
        <v>0.121</v>
      </c>
      <c r="AI16">
        <v>0.27400000000000002</v>
      </c>
      <c r="AJ16">
        <v>5.0999999999999997E-2</v>
      </c>
      <c r="AK16" s="8">
        <v>0.22</v>
      </c>
      <c r="AL16" s="9">
        <v>0.17</v>
      </c>
      <c r="AM16" s="5">
        <v>0.15733333333333335</v>
      </c>
      <c r="AN16" s="11">
        <v>0.18791358024691354</v>
      </c>
      <c r="AO16" s="5">
        <v>0.13340740740740742</v>
      </c>
      <c r="AP16" s="5">
        <v>0.27299999999999996</v>
      </c>
      <c r="AT16">
        <v>0.59</v>
      </c>
      <c r="AU16">
        <v>6.2E-2</v>
      </c>
      <c r="AV16">
        <v>0.11700000000000001</v>
      </c>
      <c r="AW16">
        <v>8.2000000000000003E-2</v>
      </c>
      <c r="AX16">
        <v>0.109</v>
      </c>
      <c r="AY16">
        <v>9.7000000000000003E-2</v>
      </c>
      <c r="AZ16">
        <v>0.186</v>
      </c>
      <c r="BA16">
        <v>0.06</v>
      </c>
      <c r="BB16">
        <v>0.27500000000000002</v>
      </c>
      <c r="BC16">
        <v>0.108</v>
      </c>
      <c r="BD16">
        <v>0.39200000000000002</v>
      </c>
      <c r="BE16">
        <v>5.8999999999999997E-2</v>
      </c>
      <c r="BF16" s="8">
        <v>0.35</v>
      </c>
      <c r="BG16" s="9">
        <v>0.17633333333333334</v>
      </c>
      <c r="BH16" s="5">
        <v>0.12511111111111112</v>
      </c>
      <c r="BI16" s="11">
        <v>0.10809259259259259</v>
      </c>
      <c r="BJ16" s="5">
        <v>6.8500000000000005E-2</v>
      </c>
      <c r="BK16" s="5">
        <v>0.13066666666666668</v>
      </c>
      <c r="BO16">
        <v>0.13</v>
      </c>
      <c r="BP16">
        <v>0.105</v>
      </c>
      <c r="BQ16">
        <v>0.191</v>
      </c>
      <c r="BR16">
        <v>0.159</v>
      </c>
      <c r="BS16">
        <v>0.113</v>
      </c>
      <c r="BT16">
        <v>0.13200000000000001</v>
      </c>
      <c r="BU16">
        <v>0.17399999999999999</v>
      </c>
      <c r="BV16">
        <v>2.7E-2</v>
      </c>
      <c r="BW16">
        <v>0.09</v>
      </c>
      <c r="BX16">
        <v>8.2000000000000003E-2</v>
      </c>
      <c r="BY16">
        <v>0.19</v>
      </c>
      <c r="BZ16">
        <v>3.4000000000000002E-2</v>
      </c>
      <c r="CA16" s="8">
        <v>0.12</v>
      </c>
      <c r="CB16" s="9">
        <v>0.13866666666666666</v>
      </c>
      <c r="CC16" s="5">
        <v>0.16288888888888889</v>
      </c>
      <c r="CD16" s="11">
        <v>0.14085185185185184</v>
      </c>
      <c r="CE16" s="5">
        <v>0.12</v>
      </c>
      <c r="CF16" s="5">
        <v>0.13966666666666666</v>
      </c>
      <c r="CI16" s="13" t="s">
        <v>27</v>
      </c>
      <c r="CJ16" s="12">
        <v>25.9</v>
      </c>
      <c r="CK16" s="13">
        <v>5.83</v>
      </c>
      <c r="CL16" s="13">
        <v>2.1</v>
      </c>
      <c r="CM16" s="13">
        <v>1.3</v>
      </c>
      <c r="CN16" s="13">
        <v>3.6</v>
      </c>
      <c r="CO16" s="13">
        <v>47.9</v>
      </c>
      <c r="CP16" s="13">
        <v>5.7</v>
      </c>
      <c r="CQ16" s="13">
        <v>1.9</v>
      </c>
      <c r="CR16" s="13">
        <v>12.2</v>
      </c>
      <c r="CS16" s="13">
        <v>0.84</v>
      </c>
      <c r="CT16" s="13">
        <v>15.3</v>
      </c>
      <c r="CU16" s="13">
        <v>0.33</v>
      </c>
      <c r="CV16" s="13">
        <v>2.3E-2</v>
      </c>
      <c r="CW16" s="13">
        <v>1.7999999999999999E-2</v>
      </c>
      <c r="CX16" s="13">
        <v>0.94</v>
      </c>
      <c r="CY16" s="13">
        <v>0.27</v>
      </c>
      <c r="CZ16" s="13">
        <v>0.49</v>
      </c>
      <c r="DA16" s="13">
        <v>5.8000000000000003E-2</v>
      </c>
      <c r="DB16" s="13">
        <v>0.13</v>
      </c>
      <c r="DC16" s="13">
        <v>2.9000000000000001E-2</v>
      </c>
      <c r="DD16" s="13">
        <v>0</v>
      </c>
      <c r="DE16" s="13">
        <v>8.9999999999999993E-3</v>
      </c>
      <c r="DF16" s="13">
        <v>0</v>
      </c>
      <c r="DG16" s="13">
        <v>1.7000000000000001E-2</v>
      </c>
      <c r="DH16" s="13">
        <v>0</v>
      </c>
      <c r="DI16" s="13">
        <v>0.02</v>
      </c>
    </row>
    <row r="17" spans="2:113" x14ac:dyDescent="0.25">
      <c r="B17">
        <v>1</v>
      </c>
      <c r="C17" t="s">
        <v>13</v>
      </c>
      <c r="D17">
        <v>0.12</v>
      </c>
      <c r="E17">
        <v>3.6999999999999998E-2</v>
      </c>
      <c r="F17">
        <v>1.0999999999999999E-2</v>
      </c>
      <c r="G17">
        <v>3.9E-2</v>
      </c>
      <c r="H17">
        <v>0.09</v>
      </c>
      <c r="I17">
        <v>5.2999999999999999E-2</v>
      </c>
      <c r="J17">
        <v>6.3E-2</v>
      </c>
      <c r="K17">
        <v>1.7999999999999999E-2</v>
      </c>
      <c r="L17">
        <v>7.1999999999999995E-2</v>
      </c>
      <c r="M17">
        <v>0.03</v>
      </c>
      <c r="N17">
        <v>7.2999999999999995E-2</v>
      </c>
      <c r="O17">
        <v>1.7999999999999999E-2</v>
      </c>
      <c r="P17" s="8">
        <v>7.0000000000000007E-2</v>
      </c>
      <c r="Q17" s="9">
        <v>3.9333333333333338E-2</v>
      </c>
      <c r="R17" s="5">
        <v>2.9777777777777781E-2</v>
      </c>
      <c r="S17" s="10">
        <v>4.5074074074074079E-2</v>
      </c>
      <c r="T17" s="5">
        <v>3.6777777777777784E-2</v>
      </c>
      <c r="U17" s="5">
        <v>6.8666666666666668E-2</v>
      </c>
      <c r="Y17">
        <v>0.69</v>
      </c>
      <c r="Z17">
        <v>4.4999999999999998E-2</v>
      </c>
      <c r="AA17">
        <v>7.0999999999999994E-2</v>
      </c>
      <c r="AB17">
        <v>0.104</v>
      </c>
      <c r="AC17">
        <v>0.19</v>
      </c>
      <c r="AD17">
        <v>9.4E-2</v>
      </c>
      <c r="AE17">
        <v>0.115</v>
      </c>
      <c r="AF17">
        <v>0.06</v>
      </c>
      <c r="AG17">
        <v>0.105</v>
      </c>
      <c r="AH17">
        <v>6.0999999999999999E-2</v>
      </c>
      <c r="AI17">
        <v>9.1999999999999998E-2</v>
      </c>
      <c r="AJ17">
        <v>3.6999999999999998E-2</v>
      </c>
      <c r="AK17" s="8">
        <v>0.27</v>
      </c>
      <c r="AL17" s="9">
        <v>0.12866666666666668</v>
      </c>
      <c r="AM17" s="5">
        <v>0.10122222222222221</v>
      </c>
      <c r="AN17" s="11">
        <v>0.11465432098765432</v>
      </c>
      <c r="AO17" s="5">
        <v>0.10974074074074074</v>
      </c>
      <c r="AP17" s="5">
        <v>0.13300000000000001</v>
      </c>
      <c r="AT17">
        <v>0.71</v>
      </c>
      <c r="AU17">
        <v>5.2999999999999999E-2</v>
      </c>
      <c r="AV17">
        <v>4.2000000000000003E-2</v>
      </c>
      <c r="AW17">
        <v>0.121</v>
      </c>
      <c r="AX17">
        <v>0.13</v>
      </c>
      <c r="AY17">
        <v>7.0999999999999994E-2</v>
      </c>
      <c r="AZ17">
        <v>0.10299999999999999</v>
      </c>
      <c r="BA17">
        <v>5.1999999999999998E-2</v>
      </c>
      <c r="BB17">
        <v>8.4000000000000005E-2</v>
      </c>
      <c r="BC17">
        <v>7.6999999999999999E-2</v>
      </c>
      <c r="BD17">
        <v>0.14199999999999999</v>
      </c>
      <c r="BE17">
        <v>0.02</v>
      </c>
      <c r="BF17" s="8">
        <v>0.28999999999999998</v>
      </c>
      <c r="BG17" s="9">
        <v>0.12833333333333333</v>
      </c>
      <c r="BH17" s="5">
        <v>9.7111111111111106E-2</v>
      </c>
      <c r="BI17" s="11">
        <v>9.2814814814814808E-2</v>
      </c>
      <c r="BJ17" s="5">
        <v>0.08</v>
      </c>
      <c r="BK17" s="5">
        <v>0.10133333333333333</v>
      </c>
      <c r="BO17">
        <v>0.17</v>
      </c>
      <c r="BP17">
        <v>3.1E-2</v>
      </c>
      <c r="BQ17">
        <v>6.9000000000000006E-2</v>
      </c>
      <c r="BR17">
        <v>0.111</v>
      </c>
      <c r="BS17">
        <v>0.16</v>
      </c>
      <c r="BT17">
        <v>6.8000000000000005E-2</v>
      </c>
      <c r="BU17">
        <v>8.8999999999999996E-2</v>
      </c>
      <c r="BV17">
        <v>3.7999999999999999E-2</v>
      </c>
      <c r="BW17">
        <v>6.9000000000000006E-2</v>
      </c>
      <c r="BX17">
        <v>5.2999999999999999E-2</v>
      </c>
      <c r="BY17">
        <v>8.1000000000000003E-2</v>
      </c>
      <c r="BZ17">
        <v>1.2999999999999999E-2</v>
      </c>
      <c r="CA17" s="8">
        <v>8.7999999999999995E-2</v>
      </c>
      <c r="CB17" s="9">
        <v>6.2666666666666662E-2</v>
      </c>
      <c r="CC17" s="5">
        <v>8.0888888888888885E-2</v>
      </c>
      <c r="CD17" s="11">
        <v>9.5685185185185193E-2</v>
      </c>
      <c r="CE17" s="5">
        <v>0.10050000000000001</v>
      </c>
      <c r="CF17" s="5">
        <v>0.10566666666666667</v>
      </c>
      <c r="CI17" t="s">
        <v>27</v>
      </c>
      <c r="CJ17" s="17">
        <v>25.6</v>
      </c>
      <c r="CK17" s="18">
        <v>5.75</v>
      </c>
      <c r="CL17" s="18">
        <v>3.7</v>
      </c>
      <c r="CM17" s="18">
        <v>3.03</v>
      </c>
      <c r="CN17" s="18">
        <v>4.97</v>
      </c>
      <c r="CO17" s="18">
        <v>55.26</v>
      </c>
      <c r="CP17" s="18">
        <v>6.23</v>
      </c>
      <c r="CQ17" s="18">
        <v>2.37</v>
      </c>
      <c r="CR17" s="18">
        <v>22.45</v>
      </c>
      <c r="CS17" s="18">
        <v>0.91</v>
      </c>
      <c r="CT17" s="18">
        <v>23.83</v>
      </c>
      <c r="CU17" s="18">
        <v>0.59</v>
      </c>
      <c r="CV17" s="18">
        <v>0.11</v>
      </c>
      <c r="CW17" s="18">
        <v>7.0000000000000007E-2</v>
      </c>
      <c r="CX17" s="18">
        <v>1.55</v>
      </c>
      <c r="CY17" s="18">
        <v>0.41</v>
      </c>
      <c r="CZ17" s="18">
        <v>0.95</v>
      </c>
      <c r="DA17" s="18">
        <v>7.2999999999999995E-2</v>
      </c>
      <c r="DB17" s="18">
        <v>0.3</v>
      </c>
      <c r="DC17" s="18">
        <v>0.04</v>
      </c>
      <c r="DD17" s="18">
        <v>0.02</v>
      </c>
      <c r="DE17" s="18">
        <v>0.02</v>
      </c>
      <c r="DF17" s="18">
        <v>5.0000000000000001E-3</v>
      </c>
      <c r="DG17" s="18">
        <v>3.6999999999999998E-2</v>
      </c>
      <c r="DH17" s="18">
        <v>4.0000000000000001E-3</v>
      </c>
      <c r="DI17" s="18">
        <v>0.05</v>
      </c>
    </row>
    <row r="18" spans="2:113" x14ac:dyDescent="0.25">
      <c r="B18">
        <v>10</v>
      </c>
      <c r="C18" t="s">
        <v>14</v>
      </c>
      <c r="D18">
        <v>1.87</v>
      </c>
      <c r="E18">
        <v>1.94</v>
      </c>
      <c r="F18">
        <v>0.81</v>
      </c>
      <c r="G18">
        <v>1.32</v>
      </c>
      <c r="H18">
        <v>0.74</v>
      </c>
      <c r="I18">
        <v>1.85</v>
      </c>
      <c r="J18">
        <v>2.48</v>
      </c>
      <c r="K18">
        <v>1.36</v>
      </c>
      <c r="L18">
        <v>2.38</v>
      </c>
      <c r="M18">
        <v>1.05</v>
      </c>
      <c r="N18">
        <v>1.83</v>
      </c>
      <c r="O18">
        <v>0.94</v>
      </c>
      <c r="P18" s="8">
        <v>1.55</v>
      </c>
      <c r="Q18" s="9">
        <v>1.4333333333333336</v>
      </c>
      <c r="R18" s="5">
        <v>1.1877777777777778</v>
      </c>
      <c r="S18" s="10">
        <v>1.3976851851851853</v>
      </c>
      <c r="T18" s="5">
        <v>1.3152777777777778</v>
      </c>
      <c r="U18" s="5">
        <v>1.6900000000000002</v>
      </c>
      <c r="Y18">
        <v>3.28</v>
      </c>
      <c r="Z18">
        <v>1.32</v>
      </c>
      <c r="AA18">
        <v>0.93</v>
      </c>
      <c r="AB18">
        <v>1.84</v>
      </c>
      <c r="AC18">
        <v>1.01</v>
      </c>
      <c r="AD18">
        <v>3.42</v>
      </c>
      <c r="AE18">
        <v>5.53</v>
      </c>
      <c r="AF18">
        <v>3.31</v>
      </c>
      <c r="AG18">
        <v>6.27</v>
      </c>
      <c r="AH18">
        <v>2.86</v>
      </c>
      <c r="AI18">
        <v>4.2</v>
      </c>
      <c r="AJ18">
        <v>1.51</v>
      </c>
      <c r="AK18" s="8">
        <v>2.99</v>
      </c>
      <c r="AL18" s="9">
        <v>1.7466666666666668</v>
      </c>
      <c r="AM18" s="5">
        <v>1.5055555555555555</v>
      </c>
      <c r="AN18" s="11">
        <v>2.190679012345679</v>
      </c>
      <c r="AO18" s="5">
        <v>1.7464814814814815</v>
      </c>
      <c r="AP18" s="5">
        <v>3.3200000000000003</v>
      </c>
      <c r="AT18">
        <v>3.55</v>
      </c>
      <c r="AU18">
        <v>1.66</v>
      </c>
      <c r="AV18">
        <v>0.77</v>
      </c>
      <c r="AW18">
        <v>1.61</v>
      </c>
      <c r="AX18">
        <v>1.24</v>
      </c>
      <c r="AY18">
        <v>3.1</v>
      </c>
      <c r="AZ18">
        <v>4.18</v>
      </c>
      <c r="BA18">
        <v>5.04</v>
      </c>
      <c r="BB18">
        <v>4.91</v>
      </c>
      <c r="BC18">
        <v>1.9</v>
      </c>
      <c r="BD18">
        <v>5.0999999999999996</v>
      </c>
      <c r="BE18">
        <v>1.3</v>
      </c>
      <c r="BF18" s="8">
        <v>3.32</v>
      </c>
      <c r="BG18" s="9">
        <v>1.9166666666666667</v>
      </c>
      <c r="BH18" s="5">
        <v>1.4322222222222223</v>
      </c>
      <c r="BI18" s="11">
        <v>1.9124074074074073</v>
      </c>
      <c r="BJ18" s="5">
        <v>1.4650000000000001</v>
      </c>
      <c r="BK18" s="5">
        <v>2.84</v>
      </c>
      <c r="BO18">
        <v>1.49</v>
      </c>
      <c r="BP18">
        <v>1.25</v>
      </c>
      <c r="BQ18">
        <v>1.1499999999999999</v>
      </c>
      <c r="BR18">
        <v>1.73</v>
      </c>
      <c r="BS18">
        <v>1.1100000000000001</v>
      </c>
      <c r="BT18">
        <v>2.3199999999999998</v>
      </c>
      <c r="BU18">
        <v>2.9</v>
      </c>
      <c r="BV18">
        <v>1.27</v>
      </c>
      <c r="BW18">
        <v>3.19</v>
      </c>
      <c r="BX18">
        <v>1.37</v>
      </c>
      <c r="BY18">
        <v>2.2599999999999998</v>
      </c>
      <c r="BZ18">
        <v>1.18</v>
      </c>
      <c r="CA18" s="8">
        <v>1.64</v>
      </c>
      <c r="CB18" s="9">
        <v>1.3466666666666665</v>
      </c>
      <c r="CC18" s="5">
        <v>1.4088888888888889</v>
      </c>
      <c r="CD18" s="11">
        <v>1.5846296296296296</v>
      </c>
      <c r="CE18" s="5">
        <v>1.2349999999999999</v>
      </c>
      <c r="CF18" s="5">
        <v>2.11</v>
      </c>
      <c r="CI18" t="s">
        <v>27</v>
      </c>
      <c r="CJ18" s="19">
        <v>26.9</v>
      </c>
      <c r="CK18" s="20">
        <v>5.6166666666666671</v>
      </c>
      <c r="CL18" s="20">
        <v>4.1333333333333329</v>
      </c>
      <c r="CM18" s="20">
        <v>3.41</v>
      </c>
      <c r="CN18" s="20">
        <v>5.3900000000000006</v>
      </c>
      <c r="CO18" s="20">
        <v>55.02</v>
      </c>
      <c r="CP18" s="20">
        <v>5.9766666666666666</v>
      </c>
      <c r="CQ18" s="20">
        <v>2.4900000000000002</v>
      </c>
      <c r="CR18" s="20">
        <v>17.650000000000002</v>
      </c>
      <c r="CS18" s="20">
        <v>0.67</v>
      </c>
      <c r="CT18" s="20">
        <v>15.276666666666666</v>
      </c>
      <c r="CU18" s="20">
        <v>0.47666666666666674</v>
      </c>
      <c r="CV18" s="20">
        <v>7.3333333333333334E-2</v>
      </c>
      <c r="CW18" s="20">
        <v>3.9333333333333338E-2</v>
      </c>
      <c r="CX18" s="20">
        <v>1.4333333333333336</v>
      </c>
      <c r="CY18" s="20">
        <v>0.5033333333333333</v>
      </c>
      <c r="CZ18" s="20">
        <v>0.53666666666666674</v>
      </c>
      <c r="DA18" s="20">
        <v>4.6333333333333337E-2</v>
      </c>
      <c r="DB18" s="20">
        <v>0.18666666666666665</v>
      </c>
      <c r="DC18" s="20">
        <v>3.2000000000000008E-2</v>
      </c>
      <c r="DD18" s="20">
        <v>0.01</v>
      </c>
      <c r="DE18" s="20">
        <v>8.666666666666668E-3</v>
      </c>
      <c r="DF18" s="20">
        <v>1.6666666666666668E-3</v>
      </c>
      <c r="DG18" s="20">
        <v>1.8666666666666665E-2</v>
      </c>
      <c r="DH18" s="20">
        <v>1.3333333333333333E-3</v>
      </c>
      <c r="DI18" s="20">
        <v>3.6666666666666667E-2</v>
      </c>
    </row>
    <row r="19" spans="2:113" x14ac:dyDescent="0.25">
      <c r="B19">
        <v>500</v>
      </c>
      <c r="C19" t="s">
        <v>15</v>
      </c>
      <c r="D19">
        <v>0.32</v>
      </c>
      <c r="E19">
        <v>0.76</v>
      </c>
      <c r="F19">
        <v>0.34</v>
      </c>
      <c r="G19">
        <v>0.54</v>
      </c>
      <c r="H19">
        <v>0.38</v>
      </c>
      <c r="I19">
        <v>0.96</v>
      </c>
      <c r="J19">
        <v>0.83</v>
      </c>
      <c r="K19">
        <v>0.59</v>
      </c>
      <c r="L19">
        <v>1.49</v>
      </c>
      <c r="M19">
        <v>0.48</v>
      </c>
      <c r="N19">
        <v>0.65</v>
      </c>
      <c r="O19">
        <v>0.27</v>
      </c>
      <c r="P19" s="8">
        <v>0.41</v>
      </c>
      <c r="Q19" s="9">
        <v>0.5033333333333333</v>
      </c>
      <c r="R19" s="5">
        <v>0.46111111111111108</v>
      </c>
      <c r="S19" s="10">
        <v>0.56518518518518512</v>
      </c>
      <c r="T19" s="5">
        <v>0.51111111111111107</v>
      </c>
      <c r="U19" s="5">
        <v>0.72333333333333327</v>
      </c>
      <c r="Y19">
        <v>0.53</v>
      </c>
      <c r="Z19">
        <v>0.83</v>
      </c>
      <c r="AA19">
        <v>0.86</v>
      </c>
      <c r="AB19">
        <v>0.77</v>
      </c>
      <c r="AC19">
        <v>0.85</v>
      </c>
      <c r="AD19">
        <v>1.54</v>
      </c>
      <c r="AE19">
        <v>1.2</v>
      </c>
      <c r="AF19">
        <v>1.1299999999999999</v>
      </c>
      <c r="AG19">
        <v>2.2999999999999998</v>
      </c>
      <c r="AH19">
        <v>0.91</v>
      </c>
      <c r="AI19">
        <v>1.33</v>
      </c>
      <c r="AJ19">
        <v>0.63</v>
      </c>
      <c r="AK19" s="8">
        <v>0.83</v>
      </c>
      <c r="AL19" s="9">
        <v>0.84</v>
      </c>
      <c r="AM19" s="5">
        <v>0.82333333333333325</v>
      </c>
      <c r="AN19" s="11">
        <v>0.95055555555555549</v>
      </c>
      <c r="AO19" s="5">
        <v>0.83166666666666678</v>
      </c>
      <c r="AP19" s="5">
        <v>1.1966666666666665</v>
      </c>
      <c r="AT19">
        <v>0.61</v>
      </c>
      <c r="AU19">
        <v>0.9</v>
      </c>
      <c r="AV19">
        <v>0.64</v>
      </c>
      <c r="AW19">
        <v>1.05</v>
      </c>
      <c r="AX19">
        <v>0.47</v>
      </c>
      <c r="AY19">
        <v>1.1599999999999999</v>
      </c>
      <c r="AZ19">
        <v>1.1200000000000001</v>
      </c>
      <c r="BA19">
        <v>1.05</v>
      </c>
      <c r="BB19">
        <v>1.84</v>
      </c>
      <c r="BC19">
        <v>0.68</v>
      </c>
      <c r="BD19">
        <v>1.42</v>
      </c>
      <c r="BE19">
        <v>0.54</v>
      </c>
      <c r="BF19" s="8">
        <v>0.86</v>
      </c>
      <c r="BG19" s="9">
        <v>0.79999999999999993</v>
      </c>
      <c r="BH19" s="5">
        <v>0.83000000000000007</v>
      </c>
      <c r="BI19" s="11">
        <v>0.84722222222222221</v>
      </c>
      <c r="BJ19" s="5">
        <v>0.79500000000000004</v>
      </c>
      <c r="BK19" s="5">
        <v>0.91666666666666663</v>
      </c>
      <c r="BO19">
        <v>0.44</v>
      </c>
      <c r="BP19">
        <v>0.72</v>
      </c>
      <c r="BQ19">
        <v>0.94</v>
      </c>
      <c r="BR19">
        <v>1.19</v>
      </c>
      <c r="BS19">
        <v>0.9</v>
      </c>
      <c r="BT19">
        <v>0.74</v>
      </c>
      <c r="BU19">
        <v>0.81</v>
      </c>
      <c r="BV19">
        <v>0.92</v>
      </c>
      <c r="BW19">
        <v>1.71</v>
      </c>
      <c r="BX19">
        <v>0.41</v>
      </c>
      <c r="BY19">
        <v>0.85</v>
      </c>
      <c r="BZ19">
        <v>0.21</v>
      </c>
      <c r="CA19" s="8">
        <v>0.5</v>
      </c>
      <c r="CB19" s="9">
        <v>0.72000000000000008</v>
      </c>
      <c r="CC19" s="5">
        <v>0.95000000000000007</v>
      </c>
      <c r="CD19" s="11">
        <v>0.85055555555555562</v>
      </c>
      <c r="CE19" s="5">
        <v>0.78499999999999992</v>
      </c>
      <c r="CF19" s="5">
        <v>0.81666666666666676</v>
      </c>
      <c r="CI19" t="s">
        <v>27</v>
      </c>
      <c r="CJ19" s="17">
        <v>24.8</v>
      </c>
      <c r="CK19" s="19">
        <v>5.9055555555555559</v>
      </c>
      <c r="CL19" s="19">
        <v>4.0777777777777784</v>
      </c>
      <c r="CM19" s="19">
        <v>3.0700000000000003</v>
      </c>
      <c r="CN19" s="19">
        <v>4.3633333333333333</v>
      </c>
      <c r="CO19" s="19">
        <v>52.073333333333331</v>
      </c>
      <c r="CP19" s="19">
        <v>6.2588888888888876</v>
      </c>
      <c r="CQ19" s="19">
        <v>2.2966666666666669</v>
      </c>
      <c r="CR19" s="19">
        <v>16.216666666666669</v>
      </c>
      <c r="CS19" s="19">
        <v>0.57333333333333336</v>
      </c>
      <c r="CT19" s="19">
        <v>12.425555555555555</v>
      </c>
      <c r="CU19" s="19">
        <v>0.51888888888888884</v>
      </c>
      <c r="CV19" s="19">
        <v>5.2444444444444439E-2</v>
      </c>
      <c r="CW19" s="19">
        <v>2.9777777777777781E-2</v>
      </c>
      <c r="CX19" s="19">
        <v>1.1877777777777778</v>
      </c>
      <c r="CY19" s="19">
        <v>0.46111111111111108</v>
      </c>
      <c r="CZ19" s="19">
        <v>0.44555555555555565</v>
      </c>
      <c r="DA19" s="19">
        <v>4.6777777777777779E-2</v>
      </c>
      <c r="DB19" s="19">
        <v>0.14222222222222222</v>
      </c>
      <c r="DC19" s="19">
        <v>2.066666666666667E-2</v>
      </c>
      <c r="DD19" s="19">
        <v>3.3333333333333335E-3</v>
      </c>
      <c r="DE19" s="19">
        <v>2.8888888888888892E-3</v>
      </c>
      <c r="DF19" s="19">
        <v>5.5555555555555556E-4</v>
      </c>
      <c r="DG19" s="19">
        <v>6.2222222222222219E-3</v>
      </c>
      <c r="DH19" s="19">
        <v>4.4444444444444441E-4</v>
      </c>
      <c r="DI19" s="19">
        <v>1.2222222222222223E-2</v>
      </c>
    </row>
    <row r="20" spans="2:113" x14ac:dyDescent="0.25">
      <c r="B20">
        <v>1</v>
      </c>
      <c r="C20" t="s">
        <v>16</v>
      </c>
      <c r="D20">
        <v>0.51</v>
      </c>
      <c r="E20">
        <v>0.38</v>
      </c>
      <c r="F20">
        <v>0.28000000000000003</v>
      </c>
      <c r="G20">
        <v>0.52</v>
      </c>
      <c r="H20">
        <v>0.34</v>
      </c>
      <c r="I20">
        <v>0.51</v>
      </c>
      <c r="J20">
        <v>0.84</v>
      </c>
      <c r="K20">
        <v>0.19</v>
      </c>
      <c r="L20">
        <v>0.99</v>
      </c>
      <c r="M20">
        <v>1.28</v>
      </c>
      <c r="N20">
        <v>1.85</v>
      </c>
      <c r="O20">
        <v>0.49</v>
      </c>
      <c r="P20" s="8">
        <v>0.95</v>
      </c>
      <c r="Q20" s="9">
        <v>0.53666666666666674</v>
      </c>
      <c r="R20" s="5">
        <v>0.44555555555555565</v>
      </c>
      <c r="S20" s="10">
        <v>0.50481481481481483</v>
      </c>
      <c r="T20" s="5">
        <v>0.50555555555555554</v>
      </c>
      <c r="U20" s="5">
        <v>0.56333333333333335</v>
      </c>
      <c r="Y20">
        <v>0.84</v>
      </c>
      <c r="Z20">
        <v>0.79</v>
      </c>
      <c r="AA20">
        <v>1.1100000000000001</v>
      </c>
      <c r="AB20">
        <v>0.74</v>
      </c>
      <c r="AC20">
        <v>1.22</v>
      </c>
      <c r="AD20">
        <v>2.4300000000000002</v>
      </c>
      <c r="AE20">
        <v>3.19</v>
      </c>
      <c r="AF20">
        <v>0.56999999999999995</v>
      </c>
      <c r="AG20">
        <v>4.12</v>
      </c>
      <c r="AH20">
        <v>2.27</v>
      </c>
      <c r="AI20">
        <v>3.29</v>
      </c>
      <c r="AJ20">
        <v>0.95</v>
      </c>
      <c r="AK20" s="8">
        <v>1.69</v>
      </c>
      <c r="AL20" s="9">
        <v>1.1966666666666665</v>
      </c>
      <c r="AM20" s="5">
        <v>1.0155555555555555</v>
      </c>
      <c r="AN20" s="11">
        <v>1.364506172839506</v>
      </c>
      <c r="AO20" s="5">
        <v>0.79796296296296299</v>
      </c>
      <c r="AP20" s="5">
        <v>2.2799999999999998</v>
      </c>
      <c r="AT20">
        <v>0.93</v>
      </c>
      <c r="AU20">
        <v>0.27</v>
      </c>
      <c r="AV20">
        <v>0.65</v>
      </c>
      <c r="AW20">
        <v>0.81</v>
      </c>
      <c r="AX20">
        <v>1.1000000000000001</v>
      </c>
      <c r="AY20">
        <v>1.9</v>
      </c>
      <c r="AZ20">
        <v>2.23</v>
      </c>
      <c r="BA20">
        <v>0.33</v>
      </c>
      <c r="BB20">
        <v>3.73</v>
      </c>
      <c r="BC20">
        <v>1.1599999999999999</v>
      </c>
      <c r="BD20">
        <v>4.12</v>
      </c>
      <c r="BE20">
        <v>0.76</v>
      </c>
      <c r="BF20" s="8">
        <v>1.94</v>
      </c>
      <c r="BG20" s="9">
        <v>0.95333333333333325</v>
      </c>
      <c r="BH20" s="5">
        <v>0.80444444444444441</v>
      </c>
      <c r="BI20" s="11">
        <v>1.0709259259259261</v>
      </c>
      <c r="BJ20" s="5">
        <v>0.66500000000000004</v>
      </c>
      <c r="BK20" s="5">
        <v>1.7433333333333334</v>
      </c>
      <c r="BO20">
        <v>0.66</v>
      </c>
      <c r="BP20">
        <v>0.45</v>
      </c>
      <c r="BQ20">
        <v>1.23</v>
      </c>
      <c r="BR20">
        <v>0.64</v>
      </c>
      <c r="BS20">
        <v>0.94</v>
      </c>
      <c r="BT20">
        <v>0.68</v>
      </c>
      <c r="BU20">
        <v>0.91</v>
      </c>
      <c r="BV20">
        <v>0.25</v>
      </c>
      <c r="BW20">
        <v>1.33</v>
      </c>
      <c r="BX20">
        <v>1.47</v>
      </c>
      <c r="BY20">
        <v>1.9</v>
      </c>
      <c r="BZ20">
        <v>0.32</v>
      </c>
      <c r="CA20" s="8">
        <v>0.96</v>
      </c>
      <c r="CB20" s="9">
        <v>0.87999999999999989</v>
      </c>
      <c r="CC20" s="5">
        <v>0.91666666666666663</v>
      </c>
      <c r="CD20" s="11">
        <v>0.75</v>
      </c>
      <c r="CE20" s="5">
        <v>0.49</v>
      </c>
      <c r="CF20" s="5">
        <v>0.84333333333333338</v>
      </c>
      <c r="CI20" s="13" t="s">
        <v>27</v>
      </c>
      <c r="CJ20" s="12">
        <v>25.9</v>
      </c>
      <c r="CK20" s="21">
        <v>5.9875925925925921</v>
      </c>
      <c r="CL20" s="21">
        <v>5.4046296296296292</v>
      </c>
      <c r="CM20" s="21">
        <v>4.2688888888888883</v>
      </c>
      <c r="CN20" s="21">
        <v>5.6561111111111115</v>
      </c>
      <c r="CO20" s="21">
        <v>55.832222222222221</v>
      </c>
      <c r="CP20" s="21">
        <v>6.2725925925925923</v>
      </c>
      <c r="CQ20" s="21">
        <v>2.1922222222222225</v>
      </c>
      <c r="CR20" s="21">
        <v>17.372222222222224</v>
      </c>
      <c r="CS20" s="21">
        <v>0.68083333333333329</v>
      </c>
      <c r="CT20" s="21">
        <v>16.328148148148149</v>
      </c>
      <c r="CU20" s="21">
        <v>0.65203703703703708</v>
      </c>
      <c r="CV20" s="21">
        <v>7.4796296296296291E-2</v>
      </c>
      <c r="CW20" s="21">
        <v>4.5074074074074079E-2</v>
      </c>
      <c r="CX20" s="21">
        <v>1.3976851851851853</v>
      </c>
      <c r="CY20" s="21">
        <v>0.56518518518518512</v>
      </c>
      <c r="CZ20" s="21">
        <v>0.50481481481481483</v>
      </c>
      <c r="DA20" s="21">
        <v>5.5907407407407406E-2</v>
      </c>
      <c r="DB20" s="21">
        <v>0.1787037037037037</v>
      </c>
      <c r="DC20" s="21">
        <v>2.1111111111111119E-2</v>
      </c>
      <c r="DD20" s="21">
        <v>6.5555555555555567E-3</v>
      </c>
      <c r="DE20" s="21">
        <v>6.4814814814814813E-3</v>
      </c>
      <c r="DF20" s="21">
        <v>1.2592592592592592E-3</v>
      </c>
      <c r="DG20" s="21">
        <v>6.2592592592592587E-3</v>
      </c>
      <c r="DH20" s="21">
        <v>9.6296296296296288E-4</v>
      </c>
      <c r="DI20" s="21">
        <v>3.2592592592592597E-2</v>
      </c>
    </row>
    <row r="21" spans="2:113" x14ac:dyDescent="0.25">
      <c r="B21">
        <v>0.05</v>
      </c>
      <c r="C21" t="s">
        <v>17</v>
      </c>
      <c r="D21">
        <v>4.1000000000000002E-2</v>
      </c>
      <c r="E21">
        <v>5.1999999999999998E-2</v>
      </c>
      <c r="F21">
        <v>1.4E-2</v>
      </c>
      <c r="G21">
        <v>0.08</v>
      </c>
      <c r="H21">
        <v>0.02</v>
      </c>
      <c r="I21">
        <v>0.06</v>
      </c>
      <c r="J21">
        <v>9.2999999999999999E-2</v>
      </c>
      <c r="K21">
        <v>2.5999999999999999E-2</v>
      </c>
      <c r="L21">
        <v>0.17</v>
      </c>
      <c r="M21">
        <v>0.09</v>
      </c>
      <c r="N21">
        <v>0.12</v>
      </c>
      <c r="O21">
        <v>5.8000000000000003E-2</v>
      </c>
      <c r="P21" s="8">
        <v>7.2999999999999995E-2</v>
      </c>
      <c r="Q21" s="9">
        <v>4.6333333333333337E-2</v>
      </c>
      <c r="R21" s="5">
        <v>4.6777777777777779E-2</v>
      </c>
      <c r="S21" s="10">
        <v>5.5907407407407406E-2</v>
      </c>
      <c r="T21" s="5">
        <v>6.327777777777778E-2</v>
      </c>
      <c r="U21" s="5">
        <v>5.7666666666666665E-2</v>
      </c>
      <c r="Y21">
        <v>6.8000000000000005E-2</v>
      </c>
      <c r="Z21">
        <v>0.06</v>
      </c>
      <c r="AA21">
        <v>9.2999999999999999E-2</v>
      </c>
      <c r="AB21">
        <v>0.12</v>
      </c>
      <c r="AC21">
        <v>0.25</v>
      </c>
      <c r="AD21">
        <v>0.19</v>
      </c>
      <c r="AE21">
        <v>0.318</v>
      </c>
      <c r="AF21">
        <v>0.13100000000000001</v>
      </c>
      <c r="AG21">
        <v>0.23</v>
      </c>
      <c r="AH21">
        <v>0.15</v>
      </c>
      <c r="AI21">
        <v>0.19</v>
      </c>
      <c r="AJ21">
        <v>7.3999999999999996E-2</v>
      </c>
      <c r="AK21" s="8">
        <v>0.11</v>
      </c>
      <c r="AL21" s="9">
        <v>8.7666666666666671E-2</v>
      </c>
      <c r="AM21" s="5">
        <v>0.10022222222222221</v>
      </c>
      <c r="AN21" s="11">
        <v>0.15033333333333332</v>
      </c>
      <c r="AO21" s="5">
        <v>9.8111111111111121E-2</v>
      </c>
      <c r="AP21" s="5">
        <v>0.25266666666666665</v>
      </c>
      <c r="AT21">
        <v>7.0999999999999994E-2</v>
      </c>
      <c r="AU21">
        <v>1.0999999999999999E-2</v>
      </c>
      <c r="AV21">
        <v>4.2000000000000003E-2</v>
      </c>
      <c r="AW21">
        <v>0.1</v>
      </c>
      <c r="AX21">
        <v>0.14000000000000001</v>
      </c>
      <c r="AY21">
        <v>0.21</v>
      </c>
      <c r="AZ21">
        <v>0.157</v>
      </c>
      <c r="BA21">
        <v>8.4000000000000005E-2</v>
      </c>
      <c r="BB21">
        <v>0.18</v>
      </c>
      <c r="BC21">
        <v>7.0000000000000007E-2</v>
      </c>
      <c r="BD21">
        <v>0.22</v>
      </c>
      <c r="BE21">
        <v>9.0999999999999998E-2</v>
      </c>
      <c r="BF21" s="8">
        <v>0.13</v>
      </c>
      <c r="BG21" s="9">
        <v>6.1000000000000006E-2</v>
      </c>
      <c r="BH21" s="5">
        <v>6.7666666666666667E-2</v>
      </c>
      <c r="BI21" s="11">
        <v>0.10888888888888888</v>
      </c>
      <c r="BJ21" s="5">
        <v>0.09</v>
      </c>
      <c r="BK21" s="5">
        <v>0.16900000000000001</v>
      </c>
      <c r="BO21">
        <v>3.2000000000000001E-2</v>
      </c>
      <c r="BP21">
        <v>9.4E-2</v>
      </c>
      <c r="BQ21">
        <v>0.107</v>
      </c>
      <c r="BR21">
        <v>0.19</v>
      </c>
      <c r="BS21">
        <v>0.11</v>
      </c>
      <c r="BT21">
        <v>0.08</v>
      </c>
      <c r="BU21">
        <v>7.2999999999999995E-2</v>
      </c>
      <c r="BV21">
        <v>6.3E-2</v>
      </c>
      <c r="BW21">
        <v>0.11</v>
      </c>
      <c r="BX21">
        <v>0.05</v>
      </c>
      <c r="BY21">
        <v>0.15</v>
      </c>
      <c r="BZ21">
        <v>6.2E-2</v>
      </c>
      <c r="CA21" s="8">
        <v>0.08</v>
      </c>
      <c r="CB21" s="9">
        <v>9.3666666666666662E-2</v>
      </c>
      <c r="CC21" s="5">
        <v>0.13022222222222221</v>
      </c>
      <c r="CD21" s="11">
        <v>0.10762962962962963</v>
      </c>
      <c r="CE21" s="5">
        <v>0.105</v>
      </c>
      <c r="CF21" s="5">
        <v>8.7666666666666671E-2</v>
      </c>
      <c r="CI21" s="13" t="s">
        <v>27</v>
      </c>
      <c r="CJ21" s="17">
        <v>24.6</v>
      </c>
      <c r="CK21" s="19">
        <v>6.030555555555555</v>
      </c>
      <c r="CL21" s="19">
        <v>4.5027777777777782</v>
      </c>
      <c r="CM21" s="19">
        <v>3.27</v>
      </c>
      <c r="CN21" s="19">
        <v>3.8383333333333334</v>
      </c>
      <c r="CO21" s="19">
        <v>53.223333333333329</v>
      </c>
      <c r="CP21" s="19">
        <v>6.358888888888889</v>
      </c>
      <c r="CQ21" s="19">
        <v>2.4466666666666668</v>
      </c>
      <c r="CR21" s="19">
        <v>17.866666666666667</v>
      </c>
      <c r="CS21" s="19">
        <v>0.60583333333333333</v>
      </c>
      <c r="CT21" s="19">
        <v>13.125555555555554</v>
      </c>
      <c r="CU21" s="19">
        <v>0.60388888888888892</v>
      </c>
      <c r="CV21" s="19">
        <v>5.8944444444444438E-2</v>
      </c>
      <c r="CW21" s="19">
        <v>3.6777777777777784E-2</v>
      </c>
      <c r="CX21" s="19">
        <v>1.3152777777777778</v>
      </c>
      <c r="CY21" s="19">
        <v>0.51111111111111107</v>
      </c>
      <c r="CZ21" s="19">
        <v>0.50555555555555554</v>
      </c>
      <c r="DA21" s="19">
        <v>6.327777777777778E-2</v>
      </c>
      <c r="DB21" s="19">
        <v>0.15722222222222221</v>
      </c>
      <c r="DC21" s="19">
        <v>1.7666666666666671E-2</v>
      </c>
      <c r="DD21" s="19">
        <v>3.3333333333333335E-3</v>
      </c>
      <c r="DE21" s="19">
        <v>2.8888888888888892E-3</v>
      </c>
      <c r="DF21" s="19">
        <v>5.5555555555555556E-4</v>
      </c>
      <c r="DG21" s="19">
        <v>6.2222222222222219E-3</v>
      </c>
      <c r="DH21" s="19">
        <v>4.4444444444444441E-4</v>
      </c>
      <c r="DI21" s="19">
        <v>1.2222222222222223E-2</v>
      </c>
    </row>
    <row r="22" spans="2:113" x14ac:dyDescent="0.25">
      <c r="B22">
        <v>1</v>
      </c>
      <c r="C22" t="s">
        <v>18</v>
      </c>
      <c r="D22">
        <v>0.22</v>
      </c>
      <c r="E22">
        <v>0.17</v>
      </c>
      <c r="F22">
        <v>0.09</v>
      </c>
      <c r="G22">
        <v>0.15</v>
      </c>
      <c r="H22">
        <v>0.1</v>
      </c>
      <c r="I22">
        <v>0.32</v>
      </c>
      <c r="J22">
        <v>0.28999999999999998</v>
      </c>
      <c r="K22">
        <v>0.14000000000000001</v>
      </c>
      <c r="L22">
        <v>0.52</v>
      </c>
      <c r="M22">
        <v>0.39</v>
      </c>
      <c r="N22">
        <v>0.55000000000000004</v>
      </c>
      <c r="O22">
        <v>0.13</v>
      </c>
      <c r="P22" s="8">
        <v>0.3</v>
      </c>
      <c r="Q22" s="9">
        <v>0.18666666666666665</v>
      </c>
      <c r="R22" s="5">
        <v>0.14222222222222222</v>
      </c>
      <c r="S22" s="10">
        <v>0.1787037037037037</v>
      </c>
      <c r="T22" s="5">
        <v>0.15722222222222221</v>
      </c>
      <c r="U22" s="5">
        <v>0.23666666666666666</v>
      </c>
      <c r="Y22">
        <v>0.49</v>
      </c>
      <c r="Z22">
        <v>0.24</v>
      </c>
      <c r="AA22">
        <v>0.52</v>
      </c>
      <c r="AB22">
        <v>0.34</v>
      </c>
      <c r="AC22">
        <v>0.59</v>
      </c>
      <c r="AD22">
        <v>0.94</v>
      </c>
      <c r="AE22">
        <v>1.03</v>
      </c>
      <c r="AF22">
        <v>0.66</v>
      </c>
      <c r="AG22">
        <v>1.35</v>
      </c>
      <c r="AH22">
        <v>0.61</v>
      </c>
      <c r="AI22">
        <v>0.92</v>
      </c>
      <c r="AJ22">
        <v>0.38</v>
      </c>
      <c r="AK22" s="8">
        <v>0.59</v>
      </c>
      <c r="AL22" s="9">
        <v>0.45</v>
      </c>
      <c r="AM22" s="5">
        <v>0.4366666666666667</v>
      </c>
      <c r="AN22" s="11">
        <v>0.54734567901234554</v>
      </c>
      <c r="AO22" s="5">
        <v>0.35203703703703704</v>
      </c>
      <c r="AP22" s="5">
        <v>0.85333333333333317</v>
      </c>
      <c r="AT22">
        <v>0.51</v>
      </c>
      <c r="AU22">
        <v>0.09</v>
      </c>
      <c r="AV22">
        <v>0.33</v>
      </c>
      <c r="AW22">
        <v>0.39</v>
      </c>
      <c r="AX22">
        <v>0.44</v>
      </c>
      <c r="AY22">
        <v>0.81</v>
      </c>
      <c r="AZ22">
        <v>0.64</v>
      </c>
      <c r="BA22">
        <v>0.47</v>
      </c>
      <c r="BB22">
        <v>1.29</v>
      </c>
      <c r="BC22">
        <v>0.72</v>
      </c>
      <c r="BD22">
        <v>1.1599999999999999</v>
      </c>
      <c r="BE22">
        <v>0.2</v>
      </c>
      <c r="BF22" s="8">
        <v>0.62</v>
      </c>
      <c r="BG22" s="9">
        <v>0.34666666666666668</v>
      </c>
      <c r="BH22" s="5">
        <v>0.35555555555555562</v>
      </c>
      <c r="BI22" s="11">
        <v>0.41851851851851851</v>
      </c>
      <c r="BJ22" s="5">
        <v>0.27</v>
      </c>
      <c r="BK22" s="5">
        <v>0.63</v>
      </c>
      <c r="BO22">
        <v>0.31</v>
      </c>
      <c r="BP22">
        <v>0.13</v>
      </c>
      <c r="BQ22">
        <v>0.6</v>
      </c>
      <c r="BR22">
        <v>0.41</v>
      </c>
      <c r="BS22">
        <v>0.27</v>
      </c>
      <c r="BT22">
        <v>0.34</v>
      </c>
      <c r="BU22">
        <v>0.52</v>
      </c>
      <c r="BV22">
        <v>0.19</v>
      </c>
      <c r="BW22">
        <v>0.81</v>
      </c>
      <c r="BX22">
        <v>0.28999999999999998</v>
      </c>
      <c r="BY22">
        <v>0.68</v>
      </c>
      <c r="BZ22">
        <v>0.11</v>
      </c>
      <c r="CA22" s="8">
        <v>0.37</v>
      </c>
      <c r="CB22" s="9">
        <v>0.3666666666666667</v>
      </c>
      <c r="CC22" s="5">
        <v>0.4588888888888889</v>
      </c>
      <c r="CD22" s="11">
        <v>0.36351851851851852</v>
      </c>
      <c r="CE22" s="5">
        <v>0.255</v>
      </c>
      <c r="CF22" s="5">
        <v>0.37666666666666671</v>
      </c>
      <c r="CI22" s="13" t="s">
        <v>27</v>
      </c>
      <c r="CJ22" s="17">
        <v>27.2</v>
      </c>
      <c r="CK22" s="19">
        <v>6.0266666666666664</v>
      </c>
      <c r="CL22" s="19">
        <v>7.6333333333333329</v>
      </c>
      <c r="CM22" s="19">
        <v>6.4666666666666659</v>
      </c>
      <c r="CN22" s="19">
        <v>8.7666666666666675</v>
      </c>
      <c r="CO22" s="19">
        <v>62.20000000000001</v>
      </c>
      <c r="CP22" s="19">
        <v>6.2</v>
      </c>
      <c r="CQ22" s="19">
        <v>1.8333333333333333</v>
      </c>
      <c r="CR22" s="19">
        <v>18.033333333333331</v>
      </c>
      <c r="CS22" s="19">
        <v>0.86333333333333329</v>
      </c>
      <c r="CT22" s="19">
        <v>23.433333333333337</v>
      </c>
      <c r="CU22" s="19">
        <v>0.83333333333333337</v>
      </c>
      <c r="CV22" s="19">
        <v>0.11299999999999999</v>
      </c>
      <c r="CW22" s="19">
        <v>6.8666666666666668E-2</v>
      </c>
      <c r="CX22" s="19">
        <v>1.6900000000000002</v>
      </c>
      <c r="CY22" s="19">
        <v>0.72333333333333327</v>
      </c>
      <c r="CZ22" s="19">
        <v>0.56333333333333335</v>
      </c>
      <c r="DA22" s="19">
        <v>5.7666666666666665E-2</v>
      </c>
      <c r="DB22" s="19">
        <v>0.23666666666666666</v>
      </c>
      <c r="DC22" s="19">
        <v>2.5000000000000005E-2</v>
      </c>
      <c r="DD22" s="19">
        <v>1.3000000000000003E-2</v>
      </c>
      <c r="DE22" s="19">
        <v>1.3666666666666667E-2</v>
      </c>
      <c r="DF22" s="19">
        <v>2.6666666666666666E-3</v>
      </c>
      <c r="DG22" s="19">
        <v>6.3333333333333332E-3</v>
      </c>
      <c r="DH22" s="19">
        <v>2E-3</v>
      </c>
      <c r="DI22" s="19">
        <v>7.3333333333333334E-2</v>
      </c>
    </row>
    <row r="23" spans="2:113" x14ac:dyDescent="0.25">
      <c r="B23">
        <v>0.1</v>
      </c>
      <c r="C23" t="s">
        <v>19</v>
      </c>
      <c r="D23">
        <v>1.0999999999999999E-2</v>
      </c>
      <c r="E23">
        <v>3.5000000000000003E-2</v>
      </c>
      <c r="F23">
        <v>2.1000000000000001E-2</v>
      </c>
      <c r="G23">
        <v>8.9999999999999993E-3</v>
      </c>
      <c r="H23">
        <v>1.2999999999999999E-2</v>
      </c>
      <c r="I23">
        <v>2.9000000000000001E-2</v>
      </c>
      <c r="J23">
        <v>3.3000000000000002E-2</v>
      </c>
      <c r="K23">
        <v>0.01</v>
      </c>
      <c r="L23">
        <v>0.08</v>
      </c>
      <c r="M23">
        <v>5.2999999999999999E-2</v>
      </c>
      <c r="N23">
        <v>0.09</v>
      </c>
      <c r="O23">
        <v>2.9000000000000001E-2</v>
      </c>
      <c r="P23" s="8">
        <v>0.04</v>
      </c>
      <c r="Q23" s="9">
        <v>3.2000000000000008E-2</v>
      </c>
      <c r="R23" s="5">
        <v>2.066666666666667E-2</v>
      </c>
      <c r="S23" s="10">
        <v>2.1111111111111119E-2</v>
      </c>
      <c r="T23" s="5">
        <v>1.7666666666666671E-2</v>
      </c>
      <c r="U23" s="5">
        <v>2.5000000000000005E-2</v>
      </c>
      <c r="Y23">
        <v>6.8000000000000005E-2</v>
      </c>
      <c r="Z23">
        <v>1.9E-2</v>
      </c>
      <c r="AA23">
        <v>4.9000000000000002E-2</v>
      </c>
      <c r="AB23">
        <v>1.4E-2</v>
      </c>
      <c r="AC23">
        <v>2.5999999999999999E-2</v>
      </c>
      <c r="AD23">
        <v>8.6999999999999994E-2</v>
      </c>
      <c r="AE23">
        <v>9.0999999999999998E-2</v>
      </c>
      <c r="AF23">
        <v>1.7000000000000001E-2</v>
      </c>
      <c r="AG23">
        <v>0.13</v>
      </c>
      <c r="AH23">
        <v>9.4E-2</v>
      </c>
      <c r="AI23">
        <v>0.13</v>
      </c>
      <c r="AJ23">
        <v>5.2999999999999999E-2</v>
      </c>
      <c r="AK23" s="8">
        <v>0.08</v>
      </c>
      <c r="AL23" s="9">
        <v>4.933333333333334E-2</v>
      </c>
      <c r="AM23" s="5">
        <v>3.7444444444444447E-2</v>
      </c>
      <c r="AN23" s="11">
        <v>4.2870370370370371E-2</v>
      </c>
      <c r="AO23" s="5">
        <v>2.3166666666666665E-2</v>
      </c>
      <c r="AP23" s="5">
        <v>6.7999999999999991E-2</v>
      </c>
      <c r="AT23">
        <v>7.0999999999999994E-2</v>
      </c>
      <c r="AU23">
        <v>4.1000000000000002E-2</v>
      </c>
      <c r="AV23">
        <v>2.7E-2</v>
      </c>
      <c r="AW23">
        <v>0.01</v>
      </c>
      <c r="AX23">
        <v>1.9E-2</v>
      </c>
      <c r="AY23">
        <v>5.6000000000000001E-2</v>
      </c>
      <c r="AZ23">
        <v>0.08</v>
      </c>
      <c r="BA23">
        <v>1.2999999999999999E-2</v>
      </c>
      <c r="BB23">
        <v>0.09</v>
      </c>
      <c r="BC23">
        <v>8.3000000000000004E-2</v>
      </c>
      <c r="BD23">
        <v>0.18</v>
      </c>
      <c r="BE23">
        <v>6.2E-2</v>
      </c>
      <c r="BF23" s="8">
        <v>0.1</v>
      </c>
      <c r="BG23" s="9">
        <v>5.6000000000000001E-2</v>
      </c>
      <c r="BH23" s="5">
        <v>3.1E-2</v>
      </c>
      <c r="BI23" s="11">
        <v>3.0722222222222224E-2</v>
      </c>
      <c r="BJ23" s="5">
        <v>9.4999999999999998E-3</v>
      </c>
      <c r="BK23" s="5">
        <v>5.1666666666666666E-2</v>
      </c>
      <c r="BO23">
        <v>3.2000000000000001E-2</v>
      </c>
      <c r="BP23">
        <v>0.01</v>
      </c>
      <c r="BQ23">
        <v>7.2999999999999995E-2</v>
      </c>
      <c r="BR23">
        <v>2.7E-2</v>
      </c>
      <c r="BS23">
        <v>0.01</v>
      </c>
      <c r="BT23">
        <v>0.02</v>
      </c>
      <c r="BU23">
        <v>4.1000000000000002E-2</v>
      </c>
      <c r="BV23">
        <v>0</v>
      </c>
      <c r="BW23">
        <v>0.06</v>
      </c>
      <c r="BX23">
        <v>0.08</v>
      </c>
      <c r="BY23">
        <v>0.1</v>
      </c>
      <c r="BZ23">
        <v>1.4E-2</v>
      </c>
      <c r="CA23" s="8">
        <v>4.9000000000000002E-2</v>
      </c>
      <c r="CB23" s="9">
        <v>4.4000000000000004E-2</v>
      </c>
      <c r="CC23" s="5">
        <v>4.7999999999999994E-2</v>
      </c>
      <c r="CD23" s="11">
        <v>3.0555555555555555E-2</v>
      </c>
      <c r="CE23" s="5">
        <v>0.02</v>
      </c>
      <c r="CF23" s="5">
        <v>2.3666666666666669E-2</v>
      </c>
      <c r="CI23" s="22" t="s">
        <v>28</v>
      </c>
      <c r="CJ23" s="12">
        <v>27</v>
      </c>
      <c r="CK23" s="12">
        <v>5.4</v>
      </c>
      <c r="CL23" s="12">
        <v>7.1</v>
      </c>
      <c r="CM23" s="12">
        <v>6.6</v>
      </c>
      <c r="CN23" s="12">
        <v>7.5</v>
      </c>
      <c r="CO23" s="12">
        <v>88.1</v>
      </c>
      <c r="CP23" s="12">
        <v>5.3</v>
      </c>
      <c r="CQ23" s="12">
        <v>3.2</v>
      </c>
      <c r="CR23" s="12">
        <v>42.8</v>
      </c>
      <c r="CS23" s="12">
        <v>0.85</v>
      </c>
      <c r="CT23" s="12">
        <v>15.2</v>
      </c>
      <c r="CU23" s="12">
        <v>0.59</v>
      </c>
      <c r="CV23" s="12">
        <v>0.34</v>
      </c>
      <c r="CW23" s="12">
        <v>0.69</v>
      </c>
      <c r="CX23" s="12">
        <v>3.28</v>
      </c>
      <c r="CY23" s="12">
        <v>0.53</v>
      </c>
      <c r="CZ23" s="12">
        <v>0.84</v>
      </c>
      <c r="DA23" s="12">
        <v>6.8000000000000005E-2</v>
      </c>
      <c r="DB23" s="12">
        <v>0.49</v>
      </c>
      <c r="DC23" s="12">
        <v>6.8000000000000005E-2</v>
      </c>
      <c r="DD23" s="12">
        <v>3.1E-2</v>
      </c>
      <c r="DE23" s="12">
        <v>2.1999999999999999E-2</v>
      </c>
      <c r="DF23" s="12">
        <v>3.9E-2</v>
      </c>
      <c r="DG23" s="12">
        <v>1.7000000000000001E-2</v>
      </c>
      <c r="DH23" s="12">
        <v>3.3000000000000002E-2</v>
      </c>
      <c r="DI23" s="12">
        <v>0.13</v>
      </c>
    </row>
    <row r="24" spans="2:113" x14ac:dyDescent="0.25">
      <c r="B24">
        <v>0.05</v>
      </c>
      <c r="C24" t="s">
        <v>20</v>
      </c>
      <c r="D24">
        <v>1.9E-2</v>
      </c>
      <c r="E24">
        <v>0.01</v>
      </c>
      <c r="F24">
        <v>0</v>
      </c>
      <c r="G24">
        <v>0</v>
      </c>
      <c r="H24">
        <v>0.01</v>
      </c>
      <c r="I24">
        <v>1.7000000000000001E-2</v>
      </c>
      <c r="J24">
        <v>1.2E-2</v>
      </c>
      <c r="K24">
        <v>0</v>
      </c>
      <c r="L24">
        <v>1.7999999999999999E-2</v>
      </c>
      <c r="M24">
        <v>0</v>
      </c>
      <c r="N24">
        <v>4.8000000000000001E-2</v>
      </c>
      <c r="O24">
        <v>0</v>
      </c>
      <c r="P24" s="8">
        <v>0.02</v>
      </c>
      <c r="Q24" s="9">
        <v>0.01</v>
      </c>
      <c r="R24" s="5">
        <v>3.3333333333333335E-3</v>
      </c>
      <c r="S24" s="10">
        <v>6.5555555555555567E-3</v>
      </c>
      <c r="T24" s="5">
        <v>3.3333333333333335E-3</v>
      </c>
      <c r="U24" s="5">
        <v>1.3000000000000003E-2</v>
      </c>
      <c r="Y24">
        <v>3.1E-2</v>
      </c>
      <c r="Z24">
        <v>2.1999999999999999E-2</v>
      </c>
      <c r="AA24">
        <v>5.0000000000000001E-3</v>
      </c>
      <c r="AB24">
        <v>1.0999999999999999E-2</v>
      </c>
      <c r="AC24">
        <v>3.7999999999999999E-2</v>
      </c>
      <c r="AD24">
        <v>5.8000000000000003E-2</v>
      </c>
      <c r="AE24">
        <v>4.1000000000000002E-2</v>
      </c>
      <c r="AF24">
        <v>0</v>
      </c>
      <c r="AG24">
        <v>5.33E-2</v>
      </c>
      <c r="AH24">
        <v>1.4999999999999999E-2</v>
      </c>
      <c r="AI24">
        <v>0.126</v>
      </c>
      <c r="AJ24">
        <v>2.5000000000000001E-2</v>
      </c>
      <c r="AK24" s="8">
        <v>0.06</v>
      </c>
      <c r="AL24" s="9">
        <v>2.8999999999999998E-2</v>
      </c>
      <c r="AM24" s="5">
        <v>1.4999999999999999E-2</v>
      </c>
      <c r="AN24" s="11">
        <v>2.6888888888888889E-2</v>
      </c>
      <c r="AO24" s="5">
        <v>1.9999999999999997E-2</v>
      </c>
      <c r="AP24" s="5">
        <v>4.5666666666666668E-2</v>
      </c>
      <c r="AT24">
        <v>2.5999999999999999E-2</v>
      </c>
      <c r="AU24">
        <v>1.4999999999999999E-2</v>
      </c>
      <c r="AV24">
        <v>2.9000000000000001E-2</v>
      </c>
      <c r="AW24">
        <v>0.02</v>
      </c>
      <c r="AX24">
        <v>0.03</v>
      </c>
      <c r="AY24">
        <v>4.9000000000000002E-2</v>
      </c>
      <c r="AZ24">
        <v>0.03</v>
      </c>
      <c r="BA24">
        <v>0</v>
      </c>
      <c r="BB24">
        <v>4.5999999999999999E-2</v>
      </c>
      <c r="BC24">
        <v>6.0000000000000001E-3</v>
      </c>
      <c r="BD24">
        <v>0.184</v>
      </c>
      <c r="BE24">
        <v>0.01</v>
      </c>
      <c r="BF24" s="8">
        <v>7.0000000000000007E-2</v>
      </c>
      <c r="BG24" s="9">
        <v>3.7999999999999999E-2</v>
      </c>
      <c r="BH24" s="5">
        <v>2.9000000000000001E-2</v>
      </c>
      <c r="BI24" s="11">
        <v>2.5111111111111112E-2</v>
      </c>
      <c r="BJ24" s="5">
        <v>0.01</v>
      </c>
      <c r="BK24" s="5">
        <v>3.6333333333333336E-2</v>
      </c>
      <c r="BO24">
        <v>2.5000000000000001E-2</v>
      </c>
      <c r="BP24">
        <v>0</v>
      </c>
      <c r="BQ24">
        <v>4.4999999999999998E-2</v>
      </c>
      <c r="BR24">
        <v>1.7999999999999999E-2</v>
      </c>
      <c r="BS24">
        <v>2.1000000000000001E-2</v>
      </c>
      <c r="BT24">
        <v>1.2999999999999999E-2</v>
      </c>
      <c r="BU24">
        <v>8.0000000000000002E-3</v>
      </c>
      <c r="BV24">
        <v>0</v>
      </c>
      <c r="BW24">
        <v>2.1000000000000001E-2</v>
      </c>
      <c r="BX24">
        <v>0</v>
      </c>
      <c r="BY24">
        <v>9.2999999999999999E-2</v>
      </c>
      <c r="BZ24">
        <v>0</v>
      </c>
      <c r="CA24" s="8">
        <v>0.04</v>
      </c>
      <c r="CB24" s="9">
        <v>2.8333333333333332E-2</v>
      </c>
      <c r="CC24" s="5">
        <v>3.0444444444444444E-2</v>
      </c>
      <c r="CD24" s="11">
        <v>1.9481481481481478E-2</v>
      </c>
      <c r="CE24" s="5">
        <v>1.3999999999999999E-2</v>
      </c>
      <c r="CF24" s="5">
        <v>1.4E-2</v>
      </c>
      <c r="CI24" t="s">
        <v>28</v>
      </c>
      <c r="CJ24" s="12">
        <v>28</v>
      </c>
      <c r="CK24" s="12">
        <v>5.9</v>
      </c>
      <c r="CL24" s="12">
        <v>5.6</v>
      </c>
      <c r="CM24" s="12">
        <v>4.2</v>
      </c>
      <c r="CN24" s="12">
        <v>5.6</v>
      </c>
      <c r="CO24" s="12">
        <v>71.8</v>
      </c>
      <c r="CP24" s="12">
        <v>4.8</v>
      </c>
      <c r="CQ24" s="12">
        <v>3.8</v>
      </c>
      <c r="CR24" s="12">
        <v>48.8</v>
      </c>
      <c r="CS24" s="12">
        <v>0.59</v>
      </c>
      <c r="CT24" s="12">
        <v>25.5</v>
      </c>
      <c r="CU24" s="12">
        <v>0.4</v>
      </c>
      <c r="CV24" s="12">
        <v>0.127</v>
      </c>
      <c r="CW24" s="12">
        <v>4.4999999999999998E-2</v>
      </c>
      <c r="CX24" s="12">
        <v>1.32</v>
      </c>
      <c r="CY24" s="12">
        <v>0.83</v>
      </c>
      <c r="CZ24" s="12">
        <v>0.79</v>
      </c>
      <c r="DA24" s="12">
        <v>0.06</v>
      </c>
      <c r="DB24" s="12">
        <v>0.24</v>
      </c>
      <c r="DC24" s="12">
        <v>1.9E-2</v>
      </c>
      <c r="DD24" s="12">
        <v>2.1999999999999999E-2</v>
      </c>
      <c r="DE24" s="12">
        <v>3.4000000000000002E-2</v>
      </c>
      <c r="DF24" s="12" t="s">
        <v>36</v>
      </c>
      <c r="DG24" s="12">
        <v>3.5999999999999997E-2</v>
      </c>
      <c r="DH24" s="12" t="s">
        <v>36</v>
      </c>
      <c r="DI24" s="12">
        <v>0.09</v>
      </c>
    </row>
    <row r="25" spans="2:113" x14ac:dyDescent="0.25">
      <c r="B25">
        <v>0.01</v>
      </c>
      <c r="C25" t="s">
        <v>21</v>
      </c>
      <c r="D25">
        <v>1.7999999999999999E-2</v>
      </c>
      <c r="E25">
        <v>6.0000000000000001E-3</v>
      </c>
      <c r="F25">
        <v>0</v>
      </c>
      <c r="G25">
        <v>0</v>
      </c>
      <c r="H25">
        <v>1.7000000000000001E-2</v>
      </c>
      <c r="I25">
        <v>8.9999999999999993E-3</v>
      </c>
      <c r="J25">
        <v>1.4999999999999999E-2</v>
      </c>
      <c r="K25">
        <v>0</v>
      </c>
      <c r="L25">
        <v>3.5000000000000003E-2</v>
      </c>
      <c r="M25">
        <v>0</v>
      </c>
      <c r="N25">
        <v>3.5000000000000003E-2</v>
      </c>
      <c r="O25">
        <v>8.9999999999999993E-3</v>
      </c>
      <c r="P25" s="8">
        <v>0.02</v>
      </c>
      <c r="Q25" s="9">
        <v>8.666666666666668E-3</v>
      </c>
      <c r="R25" s="5">
        <v>2.8888888888888892E-3</v>
      </c>
      <c r="S25" s="10">
        <v>6.4814814814814813E-3</v>
      </c>
      <c r="T25" s="5">
        <v>2.8888888888888892E-3</v>
      </c>
      <c r="U25" s="5">
        <v>1.3666666666666667E-2</v>
      </c>
      <c r="Y25">
        <v>2.1999999999999999E-2</v>
      </c>
      <c r="Z25">
        <v>3.4000000000000002E-2</v>
      </c>
      <c r="AA25">
        <v>1.7999999999999999E-2</v>
      </c>
      <c r="AB25">
        <v>3.2000000000000001E-2</v>
      </c>
      <c r="AC25">
        <v>5.0999999999999997E-2</v>
      </c>
      <c r="AD25">
        <v>2.8000000000000001E-2</v>
      </c>
      <c r="AE25">
        <v>2.5000000000000001E-2</v>
      </c>
      <c r="AF25">
        <v>0</v>
      </c>
      <c r="AG25">
        <v>6.0999999999999999E-2</v>
      </c>
      <c r="AH25">
        <v>8.9999999999999993E-3</v>
      </c>
      <c r="AI25">
        <v>8.1000000000000003E-2</v>
      </c>
      <c r="AJ25">
        <v>1.9E-2</v>
      </c>
      <c r="AK25" s="8">
        <v>0.04</v>
      </c>
      <c r="AL25" s="9">
        <v>3.0666666666666672E-2</v>
      </c>
      <c r="AM25" s="5">
        <v>2.6888888888888889E-2</v>
      </c>
      <c r="AN25" s="11">
        <v>2.9604938271604941E-2</v>
      </c>
      <c r="AO25" s="5">
        <v>2.7259259259259261E-2</v>
      </c>
      <c r="AP25" s="5">
        <v>3.4666666666666672E-2</v>
      </c>
      <c r="AT25">
        <v>4.2999999999999997E-2</v>
      </c>
      <c r="AU25">
        <v>2.5000000000000001E-2</v>
      </c>
      <c r="AV25">
        <v>0</v>
      </c>
      <c r="AW25">
        <v>1.9E-2</v>
      </c>
      <c r="AX25">
        <v>4.2000000000000003E-2</v>
      </c>
      <c r="AY25">
        <v>0.02</v>
      </c>
      <c r="AZ25">
        <v>1.6E-2</v>
      </c>
      <c r="BA25">
        <v>0</v>
      </c>
      <c r="BB25">
        <v>2.1999999999999999E-2</v>
      </c>
      <c r="BC25">
        <v>0</v>
      </c>
      <c r="BD25">
        <v>0.154</v>
      </c>
      <c r="BE25">
        <v>1.2999999999999999E-2</v>
      </c>
      <c r="BF25" s="8">
        <v>7.0000000000000007E-2</v>
      </c>
      <c r="BG25" s="9">
        <v>3.1666666666666669E-2</v>
      </c>
      <c r="BH25" s="5">
        <v>1.6888888888888887E-2</v>
      </c>
      <c r="BI25" s="11">
        <v>1.7462962962962961E-2</v>
      </c>
      <c r="BJ25" s="5">
        <v>9.4999999999999998E-3</v>
      </c>
      <c r="BK25" s="5">
        <v>2.5999999999999999E-2</v>
      </c>
      <c r="BO25">
        <v>5.7000000000000002E-2</v>
      </c>
      <c r="BP25">
        <v>1.7000000000000001E-2</v>
      </c>
      <c r="BQ25">
        <v>2.9000000000000001E-2</v>
      </c>
      <c r="BR25">
        <v>3.5000000000000003E-2</v>
      </c>
      <c r="BS25">
        <v>4.9000000000000002E-2</v>
      </c>
      <c r="BT25">
        <v>1.2E-2</v>
      </c>
      <c r="BU25">
        <v>1.0999999999999999E-2</v>
      </c>
      <c r="BV25">
        <v>0</v>
      </c>
      <c r="BW25">
        <v>1.4999999999999999E-2</v>
      </c>
      <c r="BX25">
        <v>0</v>
      </c>
      <c r="BY25">
        <v>7.0999999999999994E-2</v>
      </c>
      <c r="BZ25">
        <v>5.0000000000000001E-3</v>
      </c>
      <c r="CA25" s="8">
        <v>0.04</v>
      </c>
      <c r="CB25" s="9">
        <v>2.866666666666667E-2</v>
      </c>
      <c r="CC25" s="5">
        <v>3.0888888888888893E-2</v>
      </c>
      <c r="CD25" s="11">
        <v>2.6962962962962963E-2</v>
      </c>
      <c r="CE25" s="5">
        <v>2.6000000000000002E-2</v>
      </c>
      <c r="CF25" s="5">
        <v>2.3999999999999997E-2</v>
      </c>
      <c r="CI25" s="22" t="s">
        <v>28</v>
      </c>
      <c r="CJ25" s="12">
        <v>27.2</v>
      </c>
      <c r="CK25" s="12">
        <v>5</v>
      </c>
      <c r="CL25" s="12">
        <v>4.0999999999999996</v>
      </c>
      <c r="CM25" s="12">
        <v>3.7</v>
      </c>
      <c r="CN25" s="12">
        <v>6.2</v>
      </c>
      <c r="CO25" s="12">
        <v>77.599999999999994</v>
      </c>
      <c r="CP25" s="12">
        <v>5.3</v>
      </c>
      <c r="CQ25" s="12">
        <v>3.3</v>
      </c>
      <c r="CR25" s="12">
        <v>36.6</v>
      </c>
      <c r="CS25" s="12">
        <v>0.7</v>
      </c>
      <c r="CT25" s="12">
        <v>27.5</v>
      </c>
      <c r="CU25" s="12">
        <v>0.5</v>
      </c>
      <c r="CV25" s="12">
        <v>0.16300000000000001</v>
      </c>
      <c r="CW25" s="12">
        <v>7.0999999999999994E-2</v>
      </c>
      <c r="CX25" s="12">
        <v>0.93</v>
      </c>
      <c r="CY25" s="12">
        <v>0.86</v>
      </c>
      <c r="CZ25" s="12">
        <v>1.1100000000000001</v>
      </c>
      <c r="DA25" s="12">
        <v>9.2999999999999999E-2</v>
      </c>
      <c r="DB25" s="12">
        <v>0.52</v>
      </c>
      <c r="DC25" s="12">
        <v>4.9000000000000002E-2</v>
      </c>
      <c r="DD25" s="12">
        <v>5.0000000000000001E-3</v>
      </c>
      <c r="DE25" s="12">
        <v>1.7999999999999999E-2</v>
      </c>
      <c r="DF25" s="12">
        <v>0.01</v>
      </c>
      <c r="DG25" s="12">
        <v>5.0000000000000001E-3</v>
      </c>
      <c r="DH25" s="12">
        <v>8.0000000000000002E-3</v>
      </c>
      <c r="DI25" s="12">
        <v>7.0000000000000007E-2</v>
      </c>
    </row>
    <row r="26" spans="2:113" x14ac:dyDescent="0.25">
      <c r="B26">
        <v>0.05</v>
      </c>
      <c r="C26" t="s">
        <v>22</v>
      </c>
      <c r="D26">
        <v>0</v>
      </c>
      <c r="E26">
        <v>0</v>
      </c>
      <c r="F26">
        <v>0</v>
      </c>
      <c r="G26">
        <v>0</v>
      </c>
      <c r="H26">
        <v>8.0000000000000002E-3</v>
      </c>
      <c r="I26">
        <v>0</v>
      </c>
      <c r="J26">
        <v>0</v>
      </c>
      <c r="K26">
        <v>0</v>
      </c>
      <c r="L26">
        <v>4.0000000000000001E-3</v>
      </c>
      <c r="M26">
        <v>0</v>
      </c>
      <c r="N26">
        <v>1.4999999999999999E-2</v>
      </c>
      <c r="O26">
        <v>0</v>
      </c>
      <c r="P26" s="8">
        <v>5.0000000000000001E-3</v>
      </c>
      <c r="Q26" s="9">
        <v>1.6666666666666668E-3</v>
      </c>
      <c r="R26" s="5">
        <v>5.5555555555555556E-4</v>
      </c>
      <c r="S26" s="10">
        <v>1.2592592592592592E-3</v>
      </c>
      <c r="T26" s="5">
        <v>5.5555555555555556E-4</v>
      </c>
      <c r="U26" s="5">
        <v>2.6666666666666666E-3</v>
      </c>
      <c r="Y26">
        <v>3.9E-2</v>
      </c>
      <c r="Z26">
        <v>0</v>
      </c>
      <c r="AA26">
        <v>0.01</v>
      </c>
      <c r="AB26">
        <v>0</v>
      </c>
      <c r="AC26">
        <v>2.4E-2</v>
      </c>
      <c r="AD26">
        <v>1.9E-2</v>
      </c>
      <c r="AE26">
        <v>0</v>
      </c>
      <c r="AF26">
        <v>0</v>
      </c>
      <c r="AG26">
        <v>2.8000000000000001E-2</v>
      </c>
      <c r="AH26">
        <v>0</v>
      </c>
      <c r="AI26">
        <v>3.7999999999999999E-2</v>
      </c>
      <c r="AJ26">
        <v>0</v>
      </c>
      <c r="AK26" s="8">
        <v>2.5000000000000001E-2</v>
      </c>
      <c r="AL26" s="9">
        <v>1.1666666666666667E-2</v>
      </c>
      <c r="AM26" s="5">
        <v>7.2222222222222228E-3</v>
      </c>
      <c r="AN26" s="11">
        <v>7.9506172839506183E-3</v>
      </c>
      <c r="AO26" s="5">
        <v>2.2962962962962963E-3</v>
      </c>
      <c r="AP26" s="5">
        <v>1.4333333333333332E-2</v>
      </c>
      <c r="AT26">
        <v>5.2999999999999999E-2</v>
      </c>
      <c r="AU26">
        <v>0</v>
      </c>
      <c r="AV26">
        <v>0</v>
      </c>
      <c r="AW26">
        <v>0</v>
      </c>
      <c r="AX26">
        <v>1.4999999999999999E-2</v>
      </c>
      <c r="AY26">
        <v>0.01</v>
      </c>
      <c r="AZ26">
        <v>0</v>
      </c>
      <c r="BA26">
        <v>0</v>
      </c>
      <c r="BB26">
        <v>1.6E-2</v>
      </c>
      <c r="BC26">
        <v>0</v>
      </c>
      <c r="BD26">
        <v>4.1000000000000002E-2</v>
      </c>
      <c r="BE26">
        <v>0</v>
      </c>
      <c r="BF26" s="8">
        <v>3.1E-2</v>
      </c>
      <c r="BG26" s="9">
        <v>1.0333333333333333E-2</v>
      </c>
      <c r="BH26" s="5">
        <v>3.4444444444444444E-3</v>
      </c>
      <c r="BI26" s="11">
        <v>3.9259259259259256E-3</v>
      </c>
      <c r="BJ26" s="5">
        <v>0</v>
      </c>
      <c r="BK26" s="5">
        <v>8.3333333333333332E-3</v>
      </c>
      <c r="BO26">
        <v>0</v>
      </c>
      <c r="BP26">
        <v>0</v>
      </c>
      <c r="BQ26">
        <v>1.2999999999999999E-2</v>
      </c>
      <c r="BR26">
        <v>0</v>
      </c>
      <c r="BS26">
        <v>1.2999999999999999E-2</v>
      </c>
      <c r="BT26">
        <v>6.0000000000000001E-3</v>
      </c>
      <c r="BU26">
        <v>0</v>
      </c>
      <c r="BV26">
        <v>0</v>
      </c>
      <c r="BW26">
        <v>8.9999999999999993E-3</v>
      </c>
      <c r="BX26">
        <v>0</v>
      </c>
      <c r="BY26">
        <v>1.7999999999999999E-2</v>
      </c>
      <c r="BZ26">
        <v>0</v>
      </c>
      <c r="CA26" s="8">
        <v>6.0000000000000001E-3</v>
      </c>
      <c r="CB26" s="9">
        <v>6.3333333333333332E-3</v>
      </c>
      <c r="CC26" s="5">
        <v>6.4444444444444445E-3</v>
      </c>
      <c r="CD26" s="11">
        <v>5.5925925925925926E-3</v>
      </c>
      <c r="CE26" s="5">
        <v>4.0000000000000001E-3</v>
      </c>
      <c r="CF26" s="5">
        <v>6.3333333333333332E-3</v>
      </c>
      <c r="CI26" s="22" t="s">
        <v>28</v>
      </c>
      <c r="CJ26" s="12">
        <v>26.1</v>
      </c>
      <c r="CK26" s="14">
        <v>6.1</v>
      </c>
      <c r="CL26" s="14">
        <v>7.8</v>
      </c>
      <c r="CM26" s="14">
        <v>6.2</v>
      </c>
      <c r="CN26" s="14">
        <v>8.8000000000000007</v>
      </c>
      <c r="CO26" s="14">
        <v>57</v>
      </c>
      <c r="CP26" s="14">
        <v>6.4</v>
      </c>
      <c r="CQ26" s="14">
        <v>3.9</v>
      </c>
      <c r="CR26" s="14">
        <v>24.4</v>
      </c>
      <c r="CS26" s="14">
        <v>1.05</v>
      </c>
      <c r="CT26" s="14">
        <v>20.2</v>
      </c>
      <c r="CU26" s="14">
        <v>0.93</v>
      </c>
      <c r="CV26" s="14">
        <v>0.13900000000000001</v>
      </c>
      <c r="CW26" s="14">
        <v>0.104</v>
      </c>
      <c r="CX26" s="14">
        <v>1.84</v>
      </c>
      <c r="CY26" s="14">
        <v>0.77</v>
      </c>
      <c r="CZ26" s="15">
        <v>0.74</v>
      </c>
      <c r="DA26" s="15">
        <v>0.12</v>
      </c>
      <c r="DB26" s="15">
        <v>0.34</v>
      </c>
      <c r="DC26" s="15">
        <v>1.4E-2</v>
      </c>
      <c r="DD26" s="15">
        <v>1.0999999999999999E-2</v>
      </c>
      <c r="DE26" s="15">
        <v>3.2000000000000001E-2</v>
      </c>
      <c r="DF26" s="15">
        <v>0</v>
      </c>
      <c r="DG26" s="15">
        <v>1.6E-2</v>
      </c>
      <c r="DH26" s="15">
        <v>0</v>
      </c>
      <c r="DI26" s="15">
        <v>0.09</v>
      </c>
    </row>
    <row r="27" spans="2:113" x14ac:dyDescent="0.25">
      <c r="B27">
        <v>0.05</v>
      </c>
      <c r="C27" t="s">
        <v>23</v>
      </c>
      <c r="D27">
        <v>1.2E-2</v>
      </c>
      <c r="E27">
        <v>1.9E-2</v>
      </c>
      <c r="F27">
        <v>0</v>
      </c>
      <c r="G27">
        <v>0</v>
      </c>
      <c r="H27">
        <v>3.0000000000000001E-3</v>
      </c>
      <c r="I27">
        <v>1.0999999999999999E-2</v>
      </c>
      <c r="J27">
        <v>5.0000000000000001E-3</v>
      </c>
      <c r="K27">
        <v>0</v>
      </c>
      <c r="L27">
        <v>0</v>
      </c>
      <c r="M27">
        <v>0</v>
      </c>
      <c r="N27">
        <v>8.3000000000000004E-2</v>
      </c>
      <c r="O27">
        <v>1.7000000000000001E-2</v>
      </c>
      <c r="P27" s="8">
        <v>3.6999999999999998E-2</v>
      </c>
      <c r="Q27" s="9">
        <v>1.8666666666666665E-2</v>
      </c>
      <c r="R27" s="5">
        <v>6.2222222222222219E-3</v>
      </c>
      <c r="S27" s="10">
        <v>6.2592592592592587E-3</v>
      </c>
      <c r="T27" s="5">
        <v>6.2222222222222219E-3</v>
      </c>
      <c r="U27" s="5">
        <v>6.3333333333333332E-3</v>
      </c>
      <c r="Y27">
        <v>1.7000000000000001E-2</v>
      </c>
      <c r="Z27">
        <v>3.5999999999999997E-2</v>
      </c>
      <c r="AA27">
        <v>5.0000000000000001E-3</v>
      </c>
      <c r="AB27">
        <v>1.6E-2</v>
      </c>
      <c r="AC27">
        <v>3.1E-2</v>
      </c>
      <c r="AD27">
        <v>0.05</v>
      </c>
      <c r="AE27">
        <v>2.5999999999999999E-2</v>
      </c>
      <c r="AF27">
        <v>0</v>
      </c>
      <c r="AG27">
        <v>0.09</v>
      </c>
      <c r="AH27">
        <v>1.7000000000000001E-2</v>
      </c>
      <c r="AI27">
        <v>0.121</v>
      </c>
      <c r="AJ27">
        <v>3.7999999999999999E-2</v>
      </c>
      <c r="AK27" s="8">
        <v>5.6000000000000001E-2</v>
      </c>
      <c r="AL27" s="9">
        <v>3.2333333333333332E-2</v>
      </c>
      <c r="AM27" s="5">
        <v>1.7777777777777778E-2</v>
      </c>
      <c r="AN27" s="11">
        <v>2.5049382716049381E-2</v>
      </c>
      <c r="AO27" s="5">
        <v>2.1703703703703704E-2</v>
      </c>
      <c r="AP27" s="5">
        <v>3.5666666666666666E-2</v>
      </c>
      <c r="AT27">
        <v>1.4E-2</v>
      </c>
      <c r="AU27">
        <v>2.8000000000000001E-2</v>
      </c>
      <c r="AV27">
        <v>1.2E-2</v>
      </c>
      <c r="AW27">
        <v>2.1999999999999999E-2</v>
      </c>
      <c r="AX27">
        <v>2.9000000000000001E-2</v>
      </c>
      <c r="AY27">
        <v>3.5999999999999997E-2</v>
      </c>
      <c r="AZ27">
        <v>2.1000000000000001E-2</v>
      </c>
      <c r="BA27">
        <v>0</v>
      </c>
      <c r="BB27">
        <v>0.05</v>
      </c>
      <c r="BC27">
        <v>1.4E-2</v>
      </c>
      <c r="BD27">
        <v>0.17199999999999999</v>
      </c>
      <c r="BE27">
        <v>2.4E-2</v>
      </c>
      <c r="BF27" s="8">
        <v>7.0000000000000007E-2</v>
      </c>
      <c r="BG27" s="9">
        <v>3.6666666666666667E-2</v>
      </c>
      <c r="BH27" s="5">
        <v>2.3555555555555552E-2</v>
      </c>
      <c r="BI27" s="11">
        <v>2.1074074074074075E-2</v>
      </c>
      <c r="BJ27" s="5">
        <v>1.0999999999999999E-2</v>
      </c>
      <c r="BK27" s="5">
        <v>2.866666666666667E-2</v>
      </c>
      <c r="BO27">
        <v>2.7E-2</v>
      </c>
      <c r="BP27">
        <v>1.6E-2</v>
      </c>
      <c r="BQ27">
        <v>0.03</v>
      </c>
      <c r="BR27">
        <v>1.7999999999999999E-2</v>
      </c>
      <c r="BS27">
        <v>5.0000000000000001E-3</v>
      </c>
      <c r="BT27">
        <v>8.9999999999999993E-3</v>
      </c>
      <c r="BU27">
        <v>3.0000000000000001E-3</v>
      </c>
      <c r="BV27">
        <v>0</v>
      </c>
      <c r="BW27">
        <v>0.01</v>
      </c>
      <c r="BX27">
        <v>0</v>
      </c>
      <c r="BY27">
        <v>3.5000000000000003E-2</v>
      </c>
      <c r="BZ27">
        <v>1.6E-2</v>
      </c>
      <c r="CA27" s="8">
        <v>2.5999999999999999E-2</v>
      </c>
      <c r="CB27" s="9">
        <v>2.3999999999999997E-2</v>
      </c>
      <c r="CC27" s="5">
        <v>2.3999999999999997E-2</v>
      </c>
      <c r="CD27" s="11">
        <v>1.3388888888888888E-2</v>
      </c>
      <c r="CE27" s="5">
        <v>1.0499999999999999E-2</v>
      </c>
      <c r="CF27" s="5">
        <v>5.6666666666666662E-3</v>
      </c>
      <c r="CI27" s="22" t="s">
        <v>28</v>
      </c>
      <c r="CJ27" s="12">
        <v>24.9</v>
      </c>
      <c r="CK27" s="16">
        <v>5</v>
      </c>
      <c r="CL27" s="16">
        <v>5.8</v>
      </c>
      <c r="CM27" s="16">
        <v>3.9</v>
      </c>
      <c r="CN27" s="16">
        <v>9.1</v>
      </c>
      <c r="CO27" s="16">
        <v>64.5</v>
      </c>
      <c r="CP27" s="16">
        <v>5.8</v>
      </c>
      <c r="CQ27" s="16">
        <v>4.7</v>
      </c>
      <c r="CR27" s="16">
        <v>36.6</v>
      </c>
      <c r="CS27" s="16">
        <v>0.85</v>
      </c>
      <c r="CT27" s="16">
        <v>17.7</v>
      </c>
      <c r="CU27" s="16">
        <v>0.85</v>
      </c>
      <c r="CV27" s="16">
        <v>0.29299999999999998</v>
      </c>
      <c r="CW27" s="16">
        <v>0.19</v>
      </c>
      <c r="CX27" s="16">
        <v>1.01</v>
      </c>
      <c r="CY27" s="16">
        <v>0.85</v>
      </c>
      <c r="CZ27" s="13">
        <v>1.22</v>
      </c>
      <c r="DA27" s="13">
        <v>0.25</v>
      </c>
      <c r="DB27" s="13">
        <v>0.59</v>
      </c>
      <c r="DC27" s="13">
        <v>2.5999999999999999E-2</v>
      </c>
      <c r="DD27" s="13">
        <v>3.7999999999999999E-2</v>
      </c>
      <c r="DE27" s="13">
        <v>5.0999999999999997E-2</v>
      </c>
      <c r="DF27" s="13">
        <v>2.4E-2</v>
      </c>
      <c r="DG27" s="13">
        <v>3.1E-2</v>
      </c>
      <c r="DH27" s="13">
        <v>2.1000000000000001E-2</v>
      </c>
      <c r="DI27" s="13">
        <v>0.14000000000000001</v>
      </c>
    </row>
    <row r="28" spans="2:113" x14ac:dyDescent="0.25">
      <c r="B28">
        <v>0.01</v>
      </c>
      <c r="C28" t="s">
        <v>24</v>
      </c>
      <c r="D28">
        <v>0</v>
      </c>
      <c r="E28">
        <v>0</v>
      </c>
      <c r="F28">
        <v>0</v>
      </c>
      <c r="G28">
        <v>0</v>
      </c>
      <c r="H28">
        <v>6.0000000000000001E-3</v>
      </c>
      <c r="I28">
        <v>0</v>
      </c>
      <c r="J28">
        <v>0</v>
      </c>
      <c r="K28">
        <v>0</v>
      </c>
      <c r="L28">
        <v>3.0000000000000001E-3</v>
      </c>
      <c r="M28">
        <v>0</v>
      </c>
      <c r="N28">
        <v>1.2E-2</v>
      </c>
      <c r="O28">
        <v>0</v>
      </c>
      <c r="P28" s="8">
        <v>4.0000000000000001E-3</v>
      </c>
      <c r="Q28" s="9">
        <v>1.3333333333333333E-3</v>
      </c>
      <c r="R28" s="5">
        <v>4.4444444444444441E-4</v>
      </c>
      <c r="S28" s="10">
        <v>9.6296296296296288E-4</v>
      </c>
      <c r="T28" s="5">
        <v>4.4444444444444441E-4</v>
      </c>
      <c r="U28" s="5">
        <v>2E-3</v>
      </c>
      <c r="Y28">
        <v>3.3000000000000002E-2</v>
      </c>
      <c r="Z28">
        <v>0</v>
      </c>
      <c r="AA28">
        <v>8.0000000000000002E-3</v>
      </c>
      <c r="AB28">
        <v>0</v>
      </c>
      <c r="AC28">
        <v>2.1000000000000001E-2</v>
      </c>
      <c r="AD28">
        <v>1.6E-2</v>
      </c>
      <c r="AE28">
        <v>0</v>
      </c>
      <c r="AF28">
        <v>0</v>
      </c>
      <c r="AG28">
        <v>2.5000000000000001E-2</v>
      </c>
      <c r="AH28">
        <v>0</v>
      </c>
      <c r="AI28">
        <v>2.4E-2</v>
      </c>
      <c r="AJ28">
        <v>0</v>
      </c>
      <c r="AK28" s="8">
        <v>1.9E-2</v>
      </c>
      <c r="AL28" s="9">
        <v>8.9999999999999993E-3</v>
      </c>
      <c r="AM28" s="5">
        <v>5.6666666666666671E-3</v>
      </c>
      <c r="AN28" s="11">
        <v>6.7160493827160507E-3</v>
      </c>
      <c r="AO28" s="5">
        <v>2.1481481481481482E-3</v>
      </c>
      <c r="AP28" s="5">
        <v>1.2333333333333335E-2</v>
      </c>
      <c r="AT28">
        <v>4.9000000000000002E-2</v>
      </c>
      <c r="AU28">
        <v>0</v>
      </c>
      <c r="AV28">
        <v>0</v>
      </c>
      <c r="AW28">
        <v>0</v>
      </c>
      <c r="AX28">
        <v>1.2E-2</v>
      </c>
      <c r="AY28">
        <v>8.0000000000000002E-3</v>
      </c>
      <c r="AZ28">
        <v>0</v>
      </c>
      <c r="BA28">
        <v>0</v>
      </c>
      <c r="BB28">
        <v>0.01</v>
      </c>
      <c r="BC28">
        <v>0</v>
      </c>
      <c r="BD28">
        <v>3.9E-2</v>
      </c>
      <c r="BE28">
        <v>0</v>
      </c>
      <c r="BF28" s="8">
        <v>2.9000000000000001E-2</v>
      </c>
      <c r="BG28" s="9">
        <v>9.6666666666666672E-3</v>
      </c>
      <c r="BH28" s="5">
        <v>3.2222222222222222E-3</v>
      </c>
      <c r="BI28" s="11">
        <v>3.2962962962962967E-3</v>
      </c>
      <c r="BJ28" s="5">
        <v>0</v>
      </c>
      <c r="BK28" s="5">
        <v>6.6666666666666671E-3</v>
      </c>
      <c r="BO28">
        <v>0</v>
      </c>
      <c r="BP28">
        <v>0</v>
      </c>
      <c r="BQ28">
        <v>1.0999999999999999E-2</v>
      </c>
      <c r="BR28">
        <v>0</v>
      </c>
      <c r="BS28">
        <v>0.01</v>
      </c>
      <c r="BT28">
        <v>5.0000000000000001E-3</v>
      </c>
      <c r="BU28">
        <v>0</v>
      </c>
      <c r="BV28">
        <v>0</v>
      </c>
      <c r="BW28">
        <v>7.0000000000000001E-3</v>
      </c>
      <c r="BX28">
        <v>0</v>
      </c>
      <c r="BY28">
        <v>0.01</v>
      </c>
      <c r="BZ28">
        <v>0</v>
      </c>
      <c r="CA28" s="8">
        <v>3.0000000000000001E-3</v>
      </c>
      <c r="CB28" s="9">
        <v>4.6666666666666662E-3</v>
      </c>
      <c r="CC28" s="5">
        <v>5.2222222222222218E-3</v>
      </c>
      <c r="CD28" s="11">
        <v>4.4074074074074076E-3</v>
      </c>
      <c r="CE28" s="5">
        <v>3.0000000000000001E-3</v>
      </c>
      <c r="CF28" s="5">
        <v>5.0000000000000001E-3</v>
      </c>
      <c r="CI28" s="22" t="s">
        <v>28</v>
      </c>
      <c r="CJ28" s="12">
        <v>26.7</v>
      </c>
      <c r="CK28" s="16">
        <v>5.34</v>
      </c>
      <c r="CL28" s="16">
        <v>12.7</v>
      </c>
      <c r="CM28" s="16">
        <v>11.4</v>
      </c>
      <c r="CN28" s="16">
        <v>15.1</v>
      </c>
      <c r="CO28" s="16">
        <v>110.3</v>
      </c>
      <c r="CP28" s="16">
        <v>4.9000000000000004</v>
      </c>
      <c r="CQ28" s="16">
        <v>3.9</v>
      </c>
      <c r="CR28" s="16">
        <v>61</v>
      </c>
      <c r="CS28" s="16">
        <v>1.2</v>
      </c>
      <c r="CT28" s="16">
        <v>85.4</v>
      </c>
      <c r="CU28" s="16">
        <v>1.48</v>
      </c>
      <c r="CV28" s="16">
        <v>0.32500000000000001</v>
      </c>
      <c r="CW28" s="16">
        <v>9.4E-2</v>
      </c>
      <c r="CX28" s="16">
        <v>3.42</v>
      </c>
      <c r="CY28" s="16">
        <v>1.54</v>
      </c>
      <c r="CZ28" s="13">
        <v>2.4300000000000002</v>
      </c>
      <c r="DA28" s="13">
        <v>0.19</v>
      </c>
      <c r="DB28" s="13">
        <v>0.94</v>
      </c>
      <c r="DC28" s="13">
        <v>8.6999999999999994E-2</v>
      </c>
      <c r="DD28" s="13">
        <v>5.8000000000000003E-2</v>
      </c>
      <c r="DE28" s="13">
        <v>2.8000000000000001E-2</v>
      </c>
      <c r="DF28" s="13">
        <v>1.9E-2</v>
      </c>
      <c r="DG28" s="13">
        <v>0.05</v>
      </c>
      <c r="DH28" s="13">
        <v>1.6E-2</v>
      </c>
      <c r="DI28" s="13">
        <v>0.1</v>
      </c>
    </row>
    <row r="29" spans="2:113" x14ac:dyDescent="0.25">
      <c r="B29">
        <v>0.05</v>
      </c>
      <c r="C29" t="s">
        <v>25</v>
      </c>
      <c r="D29">
        <v>0.04</v>
      </c>
      <c r="E29">
        <v>0.06</v>
      </c>
      <c r="F29">
        <v>0</v>
      </c>
      <c r="G29">
        <v>0</v>
      </c>
      <c r="H29">
        <v>0.08</v>
      </c>
      <c r="I29">
        <v>0.05</v>
      </c>
      <c r="J29">
        <v>0.09</v>
      </c>
      <c r="K29">
        <v>0.03</v>
      </c>
      <c r="L29">
        <v>0.02</v>
      </c>
      <c r="M29">
        <v>0.03</v>
      </c>
      <c r="N29">
        <v>0.08</v>
      </c>
      <c r="O29">
        <v>0.02</v>
      </c>
      <c r="P29" s="8">
        <v>0.05</v>
      </c>
      <c r="Q29" s="9">
        <v>3.6666666666666667E-2</v>
      </c>
      <c r="R29" s="5">
        <v>1.2222222222222223E-2</v>
      </c>
      <c r="S29" s="10">
        <v>3.2592592592592597E-2</v>
      </c>
      <c r="T29" s="5">
        <v>1.2222222222222223E-2</v>
      </c>
      <c r="U29" s="5">
        <v>7.3333333333333334E-2</v>
      </c>
      <c r="Y29">
        <v>0.13</v>
      </c>
      <c r="Z29">
        <v>0.09</v>
      </c>
      <c r="AA29">
        <v>7.0000000000000007E-2</v>
      </c>
      <c r="AB29">
        <v>0.09</v>
      </c>
      <c r="AC29">
        <v>0.14000000000000001</v>
      </c>
      <c r="AD29">
        <v>0.1</v>
      </c>
      <c r="AE29">
        <v>0.18</v>
      </c>
      <c r="AF29">
        <v>7.0000000000000007E-2</v>
      </c>
      <c r="AG29">
        <v>0.15</v>
      </c>
      <c r="AH29">
        <v>0.09</v>
      </c>
      <c r="AI29">
        <v>0.17</v>
      </c>
      <c r="AJ29">
        <v>0.09</v>
      </c>
      <c r="AK29" s="8">
        <v>0.13</v>
      </c>
      <c r="AL29" s="9">
        <v>9.6666666666666679E-2</v>
      </c>
      <c r="AM29" s="5">
        <v>8.5555555555555565E-2</v>
      </c>
      <c r="AN29" s="11">
        <v>0.10222222222222223</v>
      </c>
      <c r="AO29" s="5">
        <v>8.1111111111111106E-2</v>
      </c>
      <c r="AP29" s="5">
        <v>0.14000000000000001</v>
      </c>
      <c r="AT29">
        <v>0.1</v>
      </c>
      <c r="AU29">
        <v>0.02</v>
      </c>
      <c r="AV29">
        <v>0.05</v>
      </c>
      <c r="AW29">
        <v>0.08</v>
      </c>
      <c r="AX29">
        <v>0.11</v>
      </c>
      <c r="AY29">
        <v>7.0000000000000007E-2</v>
      </c>
      <c r="AZ29">
        <v>0.15</v>
      </c>
      <c r="BA29">
        <v>0.05</v>
      </c>
      <c r="BB29">
        <v>0.09</v>
      </c>
      <c r="BC29">
        <v>0.05</v>
      </c>
      <c r="BD29">
        <v>0.24</v>
      </c>
      <c r="BE29">
        <v>7.0000000000000007E-2</v>
      </c>
      <c r="BF29" s="8">
        <v>0.14000000000000001</v>
      </c>
      <c r="BG29" s="9">
        <v>7.0000000000000007E-2</v>
      </c>
      <c r="BH29" s="5">
        <v>6.6666666666666666E-2</v>
      </c>
      <c r="BI29" s="11">
        <v>7.2222222222222215E-2</v>
      </c>
      <c r="BJ29" s="5">
        <v>0.04</v>
      </c>
      <c r="BK29" s="5">
        <v>0.10999999999999999</v>
      </c>
      <c r="BO29">
        <v>0.03</v>
      </c>
      <c r="BP29">
        <v>0.05</v>
      </c>
      <c r="BQ29">
        <v>0.09</v>
      </c>
      <c r="BR29">
        <v>0.12</v>
      </c>
      <c r="BS29">
        <v>0.09</v>
      </c>
      <c r="BT29">
        <v>0.04</v>
      </c>
      <c r="BU29">
        <v>0.08</v>
      </c>
      <c r="BV29">
        <v>0.04</v>
      </c>
      <c r="BW29">
        <v>7.0000000000000007E-2</v>
      </c>
      <c r="BX29">
        <v>0.04</v>
      </c>
      <c r="BY29">
        <v>0.1</v>
      </c>
      <c r="BZ29">
        <v>0.05</v>
      </c>
      <c r="CA29" s="8">
        <v>0.06</v>
      </c>
      <c r="CB29" s="9">
        <v>6.6666666666666666E-2</v>
      </c>
      <c r="CC29" s="5">
        <v>9.2222222222222219E-2</v>
      </c>
      <c r="CD29" s="11">
        <v>8.740740740740742E-2</v>
      </c>
      <c r="CE29" s="5">
        <v>0.1</v>
      </c>
      <c r="CF29" s="5">
        <v>7.0000000000000007E-2</v>
      </c>
      <c r="CI29" s="22" t="s">
        <v>28</v>
      </c>
      <c r="CJ29" s="12">
        <v>25.9</v>
      </c>
      <c r="CK29" s="16">
        <v>6.12</v>
      </c>
      <c r="CL29" s="16">
        <v>15.3</v>
      </c>
      <c r="CM29" s="16">
        <v>13.9</v>
      </c>
      <c r="CN29" s="16">
        <v>19.399999999999999</v>
      </c>
      <c r="CO29" s="16">
        <v>97</v>
      </c>
      <c r="CP29" s="16">
        <v>5.7</v>
      </c>
      <c r="CQ29" s="16">
        <v>3</v>
      </c>
      <c r="CR29" s="16">
        <v>45.8</v>
      </c>
      <c r="CS29" s="16">
        <v>1.39</v>
      </c>
      <c r="CT29" s="16">
        <v>44.1</v>
      </c>
      <c r="CU29" s="16">
        <v>3.11</v>
      </c>
      <c r="CV29" s="16">
        <v>0.20100000000000001</v>
      </c>
      <c r="CW29" s="16">
        <v>0.115</v>
      </c>
      <c r="CX29" s="16">
        <v>5.53</v>
      </c>
      <c r="CY29" s="16">
        <v>1.2</v>
      </c>
      <c r="CZ29" s="13">
        <v>3.19</v>
      </c>
      <c r="DA29" s="13">
        <v>0.318</v>
      </c>
      <c r="DB29" s="13">
        <v>1.03</v>
      </c>
      <c r="DC29" s="13">
        <v>9.0999999999999998E-2</v>
      </c>
      <c r="DD29" s="13">
        <v>4.1000000000000002E-2</v>
      </c>
      <c r="DE29" s="13">
        <v>2.5000000000000001E-2</v>
      </c>
      <c r="DF29" s="13">
        <v>0</v>
      </c>
      <c r="DG29" s="13">
        <v>2.5999999999999999E-2</v>
      </c>
      <c r="DH29" s="13">
        <v>0</v>
      </c>
      <c r="DI29" s="13">
        <v>0.18</v>
      </c>
    </row>
    <row r="30" spans="2:113" x14ac:dyDescent="0.25">
      <c r="CI30" s="22" t="s">
        <v>28</v>
      </c>
      <c r="CJ30" s="12">
        <v>27.1</v>
      </c>
      <c r="CK30" s="13">
        <v>5.94</v>
      </c>
      <c r="CL30" s="13">
        <v>8.1</v>
      </c>
      <c r="CM30" s="13">
        <v>5.4</v>
      </c>
      <c r="CN30" s="13">
        <v>13.5</v>
      </c>
      <c r="CO30" s="13">
        <v>77</v>
      </c>
      <c r="CP30" s="13">
        <v>5.4</v>
      </c>
      <c r="CQ30" s="13">
        <v>2.8</v>
      </c>
      <c r="CR30" s="13">
        <v>24.4</v>
      </c>
      <c r="CS30" s="13">
        <v>1.07</v>
      </c>
      <c r="CT30" s="13">
        <v>21.5</v>
      </c>
      <c r="CU30" s="13">
        <v>0.33</v>
      </c>
      <c r="CV30" s="13">
        <v>7.0000000000000007E-2</v>
      </c>
      <c r="CW30" s="13">
        <v>0.06</v>
      </c>
      <c r="CX30" s="13">
        <v>3.31</v>
      </c>
      <c r="CY30" s="13">
        <v>1.1299999999999999</v>
      </c>
      <c r="CZ30" s="13">
        <v>0.56999999999999995</v>
      </c>
      <c r="DA30" s="13">
        <v>0.13100000000000001</v>
      </c>
      <c r="DB30" s="13">
        <v>0.66</v>
      </c>
      <c r="DC30" s="13">
        <v>1.7000000000000001E-2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7.0000000000000007E-2</v>
      </c>
    </row>
    <row r="31" spans="2:113" x14ac:dyDescent="0.25">
      <c r="CI31" s="22" t="s">
        <v>28</v>
      </c>
      <c r="CJ31" s="12">
        <v>27.3</v>
      </c>
      <c r="CK31" s="13">
        <v>4.1100000000000003</v>
      </c>
      <c r="CL31" s="13">
        <v>3.1</v>
      </c>
      <c r="CM31" s="13">
        <v>2.8</v>
      </c>
      <c r="CN31" s="13">
        <v>5.9</v>
      </c>
      <c r="CO31" s="13">
        <v>141.30000000000001</v>
      </c>
      <c r="CP31" s="13">
        <v>6.8</v>
      </c>
      <c r="CQ31" s="13">
        <v>4.0999999999999996</v>
      </c>
      <c r="CR31" s="13">
        <v>61</v>
      </c>
      <c r="CS31" s="13">
        <v>2.19</v>
      </c>
      <c r="CT31" s="13">
        <v>150.30000000000001</v>
      </c>
      <c r="CU31" s="13">
        <v>3.28</v>
      </c>
      <c r="CV31" s="13">
        <v>0.32400000000000001</v>
      </c>
      <c r="CW31" s="13">
        <v>0.105</v>
      </c>
      <c r="CX31" s="13">
        <v>6.27</v>
      </c>
      <c r="CY31" s="13">
        <v>2.2999999999999998</v>
      </c>
      <c r="CZ31" s="13">
        <v>4.12</v>
      </c>
      <c r="DA31" s="13">
        <v>0.23</v>
      </c>
      <c r="DB31" s="13">
        <v>1.35</v>
      </c>
      <c r="DC31" s="13">
        <v>0.13</v>
      </c>
      <c r="DD31" s="13">
        <v>5.33E-2</v>
      </c>
      <c r="DE31" s="13">
        <v>6.0999999999999999E-2</v>
      </c>
      <c r="DF31" s="13">
        <v>2.8000000000000001E-2</v>
      </c>
      <c r="DG31" s="13">
        <v>0.09</v>
      </c>
      <c r="DH31" s="13">
        <v>2.5000000000000001E-2</v>
      </c>
      <c r="DI31" s="13">
        <v>0.15</v>
      </c>
    </row>
    <row r="32" spans="2:113" x14ac:dyDescent="0.25">
      <c r="CI32" s="22" t="s">
        <v>28</v>
      </c>
      <c r="CJ32" s="12">
        <v>27.5</v>
      </c>
      <c r="CK32" s="13">
        <v>5.22</v>
      </c>
      <c r="CL32" s="13">
        <v>2.2999999999999998</v>
      </c>
      <c r="CM32" s="13">
        <v>1.8</v>
      </c>
      <c r="CN32" s="13">
        <v>9.1</v>
      </c>
      <c r="CO32" s="13">
        <v>94.5</v>
      </c>
      <c r="CP32" s="13">
        <v>5.4</v>
      </c>
      <c r="CQ32" s="13">
        <v>3.7</v>
      </c>
      <c r="CR32" s="13">
        <v>34.6</v>
      </c>
      <c r="CS32" s="13">
        <v>0.81</v>
      </c>
      <c r="CT32" s="13">
        <v>34.1</v>
      </c>
      <c r="CU32" s="13">
        <v>0.79</v>
      </c>
      <c r="CV32" s="13">
        <v>0.121</v>
      </c>
      <c r="CW32" s="13">
        <v>6.0999999999999999E-2</v>
      </c>
      <c r="CX32" s="13">
        <v>2.86</v>
      </c>
      <c r="CY32" s="13">
        <v>0.91</v>
      </c>
      <c r="CZ32" s="13">
        <v>2.27</v>
      </c>
      <c r="DA32" s="13">
        <v>0.15</v>
      </c>
      <c r="DB32" s="13">
        <v>0.61</v>
      </c>
      <c r="DC32" s="13">
        <v>9.4E-2</v>
      </c>
      <c r="DD32" s="13">
        <v>1.4999999999999999E-2</v>
      </c>
      <c r="DE32" s="13">
        <v>8.9999999999999993E-3</v>
      </c>
      <c r="DF32" s="13">
        <v>0</v>
      </c>
      <c r="DG32" s="13">
        <v>1.7000000000000001E-2</v>
      </c>
      <c r="DH32" s="13">
        <v>0</v>
      </c>
      <c r="DI32" s="13">
        <v>0.09</v>
      </c>
    </row>
    <row r="33" spans="2:113" x14ac:dyDescent="0.25">
      <c r="CI33" s="22" t="s">
        <v>28</v>
      </c>
      <c r="CJ33" s="12">
        <v>27.9</v>
      </c>
      <c r="CK33" s="13">
        <v>5.91</v>
      </c>
      <c r="CL33" s="13">
        <v>5.0999999999999996</v>
      </c>
      <c r="CM33" s="13">
        <v>4.8</v>
      </c>
      <c r="CN33" s="13">
        <v>7</v>
      </c>
      <c r="CO33" s="13">
        <v>105.6</v>
      </c>
      <c r="CP33" s="13">
        <v>6.9</v>
      </c>
      <c r="CQ33" s="13">
        <v>2.6</v>
      </c>
      <c r="CR33" s="13">
        <v>46.7</v>
      </c>
      <c r="CS33" s="13">
        <v>1.58</v>
      </c>
      <c r="CT33" s="13">
        <v>59.2</v>
      </c>
      <c r="CU33" s="13">
        <v>2.4</v>
      </c>
      <c r="CV33" s="13">
        <v>0.27400000000000002</v>
      </c>
      <c r="CW33" s="13">
        <v>9.1999999999999998E-2</v>
      </c>
      <c r="CX33" s="13">
        <v>4.2</v>
      </c>
      <c r="CY33" s="13">
        <v>1.33</v>
      </c>
      <c r="CZ33" s="13">
        <v>3.29</v>
      </c>
      <c r="DA33" s="13">
        <v>0.19</v>
      </c>
      <c r="DB33" s="13">
        <v>0.92</v>
      </c>
      <c r="DC33" s="13">
        <v>0.13</v>
      </c>
      <c r="DD33" s="13">
        <v>0.126</v>
      </c>
      <c r="DE33" s="13">
        <v>8.1000000000000003E-2</v>
      </c>
      <c r="DF33" s="13">
        <v>3.7999999999999999E-2</v>
      </c>
      <c r="DG33" s="13">
        <v>0.121</v>
      </c>
      <c r="DH33" s="13">
        <v>2.4E-2</v>
      </c>
      <c r="DI33" s="13">
        <v>0.17</v>
      </c>
    </row>
    <row r="34" spans="2:113" x14ac:dyDescent="0.25">
      <c r="CI34" s="22" t="s">
        <v>28</v>
      </c>
      <c r="CJ34" s="12">
        <v>26.1</v>
      </c>
      <c r="CK34" s="13">
        <v>5.72</v>
      </c>
      <c r="CL34" s="13">
        <v>2.9</v>
      </c>
      <c r="CM34" s="13">
        <v>1.8</v>
      </c>
      <c r="CN34" s="13">
        <v>4.7</v>
      </c>
      <c r="CO34" s="13">
        <v>74</v>
      </c>
      <c r="CP34" s="13">
        <v>5.3</v>
      </c>
      <c r="CQ34" s="13">
        <v>2.2999999999999998</v>
      </c>
      <c r="CR34" s="13">
        <v>36.6</v>
      </c>
      <c r="CS34" s="13">
        <v>1.1100000000000001</v>
      </c>
      <c r="CT34" s="13">
        <v>19</v>
      </c>
      <c r="CU34" s="13">
        <v>0.61</v>
      </c>
      <c r="CV34" s="13">
        <v>5.0999999999999997E-2</v>
      </c>
      <c r="CW34" s="13">
        <v>3.6999999999999998E-2</v>
      </c>
      <c r="CX34" s="13">
        <v>1.51</v>
      </c>
      <c r="CY34" s="13">
        <v>0.63</v>
      </c>
      <c r="CZ34" s="13">
        <v>0.95</v>
      </c>
      <c r="DA34" s="13">
        <v>7.3999999999999996E-2</v>
      </c>
      <c r="DB34" s="13">
        <v>0.38</v>
      </c>
      <c r="DC34" s="13">
        <v>5.2999999999999999E-2</v>
      </c>
      <c r="DD34" s="13">
        <v>2.5000000000000001E-2</v>
      </c>
      <c r="DE34" s="13">
        <v>1.9E-2</v>
      </c>
      <c r="DF34" s="13">
        <v>0</v>
      </c>
      <c r="DG34" s="13">
        <v>3.7999999999999999E-2</v>
      </c>
      <c r="DH34" s="13">
        <v>0</v>
      </c>
      <c r="DI34" s="13">
        <v>0.09</v>
      </c>
    </row>
    <row r="35" spans="2:113" x14ac:dyDescent="0.25">
      <c r="CI35" s="22" t="s">
        <v>28</v>
      </c>
      <c r="CJ35" s="17">
        <v>27</v>
      </c>
      <c r="CK35" s="18">
        <v>5.68</v>
      </c>
      <c r="CL35" s="18">
        <v>5.03</v>
      </c>
      <c r="CM35" s="18">
        <v>4.4000000000000004</v>
      </c>
      <c r="CN35" s="18">
        <v>6.4</v>
      </c>
      <c r="CO35" s="18">
        <v>89.23</v>
      </c>
      <c r="CP35" s="18">
        <v>5.83</v>
      </c>
      <c r="CQ35" s="18">
        <v>2.7</v>
      </c>
      <c r="CR35" s="18">
        <v>42.03</v>
      </c>
      <c r="CS35" s="18">
        <v>1.18</v>
      </c>
      <c r="CT35" s="18">
        <v>31.13</v>
      </c>
      <c r="CU35" s="18">
        <v>1.2</v>
      </c>
      <c r="CV35" s="18">
        <v>0.22</v>
      </c>
      <c r="CW35" s="18">
        <v>0.27</v>
      </c>
      <c r="CX35" s="18">
        <v>2.99</v>
      </c>
      <c r="CY35" s="18">
        <v>0.83</v>
      </c>
      <c r="CZ35" s="18">
        <v>1.69</v>
      </c>
      <c r="DA35" s="18">
        <v>0.11</v>
      </c>
      <c r="DB35" s="18">
        <v>0.59</v>
      </c>
      <c r="DC35" s="18">
        <v>0.08</v>
      </c>
      <c r="DD35" s="18">
        <v>0.06</v>
      </c>
      <c r="DE35" s="18">
        <v>0.04</v>
      </c>
      <c r="DF35" s="18">
        <v>2.5000000000000001E-2</v>
      </c>
      <c r="DG35" s="18">
        <v>5.6000000000000001E-2</v>
      </c>
      <c r="DH35" s="18">
        <v>1.9E-2</v>
      </c>
      <c r="DI35" s="18">
        <v>0.13</v>
      </c>
    </row>
    <row r="36" spans="2:113" x14ac:dyDescent="0.25">
      <c r="CI36" s="22" t="s">
        <v>28</v>
      </c>
      <c r="CJ36" s="19">
        <v>27</v>
      </c>
      <c r="CK36" s="20">
        <v>5.5266666666666664</v>
      </c>
      <c r="CL36" s="20">
        <v>4.9099999999999993</v>
      </c>
      <c r="CM36" s="20">
        <v>4.1000000000000005</v>
      </c>
      <c r="CN36" s="20">
        <v>6.0666666666666664</v>
      </c>
      <c r="CO36" s="20">
        <v>79.543333333333337</v>
      </c>
      <c r="CP36" s="20">
        <v>5.31</v>
      </c>
      <c r="CQ36" s="20">
        <v>3.2666666666666671</v>
      </c>
      <c r="CR36" s="20">
        <v>42.476666666666667</v>
      </c>
      <c r="CS36" s="20">
        <v>0.82333333333333325</v>
      </c>
      <c r="CT36" s="20">
        <v>28.043333333333333</v>
      </c>
      <c r="CU36" s="20">
        <v>0.70000000000000007</v>
      </c>
      <c r="CV36" s="20">
        <v>0.17</v>
      </c>
      <c r="CW36" s="20">
        <v>0.12866666666666668</v>
      </c>
      <c r="CX36" s="20">
        <v>1.7466666666666668</v>
      </c>
      <c r="CY36" s="20">
        <v>0.84</v>
      </c>
      <c r="CZ36" s="20">
        <v>1.1966666666666665</v>
      </c>
      <c r="DA36" s="20">
        <v>8.7666666666666671E-2</v>
      </c>
      <c r="DB36" s="20">
        <v>0.45</v>
      </c>
      <c r="DC36" s="20">
        <v>4.933333333333334E-2</v>
      </c>
      <c r="DD36" s="20">
        <v>2.8999999999999998E-2</v>
      </c>
      <c r="DE36" s="20">
        <v>3.0666666666666672E-2</v>
      </c>
      <c r="DF36" s="20">
        <v>1.1666666666666667E-2</v>
      </c>
      <c r="DG36" s="20">
        <v>3.2333333333333332E-2</v>
      </c>
      <c r="DH36" s="20">
        <v>8.9999999999999993E-3</v>
      </c>
      <c r="DI36" s="20">
        <v>9.6666666666666679E-2</v>
      </c>
    </row>
    <row r="37" spans="2:113" x14ac:dyDescent="0.25">
      <c r="CI37" s="22" t="s">
        <v>28</v>
      </c>
      <c r="CJ37" s="17">
        <v>27.2</v>
      </c>
      <c r="CK37" s="19">
        <v>5.5422222222222217</v>
      </c>
      <c r="CL37" s="19">
        <v>5.6033333333333326</v>
      </c>
      <c r="CM37" s="19">
        <v>4.666666666666667</v>
      </c>
      <c r="CN37" s="19">
        <v>7.0222222222222221</v>
      </c>
      <c r="CO37" s="19">
        <v>71.38111111111111</v>
      </c>
      <c r="CP37" s="19">
        <v>5.669999999999999</v>
      </c>
      <c r="CQ37" s="19">
        <v>3.4888888888888889</v>
      </c>
      <c r="CR37" s="19">
        <v>34.492222222222217</v>
      </c>
      <c r="CS37" s="19">
        <v>0.85777777777777775</v>
      </c>
      <c r="CT37" s="19">
        <v>25.247777777777781</v>
      </c>
      <c r="CU37" s="19">
        <v>0.71000000000000008</v>
      </c>
      <c r="CV37" s="19">
        <v>0.15733333333333335</v>
      </c>
      <c r="CW37" s="19">
        <v>0.10122222222222221</v>
      </c>
      <c r="CX37" s="19">
        <v>1.5055555555555555</v>
      </c>
      <c r="CY37" s="19">
        <v>0.82333333333333325</v>
      </c>
      <c r="CZ37" s="19">
        <v>1.0155555555555555</v>
      </c>
      <c r="DA37" s="19">
        <v>0.10022222222222221</v>
      </c>
      <c r="DB37" s="19">
        <v>0.4366666666666667</v>
      </c>
      <c r="DC37" s="19">
        <v>3.7444444444444447E-2</v>
      </c>
      <c r="DD37" s="19">
        <v>1.4999999999999999E-2</v>
      </c>
      <c r="DE37" s="19">
        <v>2.6888888888888889E-2</v>
      </c>
      <c r="DF37" s="19">
        <v>7.2222222222222228E-3</v>
      </c>
      <c r="DG37" s="19">
        <v>1.7777777777777778E-2</v>
      </c>
      <c r="DH37" s="19">
        <v>5.6666666666666671E-3</v>
      </c>
      <c r="DI37" s="19">
        <v>8.5555555555555565E-2</v>
      </c>
    </row>
    <row r="38" spans="2:113" x14ac:dyDescent="0.25">
      <c r="CI38" s="22" t="s">
        <v>28</v>
      </c>
      <c r="CJ38" s="12">
        <v>26.7</v>
      </c>
      <c r="CK38" s="23">
        <v>5.6766666666666667</v>
      </c>
      <c r="CL38" s="23">
        <v>7.892469135802469</v>
      </c>
      <c r="CM38" s="23">
        <v>6.6603703703703703</v>
      </c>
      <c r="CN38" s="23">
        <v>9.8234567901234566</v>
      </c>
      <c r="CO38" s="23">
        <v>75.502839506172847</v>
      </c>
      <c r="CP38" s="23">
        <v>5.6837037037037028</v>
      </c>
      <c r="CQ38" s="23">
        <v>3.6702469135802471</v>
      </c>
      <c r="CR38" s="23">
        <v>37.834938271604933</v>
      </c>
      <c r="CS38" s="23">
        <v>0.97876543209876543</v>
      </c>
      <c r="CT38" s="23">
        <v>32.573333333333331</v>
      </c>
      <c r="CU38" s="23">
        <v>1.1585802469135802</v>
      </c>
      <c r="CV38" s="23">
        <v>0.18791358024691354</v>
      </c>
      <c r="CW38" s="23">
        <v>0.11465432098765432</v>
      </c>
      <c r="CX38" s="23">
        <v>2.190679012345679</v>
      </c>
      <c r="CY38" s="23">
        <v>0.95055555555555549</v>
      </c>
      <c r="CZ38" s="23">
        <v>1.364506172839506</v>
      </c>
      <c r="DA38" s="23">
        <v>0.15033333333333332</v>
      </c>
      <c r="DB38" s="23">
        <v>0.54734567901234554</v>
      </c>
      <c r="DC38" s="23">
        <v>4.2870370370370371E-2</v>
      </c>
      <c r="DD38" s="23">
        <v>2.6888888888888889E-2</v>
      </c>
      <c r="DE38" s="23">
        <v>2.9604938271604941E-2</v>
      </c>
      <c r="DF38" s="23">
        <v>7.9506172839506183E-3</v>
      </c>
      <c r="DG38" s="23">
        <v>2.5049382716049381E-2</v>
      </c>
      <c r="DH38" s="23">
        <v>6.7160493827160507E-3</v>
      </c>
      <c r="DI38" s="23">
        <v>0.10222222222222223</v>
      </c>
    </row>
    <row r="39" spans="2:113" x14ac:dyDescent="0.25">
      <c r="CI39" s="22" t="s">
        <v>28</v>
      </c>
      <c r="CJ39" s="17">
        <v>24.9</v>
      </c>
      <c r="CK39" s="19">
        <v>6.0011111111111113</v>
      </c>
      <c r="CL39" s="19">
        <v>6.8074074074074078</v>
      </c>
      <c r="CM39" s="19">
        <v>5.5811111111111114</v>
      </c>
      <c r="CN39" s="19">
        <v>7.9148148148148145</v>
      </c>
      <c r="CO39" s="19">
        <v>64.527407407407395</v>
      </c>
      <c r="CP39" s="19">
        <v>5.9144444444444444</v>
      </c>
      <c r="CQ39" s="19">
        <v>3.6551851851851858</v>
      </c>
      <c r="CR39" s="19">
        <v>31.212592592592593</v>
      </c>
      <c r="CS39" s="19">
        <v>0.93185185185185193</v>
      </c>
      <c r="CT39" s="19">
        <v>23.405555555555559</v>
      </c>
      <c r="CU39" s="19">
        <v>0.95240740740740737</v>
      </c>
      <c r="CV39" s="19">
        <v>0.13340740740740742</v>
      </c>
      <c r="CW39" s="19">
        <v>0.10974074074074074</v>
      </c>
      <c r="CX39" s="19">
        <v>1.7464814814814815</v>
      </c>
      <c r="CY39" s="19">
        <v>0.83166666666666678</v>
      </c>
      <c r="CZ39" s="19">
        <v>0.79796296296296299</v>
      </c>
      <c r="DA39" s="19">
        <v>9.8111111111111121E-2</v>
      </c>
      <c r="DB39" s="19">
        <v>0.35203703703703704</v>
      </c>
      <c r="DC39" s="19">
        <v>2.3166666666666665E-2</v>
      </c>
      <c r="DD39" s="19">
        <v>1.9999999999999997E-2</v>
      </c>
      <c r="DE39" s="19">
        <v>2.7259259259259261E-2</v>
      </c>
      <c r="DF39" s="19">
        <v>2.2962962962962963E-3</v>
      </c>
      <c r="DG39" s="19">
        <v>2.1703703703703704E-2</v>
      </c>
      <c r="DH39" s="19">
        <v>2.1481481481481482E-3</v>
      </c>
      <c r="DI39" s="19">
        <v>8.1111111111111106E-2</v>
      </c>
    </row>
    <row r="40" spans="2:113" x14ac:dyDescent="0.25">
      <c r="CI40" s="22" t="s">
        <v>28</v>
      </c>
      <c r="CJ40" s="17">
        <v>26.7</v>
      </c>
      <c r="CK40" s="19">
        <v>5.4866666666666672</v>
      </c>
      <c r="CL40" s="19">
        <v>11.266666666666666</v>
      </c>
      <c r="CM40" s="19">
        <v>9.7333333333333343</v>
      </c>
      <c r="CN40" s="19">
        <v>14.533333333333331</v>
      </c>
      <c r="CO40" s="19">
        <v>90.600000000000009</v>
      </c>
      <c r="CP40" s="19">
        <v>5.4666666666666659</v>
      </c>
      <c r="CQ40" s="19">
        <v>3.8666666666666667</v>
      </c>
      <c r="CR40" s="19">
        <v>47.79999999999999</v>
      </c>
      <c r="CS40" s="19">
        <v>1.1466666666666665</v>
      </c>
      <c r="CT40" s="19">
        <v>49.06666666666667</v>
      </c>
      <c r="CU40" s="19">
        <v>1.8133333333333332</v>
      </c>
      <c r="CV40" s="19">
        <v>0.27299999999999996</v>
      </c>
      <c r="CW40" s="19">
        <v>0.13300000000000001</v>
      </c>
      <c r="CX40" s="19">
        <v>3.3200000000000003</v>
      </c>
      <c r="CY40" s="19">
        <v>1.1966666666666665</v>
      </c>
      <c r="CZ40" s="19">
        <v>2.2799999999999998</v>
      </c>
      <c r="DA40" s="19">
        <v>0.25266666666666665</v>
      </c>
      <c r="DB40" s="19">
        <v>0.85333333333333317</v>
      </c>
      <c r="DC40" s="19">
        <v>6.7999999999999991E-2</v>
      </c>
      <c r="DD40" s="19">
        <v>4.5666666666666668E-2</v>
      </c>
      <c r="DE40" s="19">
        <v>3.4666666666666672E-2</v>
      </c>
      <c r="DF40" s="19">
        <v>1.4333333333333332E-2</v>
      </c>
      <c r="DG40" s="19">
        <v>3.5666666666666666E-2</v>
      </c>
      <c r="DH40" s="19">
        <v>1.2333333333333335E-2</v>
      </c>
      <c r="DI40" s="19">
        <v>0.14000000000000001</v>
      </c>
    </row>
    <row r="41" spans="2:113" x14ac:dyDescent="0.25">
      <c r="CI41" s="22" t="s">
        <v>29</v>
      </c>
      <c r="CJ41" s="12">
        <v>26.5</v>
      </c>
      <c r="CK41" s="12">
        <v>5.3</v>
      </c>
      <c r="CL41" s="12">
        <v>8.9</v>
      </c>
      <c r="CM41" s="12">
        <v>5.7</v>
      </c>
      <c r="CN41" s="12">
        <v>8.1999999999999993</v>
      </c>
      <c r="CO41" s="12">
        <v>73.8</v>
      </c>
      <c r="CP41" s="12">
        <v>4.9000000000000004</v>
      </c>
      <c r="CQ41" s="12">
        <v>3.5</v>
      </c>
      <c r="CR41" s="12">
        <v>54.5</v>
      </c>
      <c r="CS41" s="12">
        <v>0.94</v>
      </c>
      <c r="CT41" s="12">
        <v>13.9</v>
      </c>
      <c r="CU41" s="12">
        <v>0.76</v>
      </c>
      <c r="CV41" s="12">
        <v>0.59</v>
      </c>
      <c r="CW41" s="12">
        <v>0.71</v>
      </c>
      <c r="CX41" s="12">
        <v>3.55</v>
      </c>
      <c r="CY41" s="12">
        <v>0.61</v>
      </c>
      <c r="CZ41" s="12">
        <v>0.93</v>
      </c>
      <c r="DA41" s="12">
        <v>7.0999999999999994E-2</v>
      </c>
      <c r="DB41" s="12">
        <v>0.51</v>
      </c>
      <c r="DC41" s="12">
        <v>7.0999999999999994E-2</v>
      </c>
      <c r="DD41" s="12">
        <v>2.5999999999999999E-2</v>
      </c>
      <c r="DE41" s="12">
        <v>4.2999999999999997E-2</v>
      </c>
      <c r="DF41" s="12">
        <v>5.2999999999999999E-2</v>
      </c>
      <c r="DG41" s="12">
        <v>1.4E-2</v>
      </c>
      <c r="DH41" s="12">
        <v>4.9000000000000002E-2</v>
      </c>
      <c r="DI41" s="12">
        <v>0.1</v>
      </c>
    </row>
    <row r="42" spans="2:113" x14ac:dyDescent="0.25">
      <c r="CI42" s="22" t="s">
        <v>29</v>
      </c>
      <c r="CJ42" s="12">
        <v>28</v>
      </c>
      <c r="CK42" s="12">
        <v>5.9</v>
      </c>
      <c r="CL42" s="12">
        <v>5.6</v>
      </c>
      <c r="CM42" s="12">
        <v>4.2</v>
      </c>
      <c r="CN42" s="12">
        <v>5.6</v>
      </c>
      <c r="CO42" s="12">
        <v>71.8</v>
      </c>
      <c r="CP42" s="12">
        <v>4.8</v>
      </c>
      <c r="CQ42" s="12">
        <v>3.8</v>
      </c>
      <c r="CR42" s="12">
        <v>48.8</v>
      </c>
      <c r="CS42" s="12">
        <v>0.59</v>
      </c>
      <c r="CT42" s="12">
        <v>25.5</v>
      </c>
      <c r="CU42" s="12">
        <v>0.4</v>
      </c>
      <c r="CV42" s="12">
        <v>0.127</v>
      </c>
      <c r="CW42" s="12">
        <v>4.4999999999999998E-2</v>
      </c>
      <c r="CX42" s="12">
        <v>1.32</v>
      </c>
      <c r="CY42" s="12">
        <v>0.83</v>
      </c>
      <c r="CZ42" s="12">
        <v>0.79</v>
      </c>
      <c r="DA42" s="12">
        <v>0.06</v>
      </c>
      <c r="DB42" s="12">
        <v>0.24</v>
      </c>
      <c r="DC42" s="12">
        <v>1.9E-2</v>
      </c>
      <c r="DD42" s="12">
        <v>2.1999999999999999E-2</v>
      </c>
      <c r="DE42" s="12">
        <v>3.4000000000000002E-2</v>
      </c>
      <c r="DF42" s="12" t="s">
        <v>36</v>
      </c>
      <c r="DG42" s="12">
        <v>3.5999999999999997E-2</v>
      </c>
      <c r="DH42" s="12" t="s">
        <v>36</v>
      </c>
      <c r="DI42" s="12">
        <v>0.09</v>
      </c>
    </row>
    <row r="43" spans="2:113" x14ac:dyDescent="0.25">
      <c r="C43" t="s">
        <v>37</v>
      </c>
      <c r="AA43" t="s">
        <v>38</v>
      </c>
      <c r="AU43" t="s">
        <v>39</v>
      </c>
      <c r="BP43" t="s">
        <v>40</v>
      </c>
      <c r="CI43" s="22" t="s">
        <v>29</v>
      </c>
      <c r="CJ43" s="12">
        <v>27.7</v>
      </c>
      <c r="CK43" s="12">
        <v>5.2</v>
      </c>
      <c r="CL43" s="12">
        <v>5</v>
      </c>
      <c r="CM43" s="12">
        <v>4.3</v>
      </c>
      <c r="CN43" s="12">
        <v>6.2</v>
      </c>
      <c r="CO43" s="12">
        <v>75.2</v>
      </c>
      <c r="CP43" s="12">
        <v>4.0999999999999996</v>
      </c>
      <c r="CQ43" s="12">
        <v>2.2000000000000002</v>
      </c>
      <c r="CR43" s="12">
        <v>24.4</v>
      </c>
      <c r="CS43" s="12">
        <v>0.55000000000000004</v>
      </c>
      <c r="CT43" s="12">
        <v>23.1</v>
      </c>
      <c r="CU43" s="12">
        <v>0.48</v>
      </c>
      <c r="CV43" s="12">
        <v>0.11700000000000001</v>
      </c>
      <c r="CW43" s="12">
        <v>4.2000000000000003E-2</v>
      </c>
      <c r="CX43" s="12">
        <v>0.77</v>
      </c>
      <c r="CY43" s="12">
        <v>0.64</v>
      </c>
      <c r="CZ43" s="12">
        <v>0.65</v>
      </c>
      <c r="DA43" s="12">
        <v>4.2000000000000003E-2</v>
      </c>
      <c r="DB43" s="12">
        <v>0.33</v>
      </c>
      <c r="DC43" s="12">
        <v>2.7E-2</v>
      </c>
      <c r="DD43" s="12">
        <v>2.9000000000000001E-2</v>
      </c>
      <c r="DE43" s="12">
        <v>0</v>
      </c>
      <c r="DF43" s="12">
        <v>0</v>
      </c>
      <c r="DG43" s="12">
        <v>1.2E-2</v>
      </c>
      <c r="DH43" s="12">
        <v>0</v>
      </c>
      <c r="DI43" s="12">
        <v>0.05</v>
      </c>
    </row>
    <row r="44" spans="2:113" x14ac:dyDescent="0.25">
      <c r="C44" t="s">
        <v>41</v>
      </c>
      <c r="D44" t="s">
        <v>42</v>
      </c>
      <c r="E44" t="s">
        <v>43</v>
      </c>
      <c r="F44" t="s">
        <v>44</v>
      </c>
      <c r="G44" t="s">
        <v>45</v>
      </c>
      <c r="H44" t="s">
        <v>46</v>
      </c>
      <c r="I44" t="s">
        <v>47</v>
      </c>
      <c r="J44" t="s">
        <v>48</v>
      </c>
      <c r="AA44" t="s">
        <v>41</v>
      </c>
      <c r="AB44" t="s">
        <v>42</v>
      </c>
      <c r="AC44" t="s">
        <v>43</v>
      </c>
      <c r="AD44" t="s">
        <v>44</v>
      </c>
      <c r="AE44" t="s">
        <v>45</v>
      </c>
      <c r="AF44" t="s">
        <v>46</v>
      </c>
      <c r="AG44" t="s">
        <v>47</v>
      </c>
      <c r="AH44" t="s">
        <v>48</v>
      </c>
      <c r="AU44" t="s">
        <v>41</v>
      </c>
      <c r="AV44" t="s">
        <v>42</v>
      </c>
      <c r="AW44" t="s">
        <v>43</v>
      </c>
      <c r="AX44" t="s">
        <v>44</v>
      </c>
      <c r="AY44" t="s">
        <v>45</v>
      </c>
      <c r="AZ44" t="s">
        <v>46</v>
      </c>
      <c r="BA44" t="s">
        <v>47</v>
      </c>
      <c r="BB44" t="s">
        <v>48</v>
      </c>
      <c r="BP44" t="s">
        <v>41</v>
      </c>
      <c r="BQ44" t="s">
        <v>42</v>
      </c>
      <c r="BR44" t="s">
        <v>43</v>
      </c>
      <c r="BS44" t="s">
        <v>44</v>
      </c>
      <c r="BT44" t="s">
        <v>45</v>
      </c>
      <c r="BU44" t="s">
        <v>46</v>
      </c>
      <c r="BV44" t="s">
        <v>47</v>
      </c>
      <c r="BW44" t="s">
        <v>48</v>
      </c>
      <c r="CI44" s="22" t="s">
        <v>29</v>
      </c>
      <c r="CJ44" s="12">
        <v>26.1</v>
      </c>
      <c r="CK44" s="14">
        <v>6.5</v>
      </c>
      <c r="CL44" s="14">
        <v>6.3</v>
      </c>
      <c r="CM44" s="14">
        <v>5.4</v>
      </c>
      <c r="CN44" s="14">
        <v>7.7</v>
      </c>
      <c r="CO44" s="14">
        <v>70.2</v>
      </c>
      <c r="CP44" s="14">
        <v>6.1</v>
      </c>
      <c r="CQ44" s="14">
        <v>4.4000000000000004</v>
      </c>
      <c r="CR44" s="14">
        <v>45.1</v>
      </c>
      <c r="CS44" s="14">
        <v>0.83</v>
      </c>
      <c r="CT44" s="14">
        <v>29.1</v>
      </c>
      <c r="CU44" s="14">
        <v>1.1200000000000001</v>
      </c>
      <c r="CV44" s="14">
        <v>8.2000000000000003E-2</v>
      </c>
      <c r="CW44" s="14">
        <v>0.121</v>
      </c>
      <c r="CX44" s="14">
        <v>1.61</v>
      </c>
      <c r="CY44" s="14">
        <v>1.05</v>
      </c>
      <c r="CZ44" s="15">
        <v>0.81</v>
      </c>
      <c r="DA44" s="15">
        <v>0.1</v>
      </c>
      <c r="DB44" s="15">
        <v>0.39</v>
      </c>
      <c r="DC44" s="15">
        <v>0.01</v>
      </c>
      <c r="DD44" s="15">
        <v>0.02</v>
      </c>
      <c r="DE44" s="15">
        <v>1.9E-2</v>
      </c>
      <c r="DF44" s="15">
        <v>0</v>
      </c>
      <c r="DG44" s="15">
        <v>2.1999999999999999E-2</v>
      </c>
      <c r="DH44" s="15">
        <v>0</v>
      </c>
      <c r="DI44" s="15">
        <v>0.08</v>
      </c>
    </row>
    <row r="45" spans="2:113" x14ac:dyDescent="0.25">
      <c r="B45" t="s">
        <v>0</v>
      </c>
      <c r="C45">
        <v>25.6</v>
      </c>
      <c r="D45">
        <v>0</v>
      </c>
      <c r="E45">
        <v>35</v>
      </c>
      <c r="F45">
        <f>C45-D45</f>
        <v>25.6</v>
      </c>
      <c r="G45">
        <f>E45-D45</f>
        <v>35</v>
      </c>
      <c r="H45">
        <f>(F45/G45)*100</f>
        <v>73.142857142857139</v>
      </c>
      <c r="I45">
        <f>1/E45</f>
        <v>2.8571428571428571E-2</v>
      </c>
      <c r="J45">
        <f>H45*I45</f>
        <v>2.0897959183673467</v>
      </c>
      <c r="Z45" t="s">
        <v>0</v>
      </c>
      <c r="AA45">
        <v>27</v>
      </c>
      <c r="AB45">
        <v>0</v>
      </c>
      <c r="AC45">
        <v>35</v>
      </c>
      <c r="AD45">
        <f>AA45-AB45</f>
        <v>27</v>
      </c>
      <c r="AE45">
        <f>AC45-AB45</f>
        <v>35</v>
      </c>
      <c r="AF45">
        <f>(AD45/AE45)*100</f>
        <v>77.142857142857153</v>
      </c>
      <c r="AG45">
        <f>1/AC45</f>
        <v>2.8571428571428571E-2</v>
      </c>
      <c r="AH45">
        <f>AF45*AG45</f>
        <v>2.2040816326530615</v>
      </c>
      <c r="AT45" t="s">
        <v>0</v>
      </c>
      <c r="AU45">
        <v>26.5</v>
      </c>
      <c r="AV45">
        <v>0</v>
      </c>
      <c r="AW45">
        <v>35</v>
      </c>
      <c r="AX45">
        <f>AU45-AV45</f>
        <v>26.5</v>
      </c>
      <c r="AY45">
        <f>AW45-AV45</f>
        <v>35</v>
      </c>
      <c r="AZ45">
        <f>(AX45/AY45)*100</f>
        <v>75.714285714285708</v>
      </c>
      <c r="BA45">
        <f>1/AW45</f>
        <v>2.8571428571428571E-2</v>
      </c>
      <c r="BB45">
        <f>AZ45*BA45</f>
        <v>2.1632653061224487</v>
      </c>
      <c r="BO45" t="s">
        <v>0</v>
      </c>
      <c r="BP45">
        <v>28</v>
      </c>
      <c r="BQ45">
        <v>0</v>
      </c>
      <c r="BR45">
        <v>35</v>
      </c>
      <c r="BS45">
        <f>BP45-BQ45</f>
        <v>28</v>
      </c>
      <c r="BT45">
        <f>BR45-BQ45</f>
        <v>35</v>
      </c>
      <c r="BU45">
        <f>(BS45/BT45)*100</f>
        <v>80</v>
      </c>
      <c r="BV45">
        <f>1/BR45</f>
        <v>2.8571428571428571E-2</v>
      </c>
      <c r="BW45">
        <f>BU45*BV45</f>
        <v>2.2857142857142856</v>
      </c>
      <c r="CI45" s="22" t="s">
        <v>29</v>
      </c>
      <c r="CJ45" s="12">
        <v>27</v>
      </c>
      <c r="CK45" s="16">
        <v>5.3</v>
      </c>
      <c r="CL45" s="16">
        <v>5.5</v>
      </c>
      <c r="CM45" s="16">
        <v>4.7</v>
      </c>
      <c r="CN45" s="16">
        <v>9.5</v>
      </c>
      <c r="CO45" s="16">
        <v>50.1</v>
      </c>
      <c r="CP45" s="16">
        <v>6.7</v>
      </c>
      <c r="CQ45" s="16">
        <v>3.3</v>
      </c>
      <c r="CR45" s="16">
        <v>30.5</v>
      </c>
      <c r="CS45" s="16">
        <v>0.64</v>
      </c>
      <c r="CT45" s="16">
        <v>11.5</v>
      </c>
      <c r="CU45" s="16">
        <v>0.77</v>
      </c>
      <c r="CV45" s="16">
        <v>0.109</v>
      </c>
      <c r="CW45" s="16">
        <v>0.13</v>
      </c>
      <c r="CX45" s="16">
        <v>1.24</v>
      </c>
      <c r="CY45" s="16">
        <v>0.47</v>
      </c>
      <c r="CZ45" s="13">
        <v>1.1000000000000001</v>
      </c>
      <c r="DA45" s="13">
        <v>0.14000000000000001</v>
      </c>
      <c r="DB45" s="13">
        <v>0.44</v>
      </c>
      <c r="DC45" s="13">
        <v>1.9E-2</v>
      </c>
      <c r="DD45" s="13">
        <v>0.03</v>
      </c>
      <c r="DE45" s="13">
        <v>4.2000000000000003E-2</v>
      </c>
      <c r="DF45" s="13">
        <v>1.4999999999999999E-2</v>
      </c>
      <c r="DG45" s="13">
        <v>2.9000000000000001E-2</v>
      </c>
      <c r="DH45" s="13">
        <v>1.2E-2</v>
      </c>
      <c r="DI45" s="13">
        <v>0.11</v>
      </c>
    </row>
    <row r="46" spans="2:113" x14ac:dyDescent="0.25">
      <c r="B46" t="s">
        <v>1</v>
      </c>
      <c r="C46">
        <v>6.1</v>
      </c>
      <c r="D46">
        <v>7</v>
      </c>
      <c r="E46">
        <v>7.5</v>
      </c>
      <c r="F46">
        <f>(C46-D46)*-1</f>
        <v>0.90000000000000036</v>
      </c>
      <c r="G46">
        <f t="shared" ref="G46:G70" si="0">E46-D46</f>
        <v>0.5</v>
      </c>
      <c r="H46">
        <f t="shared" ref="H46:H70" si="1">(F46/G46)*100</f>
        <v>180.00000000000006</v>
      </c>
      <c r="I46">
        <f t="shared" ref="I46:I70" si="2">1/E46</f>
        <v>0.13333333333333333</v>
      </c>
      <c r="J46">
        <f t="shared" ref="J46:J70" si="3">H46*I46</f>
        <v>24.000000000000007</v>
      </c>
      <c r="Z46" t="s">
        <v>1</v>
      </c>
      <c r="AA46">
        <v>5.4</v>
      </c>
      <c r="AB46">
        <v>7</v>
      </c>
      <c r="AC46">
        <v>7.5</v>
      </c>
      <c r="AD46">
        <f>(AA46-AB46)*-1</f>
        <v>1.5999999999999996</v>
      </c>
      <c r="AE46">
        <f t="shared" ref="AE46:AE70" si="4">AC46-AB46</f>
        <v>0.5</v>
      </c>
      <c r="AF46">
        <f t="shared" ref="AF46:AF70" si="5">(AD46/AE46)*100</f>
        <v>319.99999999999994</v>
      </c>
      <c r="AG46">
        <f t="shared" ref="AG46:AG70" si="6">1/AC46</f>
        <v>0.13333333333333333</v>
      </c>
      <c r="AH46">
        <f t="shared" ref="AH46:AH70" si="7">AF46*AG46</f>
        <v>42.666666666666657</v>
      </c>
      <c r="AT46" t="s">
        <v>1</v>
      </c>
      <c r="AU46">
        <v>5.3</v>
      </c>
      <c r="AV46">
        <v>7</v>
      </c>
      <c r="AW46">
        <v>7.5</v>
      </c>
      <c r="AX46">
        <f>(AU46-AV46)*-1</f>
        <v>1.7000000000000002</v>
      </c>
      <c r="AY46">
        <f t="shared" ref="AY46:AY70" si="8">AW46-AV46</f>
        <v>0.5</v>
      </c>
      <c r="AZ46">
        <f t="shared" ref="AZ46:AZ70" si="9">(AX46/AY46)*100</f>
        <v>340.00000000000006</v>
      </c>
      <c r="BA46">
        <f t="shared" ref="BA46:BA70" si="10">1/AW46</f>
        <v>0.13333333333333333</v>
      </c>
      <c r="BB46">
        <f t="shared" ref="BB46:BB70" si="11">AZ46*BA46</f>
        <v>45.333333333333343</v>
      </c>
      <c r="BO46" t="s">
        <v>1</v>
      </c>
      <c r="BP46">
        <v>5.4</v>
      </c>
      <c r="BQ46">
        <v>7</v>
      </c>
      <c r="BR46">
        <v>7.5</v>
      </c>
      <c r="BS46">
        <f>(BP46-BQ46)*-1</f>
        <v>1.5999999999999996</v>
      </c>
      <c r="BT46">
        <f t="shared" ref="BT46:BT70" si="12">BR46-BQ46</f>
        <v>0.5</v>
      </c>
      <c r="BU46">
        <f t="shared" ref="BU46:BU70" si="13">(BS46/BT46)*100</f>
        <v>319.99999999999994</v>
      </c>
      <c r="BV46">
        <f t="shared" ref="BV46:BV70" si="14">1/BR46</f>
        <v>0.13333333333333333</v>
      </c>
      <c r="BW46">
        <f t="shared" ref="BW46:BW70" si="15">BU46*BV46</f>
        <v>42.666666666666657</v>
      </c>
      <c r="CI46" s="22" t="s">
        <v>29</v>
      </c>
      <c r="CJ46" s="12">
        <v>26.7</v>
      </c>
      <c r="CK46" s="16">
        <v>6.1</v>
      </c>
      <c r="CL46" s="16">
        <v>10.8</v>
      </c>
      <c r="CM46" s="16">
        <v>8.3000000000000007</v>
      </c>
      <c r="CN46" s="16">
        <v>13.2</v>
      </c>
      <c r="CO46" s="16">
        <v>93.1</v>
      </c>
      <c r="CP46" s="16">
        <v>5.6</v>
      </c>
      <c r="CQ46" s="16">
        <v>2.8</v>
      </c>
      <c r="CR46" s="16">
        <v>54.6</v>
      </c>
      <c r="CS46" s="16">
        <v>1.1299999999999999</v>
      </c>
      <c r="CT46" s="16">
        <v>73.2</v>
      </c>
      <c r="CU46" s="16">
        <v>1.25</v>
      </c>
      <c r="CV46" s="16">
        <v>9.7000000000000003E-2</v>
      </c>
      <c r="CW46" s="16">
        <v>7.0999999999999994E-2</v>
      </c>
      <c r="CX46" s="16">
        <v>3.1</v>
      </c>
      <c r="CY46" s="16">
        <v>1.1599999999999999</v>
      </c>
      <c r="CZ46" s="13">
        <v>1.9</v>
      </c>
      <c r="DA46" s="13">
        <v>0.21</v>
      </c>
      <c r="DB46" s="13">
        <v>0.81</v>
      </c>
      <c r="DC46" s="13">
        <v>5.6000000000000001E-2</v>
      </c>
      <c r="DD46" s="13">
        <v>4.9000000000000002E-2</v>
      </c>
      <c r="DE46" s="13">
        <v>0.02</v>
      </c>
      <c r="DF46" s="13">
        <v>0.01</v>
      </c>
      <c r="DG46" s="13">
        <v>3.5999999999999997E-2</v>
      </c>
      <c r="DH46" s="13">
        <v>8.0000000000000002E-3</v>
      </c>
      <c r="DI46" s="13">
        <v>7.0000000000000007E-2</v>
      </c>
    </row>
    <row r="47" spans="2:113" x14ac:dyDescent="0.25">
      <c r="B47" t="s">
        <v>2</v>
      </c>
      <c r="C47">
        <v>4.3</v>
      </c>
      <c r="D47">
        <v>0</v>
      </c>
      <c r="E47">
        <v>15</v>
      </c>
      <c r="F47">
        <f t="shared" ref="F47:F70" si="16">C47-D47</f>
        <v>4.3</v>
      </c>
      <c r="G47">
        <f t="shared" si="0"/>
        <v>15</v>
      </c>
      <c r="H47">
        <f t="shared" si="1"/>
        <v>28.666666666666668</v>
      </c>
      <c r="I47">
        <f t="shared" si="2"/>
        <v>6.6666666666666666E-2</v>
      </c>
      <c r="J47">
        <f t="shared" si="3"/>
        <v>1.9111111111111112</v>
      </c>
      <c r="Z47" t="s">
        <v>2</v>
      </c>
      <c r="AA47">
        <v>7.1</v>
      </c>
      <c r="AB47">
        <v>0</v>
      </c>
      <c r="AC47">
        <v>15</v>
      </c>
      <c r="AD47">
        <f t="shared" ref="AD47:AD70" si="17">AA47-AB47</f>
        <v>7.1</v>
      </c>
      <c r="AE47">
        <f t="shared" si="4"/>
        <v>15</v>
      </c>
      <c r="AF47">
        <f t="shared" si="5"/>
        <v>47.333333333333336</v>
      </c>
      <c r="AG47">
        <f t="shared" si="6"/>
        <v>6.6666666666666666E-2</v>
      </c>
      <c r="AH47">
        <f t="shared" si="7"/>
        <v>3.1555555555555559</v>
      </c>
      <c r="AT47" t="s">
        <v>2</v>
      </c>
      <c r="AU47">
        <v>8.9</v>
      </c>
      <c r="AV47">
        <v>0</v>
      </c>
      <c r="AW47">
        <v>15</v>
      </c>
      <c r="AX47">
        <f t="shared" ref="AX47:AX70" si="18">AU47-AV47</f>
        <v>8.9</v>
      </c>
      <c r="AY47">
        <f t="shared" si="8"/>
        <v>15</v>
      </c>
      <c r="AZ47">
        <f t="shared" si="9"/>
        <v>59.333333333333336</v>
      </c>
      <c r="BA47">
        <f t="shared" si="10"/>
        <v>6.6666666666666666E-2</v>
      </c>
      <c r="BB47">
        <f t="shared" si="11"/>
        <v>3.9555555555555557</v>
      </c>
      <c r="BO47" t="s">
        <v>2</v>
      </c>
      <c r="BP47">
        <v>4.5</v>
      </c>
      <c r="BQ47">
        <v>0</v>
      </c>
      <c r="BR47">
        <v>15</v>
      </c>
      <c r="BS47">
        <f t="shared" ref="BS47:BS70" si="19">BP47-BQ47</f>
        <v>4.5</v>
      </c>
      <c r="BT47">
        <f t="shared" si="12"/>
        <v>15</v>
      </c>
      <c r="BU47">
        <f t="shared" si="13"/>
        <v>30</v>
      </c>
      <c r="BV47">
        <f t="shared" si="14"/>
        <v>6.6666666666666666E-2</v>
      </c>
      <c r="BW47">
        <f t="shared" si="15"/>
        <v>2</v>
      </c>
      <c r="CI47" s="22" t="s">
        <v>29</v>
      </c>
      <c r="CJ47" s="12">
        <v>26.5</v>
      </c>
      <c r="CK47" s="16">
        <v>6.47</v>
      </c>
      <c r="CL47" s="16">
        <v>13.7</v>
      </c>
      <c r="CM47" s="16">
        <v>10.5</v>
      </c>
      <c r="CN47" s="16">
        <v>16.3</v>
      </c>
      <c r="CO47" s="16">
        <v>88.2</v>
      </c>
      <c r="CP47" s="16">
        <v>6.3</v>
      </c>
      <c r="CQ47" s="16">
        <v>2.1</v>
      </c>
      <c r="CR47" s="16">
        <v>33.700000000000003</v>
      </c>
      <c r="CS47" s="16">
        <v>1.17</v>
      </c>
      <c r="CT47" s="16">
        <v>30.9</v>
      </c>
      <c r="CU47" s="16">
        <v>2.29</v>
      </c>
      <c r="CV47" s="16">
        <v>0.186</v>
      </c>
      <c r="CW47" s="16">
        <v>0.10299999999999999</v>
      </c>
      <c r="CX47" s="16">
        <v>4.18</v>
      </c>
      <c r="CY47" s="16">
        <v>1.1200000000000001</v>
      </c>
      <c r="CZ47" s="13">
        <v>2.23</v>
      </c>
      <c r="DA47" s="13">
        <v>0.157</v>
      </c>
      <c r="DB47" s="13">
        <v>0.64</v>
      </c>
      <c r="DC47" s="13">
        <v>0.08</v>
      </c>
      <c r="DD47" s="13">
        <v>0.03</v>
      </c>
      <c r="DE47" s="13">
        <v>1.6E-2</v>
      </c>
      <c r="DF47" s="13">
        <v>0</v>
      </c>
      <c r="DG47" s="13">
        <v>2.1000000000000001E-2</v>
      </c>
      <c r="DH47" s="13">
        <v>0</v>
      </c>
      <c r="DI47" s="13">
        <v>0.15</v>
      </c>
    </row>
    <row r="48" spans="2:113" x14ac:dyDescent="0.25">
      <c r="B48" t="s">
        <v>3</v>
      </c>
      <c r="C48">
        <v>3.9</v>
      </c>
      <c r="D48">
        <v>0</v>
      </c>
      <c r="E48">
        <v>5</v>
      </c>
      <c r="F48">
        <f t="shared" si="16"/>
        <v>3.9</v>
      </c>
      <c r="G48">
        <f t="shared" si="0"/>
        <v>5</v>
      </c>
      <c r="H48">
        <f t="shared" si="1"/>
        <v>78</v>
      </c>
      <c r="I48">
        <f t="shared" si="2"/>
        <v>0.2</v>
      </c>
      <c r="J48">
        <f t="shared" si="3"/>
        <v>15.600000000000001</v>
      </c>
      <c r="Z48" t="s">
        <v>3</v>
      </c>
      <c r="AA48">
        <v>6.6</v>
      </c>
      <c r="AB48">
        <v>0</v>
      </c>
      <c r="AC48">
        <v>5</v>
      </c>
      <c r="AD48">
        <f t="shared" si="17"/>
        <v>6.6</v>
      </c>
      <c r="AE48">
        <f t="shared" si="4"/>
        <v>5</v>
      </c>
      <c r="AF48">
        <f t="shared" si="5"/>
        <v>131.99999999999997</v>
      </c>
      <c r="AG48">
        <f t="shared" si="6"/>
        <v>0.2</v>
      </c>
      <c r="AH48">
        <f t="shared" si="7"/>
        <v>26.399999999999995</v>
      </c>
      <c r="AT48" t="s">
        <v>3</v>
      </c>
      <c r="AU48">
        <v>5.7</v>
      </c>
      <c r="AV48">
        <v>0</v>
      </c>
      <c r="AW48">
        <v>5</v>
      </c>
      <c r="AX48">
        <f t="shared" si="18"/>
        <v>5.7</v>
      </c>
      <c r="AY48">
        <f t="shared" si="8"/>
        <v>5</v>
      </c>
      <c r="AZ48">
        <f t="shared" si="9"/>
        <v>114.00000000000001</v>
      </c>
      <c r="BA48">
        <f t="shared" si="10"/>
        <v>0.2</v>
      </c>
      <c r="BB48">
        <f t="shared" si="11"/>
        <v>22.800000000000004</v>
      </c>
      <c r="BO48" t="s">
        <v>3</v>
      </c>
      <c r="BP48">
        <v>3.5</v>
      </c>
      <c r="BQ48">
        <v>0</v>
      </c>
      <c r="BR48">
        <v>5</v>
      </c>
      <c r="BS48">
        <f t="shared" si="19"/>
        <v>3.5</v>
      </c>
      <c r="BT48">
        <f t="shared" si="12"/>
        <v>5</v>
      </c>
      <c r="BU48">
        <f t="shared" si="13"/>
        <v>70</v>
      </c>
      <c r="BV48">
        <f t="shared" si="14"/>
        <v>0.2</v>
      </c>
      <c r="BW48">
        <f t="shared" si="15"/>
        <v>14</v>
      </c>
      <c r="CI48" s="22" t="s">
        <v>29</v>
      </c>
      <c r="CJ48" s="12">
        <v>27.5</v>
      </c>
      <c r="CK48" s="13">
        <v>5.82</v>
      </c>
      <c r="CL48" s="13">
        <v>7.9</v>
      </c>
      <c r="CM48" s="13">
        <v>4.0999999999999996</v>
      </c>
      <c r="CN48" s="13">
        <v>12.8</v>
      </c>
      <c r="CO48" s="13">
        <v>71.7</v>
      </c>
      <c r="CP48" s="13">
        <v>5.2</v>
      </c>
      <c r="CQ48" s="13">
        <v>2.2999999999999998</v>
      </c>
      <c r="CR48" s="13">
        <v>24.4</v>
      </c>
      <c r="CS48" s="13">
        <v>0.85</v>
      </c>
      <c r="CT48" s="13">
        <v>19</v>
      </c>
      <c r="CU48" s="13">
        <v>0.35</v>
      </c>
      <c r="CV48" s="13">
        <v>0.06</v>
      </c>
      <c r="CW48" s="13">
        <v>5.1999999999999998E-2</v>
      </c>
      <c r="CX48" s="13">
        <v>5.04</v>
      </c>
      <c r="CY48" s="13">
        <v>1.05</v>
      </c>
      <c r="CZ48" s="13">
        <v>0.33</v>
      </c>
      <c r="DA48" s="13">
        <v>8.4000000000000005E-2</v>
      </c>
      <c r="DB48" s="13">
        <v>0.47</v>
      </c>
      <c r="DC48" s="13">
        <v>1.2999999999999999E-2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0.05</v>
      </c>
    </row>
    <row r="49" spans="2:113" x14ac:dyDescent="0.25">
      <c r="B49" t="s">
        <v>4</v>
      </c>
      <c r="C49">
        <v>5.4</v>
      </c>
      <c r="D49">
        <v>0</v>
      </c>
      <c r="E49">
        <v>10</v>
      </c>
      <c r="F49">
        <f t="shared" si="16"/>
        <v>5.4</v>
      </c>
      <c r="G49">
        <f t="shared" si="0"/>
        <v>10</v>
      </c>
      <c r="H49">
        <f t="shared" si="1"/>
        <v>54</v>
      </c>
      <c r="I49">
        <f t="shared" si="2"/>
        <v>0.1</v>
      </c>
      <c r="J49">
        <f t="shared" si="3"/>
        <v>5.4</v>
      </c>
      <c r="Z49" t="s">
        <v>4</v>
      </c>
      <c r="AA49">
        <v>7.5</v>
      </c>
      <c r="AB49">
        <v>0</v>
      </c>
      <c r="AC49">
        <v>10</v>
      </c>
      <c r="AD49">
        <f t="shared" si="17"/>
        <v>7.5</v>
      </c>
      <c r="AE49">
        <f t="shared" si="4"/>
        <v>10</v>
      </c>
      <c r="AF49">
        <f t="shared" si="5"/>
        <v>75</v>
      </c>
      <c r="AG49">
        <f t="shared" si="6"/>
        <v>0.1</v>
      </c>
      <c r="AH49">
        <f t="shared" si="7"/>
        <v>7.5</v>
      </c>
      <c r="AT49" t="s">
        <v>4</v>
      </c>
      <c r="AU49">
        <v>8.1999999999999993</v>
      </c>
      <c r="AV49">
        <v>0</v>
      </c>
      <c r="AW49">
        <v>10</v>
      </c>
      <c r="AX49">
        <f t="shared" si="18"/>
        <v>8.1999999999999993</v>
      </c>
      <c r="AY49">
        <f t="shared" si="8"/>
        <v>10</v>
      </c>
      <c r="AZ49">
        <f t="shared" si="9"/>
        <v>82</v>
      </c>
      <c r="BA49">
        <f t="shared" si="10"/>
        <v>0.1</v>
      </c>
      <c r="BB49">
        <f t="shared" si="11"/>
        <v>8.2000000000000011</v>
      </c>
      <c r="BO49" t="s">
        <v>4</v>
      </c>
      <c r="BP49">
        <v>4.9000000000000004</v>
      </c>
      <c r="BQ49">
        <v>0</v>
      </c>
      <c r="BR49">
        <v>10</v>
      </c>
      <c r="BS49">
        <f t="shared" si="19"/>
        <v>4.9000000000000004</v>
      </c>
      <c r="BT49">
        <f t="shared" si="12"/>
        <v>10</v>
      </c>
      <c r="BU49">
        <f t="shared" si="13"/>
        <v>49.000000000000007</v>
      </c>
      <c r="BV49">
        <f t="shared" si="14"/>
        <v>0.1</v>
      </c>
      <c r="BW49">
        <f t="shared" si="15"/>
        <v>4.9000000000000012</v>
      </c>
      <c r="CI49" s="22" t="s">
        <v>29</v>
      </c>
      <c r="CJ49" s="12">
        <v>27.2</v>
      </c>
      <c r="CK49" s="13">
        <v>4.84</v>
      </c>
      <c r="CL49" s="13">
        <v>3.7</v>
      </c>
      <c r="CM49" s="13">
        <v>3.3</v>
      </c>
      <c r="CN49" s="13">
        <v>4.2</v>
      </c>
      <c r="CO49" s="13">
        <v>125.5</v>
      </c>
      <c r="CP49" s="13">
        <v>6.2</v>
      </c>
      <c r="CQ49" s="13">
        <v>3.8</v>
      </c>
      <c r="CR49" s="13">
        <v>58.4</v>
      </c>
      <c r="CS49" s="13">
        <v>1.95</v>
      </c>
      <c r="CT49" s="13">
        <v>126.9</v>
      </c>
      <c r="CU49" s="13">
        <v>2.54</v>
      </c>
      <c r="CV49" s="13">
        <v>0.27500000000000002</v>
      </c>
      <c r="CW49" s="13">
        <v>8.4000000000000005E-2</v>
      </c>
      <c r="CX49" s="13">
        <v>4.91</v>
      </c>
      <c r="CY49" s="16">
        <v>1.84</v>
      </c>
      <c r="CZ49" s="13">
        <v>3.73</v>
      </c>
      <c r="DA49" s="13">
        <v>0.18</v>
      </c>
      <c r="DB49" s="13">
        <v>1.29</v>
      </c>
      <c r="DC49" s="13">
        <v>0.09</v>
      </c>
      <c r="DD49" s="13">
        <v>4.5999999999999999E-2</v>
      </c>
      <c r="DE49" s="13">
        <v>2.1999999999999999E-2</v>
      </c>
      <c r="DF49" s="13">
        <v>1.6E-2</v>
      </c>
      <c r="DG49" s="13">
        <v>0.05</v>
      </c>
      <c r="DH49" s="13">
        <v>0.01</v>
      </c>
      <c r="DI49" s="13">
        <v>0.09</v>
      </c>
    </row>
    <row r="50" spans="2:113" x14ac:dyDescent="0.25">
      <c r="B50" t="s">
        <v>5</v>
      </c>
      <c r="C50">
        <v>41.8</v>
      </c>
      <c r="D50">
        <v>0</v>
      </c>
      <c r="E50">
        <v>500</v>
      </c>
      <c r="F50">
        <f t="shared" si="16"/>
        <v>41.8</v>
      </c>
      <c r="G50">
        <f t="shared" si="0"/>
        <v>500</v>
      </c>
      <c r="H50">
        <f t="shared" si="1"/>
        <v>8.36</v>
      </c>
      <c r="I50">
        <f t="shared" si="2"/>
        <v>2E-3</v>
      </c>
      <c r="J50">
        <f t="shared" si="3"/>
        <v>1.6719999999999999E-2</v>
      </c>
      <c r="Z50" t="s">
        <v>5</v>
      </c>
      <c r="AA50">
        <v>88.1</v>
      </c>
      <c r="AB50">
        <v>0</v>
      </c>
      <c r="AC50">
        <v>500</v>
      </c>
      <c r="AD50">
        <f t="shared" si="17"/>
        <v>88.1</v>
      </c>
      <c r="AE50">
        <f t="shared" si="4"/>
        <v>500</v>
      </c>
      <c r="AF50">
        <f t="shared" si="5"/>
        <v>17.62</v>
      </c>
      <c r="AG50">
        <f t="shared" si="6"/>
        <v>2E-3</v>
      </c>
      <c r="AH50">
        <f t="shared" si="7"/>
        <v>3.524E-2</v>
      </c>
      <c r="AT50" t="s">
        <v>5</v>
      </c>
      <c r="AU50">
        <v>73.8</v>
      </c>
      <c r="AV50">
        <v>0</v>
      </c>
      <c r="AW50">
        <v>500</v>
      </c>
      <c r="AX50">
        <f t="shared" si="18"/>
        <v>73.8</v>
      </c>
      <c r="AY50">
        <f t="shared" si="8"/>
        <v>500</v>
      </c>
      <c r="AZ50">
        <f t="shared" si="9"/>
        <v>14.759999999999998</v>
      </c>
      <c r="BA50">
        <f t="shared" si="10"/>
        <v>2E-3</v>
      </c>
      <c r="BB50">
        <f t="shared" si="11"/>
        <v>2.9519999999999998E-2</v>
      </c>
      <c r="BO50" t="s">
        <v>5</v>
      </c>
      <c r="BP50">
        <v>32</v>
      </c>
      <c r="BQ50">
        <v>0</v>
      </c>
      <c r="BR50">
        <v>500</v>
      </c>
      <c r="BS50">
        <f t="shared" si="19"/>
        <v>32</v>
      </c>
      <c r="BT50">
        <f t="shared" si="12"/>
        <v>500</v>
      </c>
      <c r="BU50">
        <f t="shared" si="13"/>
        <v>6.4</v>
      </c>
      <c r="BV50">
        <f t="shared" si="14"/>
        <v>2E-3</v>
      </c>
      <c r="BW50">
        <f t="shared" si="15"/>
        <v>1.2800000000000001E-2</v>
      </c>
      <c r="CI50" s="22" t="s">
        <v>29</v>
      </c>
      <c r="CJ50" s="12">
        <v>27.7</v>
      </c>
      <c r="CK50" s="13">
        <v>6.1</v>
      </c>
      <c r="CL50" s="13">
        <v>1.9</v>
      </c>
      <c r="CM50" s="13">
        <v>1.1000000000000001</v>
      </c>
      <c r="CN50" s="13">
        <v>5.8</v>
      </c>
      <c r="CO50" s="13">
        <v>96.5</v>
      </c>
      <c r="CP50" s="13">
        <v>5.7</v>
      </c>
      <c r="CQ50" s="13">
        <v>2.6</v>
      </c>
      <c r="CR50" s="13">
        <v>28.1</v>
      </c>
      <c r="CS50" s="13">
        <v>0.77</v>
      </c>
      <c r="CT50" s="13">
        <v>29.6</v>
      </c>
      <c r="CU50" s="13">
        <v>0.81</v>
      </c>
      <c r="CV50" s="13">
        <v>0.108</v>
      </c>
      <c r="CW50" s="13">
        <v>7.6999999999999999E-2</v>
      </c>
      <c r="CX50" s="13">
        <v>1.9</v>
      </c>
      <c r="CY50" s="16">
        <v>0.68</v>
      </c>
      <c r="CZ50" s="13">
        <v>1.1599999999999999</v>
      </c>
      <c r="DA50" s="13">
        <v>7.0000000000000007E-2</v>
      </c>
      <c r="DB50" s="13">
        <v>0.72</v>
      </c>
      <c r="DC50" s="13">
        <v>8.3000000000000004E-2</v>
      </c>
      <c r="DD50" s="13">
        <v>6.0000000000000001E-3</v>
      </c>
      <c r="DE50" s="13">
        <v>0</v>
      </c>
      <c r="DF50" s="13">
        <v>0</v>
      </c>
      <c r="DG50" s="13">
        <v>1.4E-2</v>
      </c>
      <c r="DH50" s="13">
        <v>0</v>
      </c>
      <c r="DI50" s="13">
        <v>0.05</v>
      </c>
    </row>
    <row r="51" spans="2:113" x14ac:dyDescent="0.25">
      <c r="B51" t="s">
        <v>6</v>
      </c>
      <c r="C51">
        <v>6.7</v>
      </c>
      <c r="D51">
        <v>14.6</v>
      </c>
      <c r="E51">
        <v>7.5</v>
      </c>
      <c r="F51">
        <f t="shared" si="16"/>
        <v>-7.8999999999999995</v>
      </c>
      <c r="G51">
        <f t="shared" si="0"/>
        <v>-7.1</v>
      </c>
      <c r="H51">
        <f t="shared" si="1"/>
        <v>111.26760563380283</v>
      </c>
      <c r="I51">
        <f t="shared" si="2"/>
        <v>0.13333333333333333</v>
      </c>
      <c r="J51">
        <f t="shared" si="3"/>
        <v>14.83568075117371</v>
      </c>
      <c r="Z51" t="s">
        <v>6</v>
      </c>
      <c r="AA51">
        <v>5.3</v>
      </c>
      <c r="AB51">
        <v>14.6</v>
      </c>
      <c r="AC51">
        <v>7.5</v>
      </c>
      <c r="AD51">
        <f t="shared" si="17"/>
        <v>-9.3000000000000007</v>
      </c>
      <c r="AE51">
        <f t="shared" si="4"/>
        <v>-7.1</v>
      </c>
      <c r="AF51">
        <f t="shared" si="5"/>
        <v>130.98591549295776</v>
      </c>
      <c r="AG51">
        <f t="shared" si="6"/>
        <v>0.13333333333333333</v>
      </c>
      <c r="AH51">
        <f t="shared" si="7"/>
        <v>17.464788732394368</v>
      </c>
      <c r="AT51" t="s">
        <v>6</v>
      </c>
      <c r="AU51">
        <v>4.9000000000000004</v>
      </c>
      <c r="AV51">
        <v>14.6</v>
      </c>
      <c r="AW51">
        <v>7.5</v>
      </c>
      <c r="AX51">
        <f t="shared" si="18"/>
        <v>-9.6999999999999993</v>
      </c>
      <c r="AY51">
        <f t="shared" si="8"/>
        <v>-7.1</v>
      </c>
      <c r="AZ51">
        <f t="shared" si="9"/>
        <v>136.61971830985914</v>
      </c>
      <c r="BA51">
        <f t="shared" si="10"/>
        <v>0.13333333333333333</v>
      </c>
      <c r="BB51">
        <f t="shared" si="11"/>
        <v>18.215962441314552</v>
      </c>
      <c r="BO51" t="s">
        <v>6</v>
      </c>
      <c r="BP51">
        <v>6.2</v>
      </c>
      <c r="BQ51">
        <v>14.6</v>
      </c>
      <c r="BR51">
        <v>7.5</v>
      </c>
      <c r="BS51">
        <f t="shared" si="19"/>
        <v>-8.3999999999999986</v>
      </c>
      <c r="BT51">
        <f t="shared" si="12"/>
        <v>-7.1</v>
      </c>
      <c r="BU51">
        <f t="shared" si="13"/>
        <v>118.30985915492955</v>
      </c>
      <c r="BV51">
        <f t="shared" si="14"/>
        <v>0.13333333333333333</v>
      </c>
      <c r="BW51">
        <f t="shared" si="15"/>
        <v>15.77464788732394</v>
      </c>
      <c r="CI51" s="22" t="s">
        <v>29</v>
      </c>
      <c r="CJ51" s="12">
        <v>27.5</v>
      </c>
      <c r="CK51" s="13">
        <v>5.47</v>
      </c>
      <c r="CL51" s="13">
        <v>5.9</v>
      </c>
      <c r="CM51" s="13">
        <v>5.0999999999999996</v>
      </c>
      <c r="CN51" s="13">
        <v>7.8</v>
      </c>
      <c r="CO51" s="13">
        <v>115.5</v>
      </c>
      <c r="CP51" s="13">
        <v>5.4</v>
      </c>
      <c r="CQ51" s="13">
        <v>4.2</v>
      </c>
      <c r="CR51" s="13">
        <v>59.2</v>
      </c>
      <c r="CS51" s="13">
        <v>1.92</v>
      </c>
      <c r="CT51" s="13">
        <v>73.400000000000006</v>
      </c>
      <c r="CU51" s="13">
        <v>3.17</v>
      </c>
      <c r="CV51" s="13">
        <v>0.39200000000000002</v>
      </c>
      <c r="CW51" s="13">
        <v>0.14199999999999999</v>
      </c>
      <c r="CX51" s="13">
        <v>5.0999999999999996</v>
      </c>
      <c r="CY51" s="16">
        <v>1.42</v>
      </c>
      <c r="CZ51" s="13">
        <v>4.12</v>
      </c>
      <c r="DA51" s="13">
        <v>0.22</v>
      </c>
      <c r="DB51" s="13">
        <v>1.1599999999999999</v>
      </c>
      <c r="DC51" s="13">
        <v>0.18</v>
      </c>
      <c r="DD51" s="13">
        <v>0.184</v>
      </c>
      <c r="DE51" s="13">
        <v>0.154</v>
      </c>
      <c r="DF51" s="13">
        <v>4.1000000000000002E-2</v>
      </c>
      <c r="DG51" s="13">
        <v>0.17199999999999999</v>
      </c>
      <c r="DH51" s="13">
        <v>3.9E-2</v>
      </c>
      <c r="DI51" s="13">
        <v>0.24</v>
      </c>
    </row>
    <row r="52" spans="2:113" x14ac:dyDescent="0.25">
      <c r="B52" t="s">
        <v>7</v>
      </c>
      <c r="C52">
        <v>2.9</v>
      </c>
      <c r="D52">
        <v>0</v>
      </c>
      <c r="E52">
        <v>1</v>
      </c>
      <c r="F52">
        <f t="shared" si="16"/>
        <v>2.9</v>
      </c>
      <c r="G52">
        <f t="shared" si="0"/>
        <v>1</v>
      </c>
      <c r="H52">
        <f t="shared" si="1"/>
        <v>290</v>
      </c>
      <c r="I52">
        <f t="shared" si="2"/>
        <v>1</v>
      </c>
      <c r="J52">
        <f t="shared" si="3"/>
        <v>290</v>
      </c>
      <c r="Z52" t="s">
        <v>7</v>
      </c>
      <c r="AA52">
        <v>3.2</v>
      </c>
      <c r="AB52">
        <v>0</v>
      </c>
      <c r="AC52">
        <v>1</v>
      </c>
      <c r="AD52">
        <f t="shared" si="17"/>
        <v>3.2</v>
      </c>
      <c r="AE52">
        <f t="shared" si="4"/>
        <v>1</v>
      </c>
      <c r="AF52">
        <f t="shared" si="5"/>
        <v>320</v>
      </c>
      <c r="AG52">
        <f t="shared" si="6"/>
        <v>1</v>
      </c>
      <c r="AH52">
        <f t="shared" si="7"/>
        <v>320</v>
      </c>
      <c r="AT52" t="s">
        <v>7</v>
      </c>
      <c r="AU52">
        <v>3.5</v>
      </c>
      <c r="AV52">
        <v>0</v>
      </c>
      <c r="AW52">
        <v>1</v>
      </c>
      <c r="AX52">
        <f t="shared" si="18"/>
        <v>3.5</v>
      </c>
      <c r="AY52">
        <f t="shared" si="8"/>
        <v>1</v>
      </c>
      <c r="AZ52">
        <f t="shared" si="9"/>
        <v>350</v>
      </c>
      <c r="BA52">
        <f t="shared" si="10"/>
        <v>1</v>
      </c>
      <c r="BB52">
        <f t="shared" si="11"/>
        <v>350</v>
      </c>
      <c r="BO52" t="s">
        <v>7</v>
      </c>
      <c r="BP52">
        <v>2.1</v>
      </c>
      <c r="BQ52">
        <v>0</v>
      </c>
      <c r="BR52">
        <v>1</v>
      </c>
      <c r="BS52">
        <f t="shared" si="19"/>
        <v>2.1</v>
      </c>
      <c r="BT52">
        <f t="shared" si="12"/>
        <v>1</v>
      </c>
      <c r="BU52">
        <f t="shared" si="13"/>
        <v>210</v>
      </c>
      <c r="BV52">
        <f t="shared" si="14"/>
        <v>1</v>
      </c>
      <c r="BW52">
        <f t="shared" si="15"/>
        <v>210</v>
      </c>
      <c r="CI52" s="22" t="s">
        <v>29</v>
      </c>
      <c r="CJ52" s="12">
        <v>26.4</v>
      </c>
      <c r="CK52" s="13">
        <v>5.85</v>
      </c>
      <c r="CL52" s="13">
        <v>1.7</v>
      </c>
      <c r="CM52" s="13">
        <v>1.1000000000000001</v>
      </c>
      <c r="CN52" s="13">
        <v>2.8</v>
      </c>
      <c r="CO52" s="13">
        <v>66.5</v>
      </c>
      <c r="CP52" s="13">
        <v>6.1</v>
      </c>
      <c r="CQ52" s="13">
        <v>2.1</v>
      </c>
      <c r="CR52" s="13">
        <v>30.5</v>
      </c>
      <c r="CS52" s="13">
        <v>0.95</v>
      </c>
      <c r="CT52" s="13">
        <v>14.1</v>
      </c>
      <c r="CU52" s="13">
        <v>0.74</v>
      </c>
      <c r="CV52" s="13">
        <v>5.8999999999999997E-2</v>
      </c>
      <c r="CW52" s="13">
        <v>0.02</v>
      </c>
      <c r="CX52" s="13">
        <v>1.3</v>
      </c>
      <c r="CY52" s="16">
        <v>0.54</v>
      </c>
      <c r="CZ52" s="13">
        <v>0.76</v>
      </c>
      <c r="DA52" s="13">
        <v>9.0999999999999998E-2</v>
      </c>
      <c r="DB52" s="13">
        <v>0.2</v>
      </c>
      <c r="DC52" s="13">
        <v>6.2E-2</v>
      </c>
      <c r="DD52" s="13">
        <v>0.01</v>
      </c>
      <c r="DE52" s="13">
        <v>1.2999999999999999E-2</v>
      </c>
      <c r="DF52" s="13">
        <v>0</v>
      </c>
      <c r="DG52" s="13">
        <v>2.4E-2</v>
      </c>
      <c r="DH52" s="13">
        <v>0</v>
      </c>
      <c r="DI52" s="13">
        <v>7.0000000000000007E-2</v>
      </c>
    </row>
    <row r="53" spans="2:113" x14ac:dyDescent="0.25">
      <c r="B53" t="s">
        <v>8</v>
      </c>
      <c r="C53">
        <v>36.6</v>
      </c>
      <c r="D53">
        <v>0</v>
      </c>
      <c r="E53">
        <v>200</v>
      </c>
      <c r="F53">
        <f t="shared" si="16"/>
        <v>36.6</v>
      </c>
      <c r="G53">
        <f t="shared" si="0"/>
        <v>200</v>
      </c>
      <c r="H53">
        <f t="shared" si="1"/>
        <v>18.3</v>
      </c>
      <c r="I53">
        <f t="shared" si="2"/>
        <v>5.0000000000000001E-3</v>
      </c>
      <c r="J53">
        <f t="shared" si="3"/>
        <v>9.1500000000000012E-2</v>
      </c>
      <c r="Z53" t="s">
        <v>8</v>
      </c>
      <c r="AA53">
        <v>42.8</v>
      </c>
      <c r="AB53">
        <v>0</v>
      </c>
      <c r="AC53">
        <v>200</v>
      </c>
      <c r="AD53">
        <f t="shared" si="17"/>
        <v>42.8</v>
      </c>
      <c r="AE53">
        <f t="shared" si="4"/>
        <v>200</v>
      </c>
      <c r="AF53">
        <f t="shared" si="5"/>
        <v>21.4</v>
      </c>
      <c r="AG53">
        <f t="shared" si="6"/>
        <v>5.0000000000000001E-3</v>
      </c>
      <c r="AH53">
        <f t="shared" si="7"/>
        <v>0.107</v>
      </c>
      <c r="AT53" t="s">
        <v>8</v>
      </c>
      <c r="AU53">
        <v>54.5</v>
      </c>
      <c r="AV53">
        <v>0</v>
      </c>
      <c r="AW53">
        <v>200</v>
      </c>
      <c r="AX53">
        <f t="shared" si="18"/>
        <v>54.5</v>
      </c>
      <c r="AY53">
        <f t="shared" si="8"/>
        <v>200</v>
      </c>
      <c r="AZ53">
        <f t="shared" si="9"/>
        <v>27.250000000000004</v>
      </c>
      <c r="BA53">
        <f t="shared" si="10"/>
        <v>5.0000000000000001E-3</v>
      </c>
      <c r="BB53">
        <f t="shared" si="11"/>
        <v>0.13625000000000001</v>
      </c>
      <c r="BO53" t="s">
        <v>8</v>
      </c>
      <c r="BP53">
        <v>42.8</v>
      </c>
      <c r="BQ53">
        <v>0</v>
      </c>
      <c r="BR53">
        <v>200</v>
      </c>
      <c r="BS53">
        <f t="shared" si="19"/>
        <v>42.8</v>
      </c>
      <c r="BT53">
        <f t="shared" si="12"/>
        <v>200</v>
      </c>
      <c r="BU53">
        <f t="shared" si="13"/>
        <v>21.4</v>
      </c>
      <c r="BV53">
        <f t="shared" si="14"/>
        <v>5.0000000000000001E-3</v>
      </c>
      <c r="BW53">
        <f t="shared" si="15"/>
        <v>0.107</v>
      </c>
      <c r="CI53" s="22" t="s">
        <v>29</v>
      </c>
      <c r="CJ53" s="17">
        <v>26.5</v>
      </c>
      <c r="CK53" s="18">
        <v>5.54</v>
      </c>
      <c r="CL53" s="18">
        <v>5.5</v>
      </c>
      <c r="CM53" s="18">
        <v>3.97</v>
      </c>
      <c r="CN53" s="18">
        <v>6.3</v>
      </c>
      <c r="CO53" s="18">
        <v>85.27</v>
      </c>
      <c r="CP53" s="18">
        <v>5.47</v>
      </c>
      <c r="CQ53" s="18">
        <v>3.27</v>
      </c>
      <c r="CR53" s="18">
        <v>48.07</v>
      </c>
      <c r="CS53" s="18">
        <v>1.27</v>
      </c>
      <c r="CT53" s="18">
        <v>33.799999999999997</v>
      </c>
      <c r="CU53" s="18">
        <v>1.56</v>
      </c>
      <c r="CV53" s="18">
        <v>0.35</v>
      </c>
      <c r="CW53" s="18">
        <v>0.28999999999999998</v>
      </c>
      <c r="CX53" s="18">
        <v>3.32</v>
      </c>
      <c r="CY53" s="18">
        <v>0.86</v>
      </c>
      <c r="CZ53" s="18">
        <v>1.94</v>
      </c>
      <c r="DA53" s="18">
        <v>0.13</v>
      </c>
      <c r="DB53" s="18">
        <v>0.62</v>
      </c>
      <c r="DC53" s="18">
        <v>0.1</v>
      </c>
      <c r="DD53" s="18">
        <v>7.0000000000000007E-2</v>
      </c>
      <c r="DE53" s="18">
        <v>7.0000000000000007E-2</v>
      </c>
      <c r="DF53" s="18">
        <v>3.1E-2</v>
      </c>
      <c r="DG53" s="18">
        <v>7.0000000000000007E-2</v>
      </c>
      <c r="DH53" s="18">
        <v>2.9000000000000001E-2</v>
      </c>
      <c r="DI53" s="18">
        <v>0.14000000000000001</v>
      </c>
    </row>
    <row r="54" spans="2:113" x14ac:dyDescent="0.25">
      <c r="B54" t="s">
        <v>9</v>
      </c>
      <c r="C54">
        <v>0.51</v>
      </c>
      <c r="D54">
        <v>0</v>
      </c>
      <c r="E54">
        <v>200</v>
      </c>
      <c r="F54">
        <f t="shared" si="16"/>
        <v>0.51</v>
      </c>
      <c r="G54">
        <f t="shared" si="0"/>
        <v>200</v>
      </c>
      <c r="H54">
        <f t="shared" si="1"/>
        <v>0.255</v>
      </c>
      <c r="I54">
        <f t="shared" si="2"/>
        <v>5.0000000000000001E-3</v>
      </c>
      <c r="J54">
        <f t="shared" si="3"/>
        <v>1.2750000000000001E-3</v>
      </c>
      <c r="Z54" t="s">
        <v>9</v>
      </c>
      <c r="AA54">
        <v>0.85</v>
      </c>
      <c r="AB54">
        <v>0</v>
      </c>
      <c r="AC54">
        <v>200</v>
      </c>
      <c r="AD54">
        <f t="shared" si="17"/>
        <v>0.85</v>
      </c>
      <c r="AE54">
        <f t="shared" si="4"/>
        <v>200</v>
      </c>
      <c r="AF54">
        <f t="shared" si="5"/>
        <v>0.42500000000000004</v>
      </c>
      <c r="AG54">
        <f t="shared" si="6"/>
        <v>5.0000000000000001E-3</v>
      </c>
      <c r="AH54">
        <f t="shared" si="7"/>
        <v>2.1250000000000002E-3</v>
      </c>
      <c r="AT54" t="s">
        <v>9</v>
      </c>
      <c r="AU54">
        <v>0.94</v>
      </c>
      <c r="AV54">
        <v>0</v>
      </c>
      <c r="AW54">
        <v>200</v>
      </c>
      <c r="AX54">
        <f t="shared" si="18"/>
        <v>0.94</v>
      </c>
      <c r="AY54">
        <f t="shared" si="8"/>
        <v>200</v>
      </c>
      <c r="AZ54">
        <f t="shared" si="9"/>
        <v>0.46999999999999992</v>
      </c>
      <c r="BA54">
        <f t="shared" si="10"/>
        <v>5.0000000000000001E-3</v>
      </c>
      <c r="BB54">
        <f t="shared" si="11"/>
        <v>2.3499999999999997E-3</v>
      </c>
      <c r="BO54" t="s">
        <v>9</v>
      </c>
      <c r="BP54">
        <v>0.62</v>
      </c>
      <c r="BQ54">
        <v>0</v>
      </c>
      <c r="BR54">
        <v>200</v>
      </c>
      <c r="BS54">
        <f t="shared" si="19"/>
        <v>0.62</v>
      </c>
      <c r="BT54">
        <f t="shared" si="12"/>
        <v>200</v>
      </c>
      <c r="BU54">
        <f t="shared" si="13"/>
        <v>0.31</v>
      </c>
      <c r="BV54">
        <f t="shared" si="14"/>
        <v>5.0000000000000001E-3</v>
      </c>
      <c r="BW54">
        <f t="shared" si="15"/>
        <v>1.5499999999999999E-3</v>
      </c>
      <c r="CI54" s="22" t="s">
        <v>29</v>
      </c>
      <c r="CJ54" s="19">
        <v>26.9</v>
      </c>
      <c r="CK54" s="20">
        <v>5.48</v>
      </c>
      <c r="CL54" s="20">
        <v>5.5333333333333341</v>
      </c>
      <c r="CM54" s="20">
        <v>4.6900000000000004</v>
      </c>
      <c r="CN54" s="20">
        <v>6.5666666666666664</v>
      </c>
      <c r="CO54" s="20">
        <v>73.123333333333335</v>
      </c>
      <c r="CP54" s="20">
        <v>5.09</v>
      </c>
      <c r="CQ54" s="20">
        <v>2.723333333333334</v>
      </c>
      <c r="CR54" s="20">
        <v>34.356666666666662</v>
      </c>
      <c r="CS54" s="20">
        <v>0.86333333333333329</v>
      </c>
      <c r="CT54" s="20">
        <v>25</v>
      </c>
      <c r="CU54" s="20">
        <v>0.95333333333333325</v>
      </c>
      <c r="CV54" s="20">
        <v>0.17633333333333334</v>
      </c>
      <c r="CW54" s="20">
        <v>0.12833333333333333</v>
      </c>
      <c r="CX54" s="20">
        <v>1.9166666666666667</v>
      </c>
      <c r="CY54" s="20">
        <v>0.79999999999999993</v>
      </c>
      <c r="CZ54" s="20">
        <v>0.95333333333333325</v>
      </c>
      <c r="DA54" s="20">
        <v>6.1000000000000006E-2</v>
      </c>
      <c r="DB54" s="20">
        <v>0.34666666666666668</v>
      </c>
      <c r="DC54" s="20">
        <v>5.6000000000000001E-2</v>
      </c>
      <c r="DD54" s="20">
        <v>3.7999999999999999E-2</v>
      </c>
      <c r="DE54" s="20">
        <v>3.1666666666666669E-2</v>
      </c>
      <c r="DF54" s="20">
        <v>1.0333333333333333E-2</v>
      </c>
      <c r="DG54" s="20">
        <v>3.6666666666666667E-2</v>
      </c>
      <c r="DH54" s="20">
        <v>9.6666666666666672E-3</v>
      </c>
      <c r="DI54" s="20">
        <v>7.0000000000000007E-2</v>
      </c>
    </row>
    <row r="55" spans="2:113" x14ac:dyDescent="0.25">
      <c r="B55" t="s">
        <v>10</v>
      </c>
      <c r="C55">
        <v>17.7</v>
      </c>
      <c r="D55">
        <v>0</v>
      </c>
      <c r="E55">
        <v>200</v>
      </c>
      <c r="F55">
        <f t="shared" si="16"/>
        <v>17.7</v>
      </c>
      <c r="G55">
        <f t="shared" si="0"/>
        <v>200</v>
      </c>
      <c r="H55">
        <f t="shared" si="1"/>
        <v>8.85</v>
      </c>
      <c r="I55">
        <f t="shared" si="2"/>
        <v>5.0000000000000001E-3</v>
      </c>
      <c r="J55">
        <f t="shared" si="3"/>
        <v>4.4249999999999998E-2</v>
      </c>
      <c r="Z55" t="s">
        <v>10</v>
      </c>
      <c r="AA55">
        <v>15.2</v>
      </c>
      <c r="AB55">
        <v>0</v>
      </c>
      <c r="AC55">
        <v>200</v>
      </c>
      <c r="AD55">
        <f t="shared" si="17"/>
        <v>15.2</v>
      </c>
      <c r="AE55">
        <f t="shared" si="4"/>
        <v>200</v>
      </c>
      <c r="AF55">
        <f t="shared" si="5"/>
        <v>7.6</v>
      </c>
      <c r="AG55">
        <f t="shared" si="6"/>
        <v>5.0000000000000001E-3</v>
      </c>
      <c r="AH55">
        <f t="shared" si="7"/>
        <v>3.7999999999999999E-2</v>
      </c>
      <c r="AT55" t="s">
        <v>10</v>
      </c>
      <c r="AU55">
        <v>13.9</v>
      </c>
      <c r="AV55">
        <v>0</v>
      </c>
      <c r="AW55">
        <v>200</v>
      </c>
      <c r="AX55">
        <f t="shared" si="18"/>
        <v>13.9</v>
      </c>
      <c r="AY55">
        <f t="shared" si="8"/>
        <v>200</v>
      </c>
      <c r="AZ55">
        <f t="shared" si="9"/>
        <v>6.9500000000000011</v>
      </c>
      <c r="BA55">
        <f t="shared" si="10"/>
        <v>5.0000000000000001E-3</v>
      </c>
      <c r="BB55">
        <f t="shared" si="11"/>
        <v>3.4750000000000003E-2</v>
      </c>
      <c r="BO55" t="s">
        <v>10</v>
      </c>
      <c r="BP55">
        <v>17.7</v>
      </c>
      <c r="BQ55">
        <v>0</v>
      </c>
      <c r="BR55">
        <v>200</v>
      </c>
      <c r="BS55">
        <f t="shared" si="19"/>
        <v>17.7</v>
      </c>
      <c r="BT55">
        <f t="shared" si="12"/>
        <v>200</v>
      </c>
      <c r="BU55">
        <f t="shared" si="13"/>
        <v>8.85</v>
      </c>
      <c r="BV55">
        <f t="shared" si="14"/>
        <v>5.0000000000000001E-3</v>
      </c>
      <c r="BW55">
        <f t="shared" si="15"/>
        <v>4.4249999999999998E-2</v>
      </c>
      <c r="CI55" s="22" t="s">
        <v>29</v>
      </c>
      <c r="CJ55" s="17">
        <v>27.7</v>
      </c>
      <c r="CK55" s="19">
        <v>5.7266666666666666</v>
      </c>
      <c r="CL55" s="19">
        <v>5.6111111111111116</v>
      </c>
      <c r="CM55" s="19">
        <v>4.7966666666666669</v>
      </c>
      <c r="CN55" s="19">
        <v>6.822222222222222</v>
      </c>
      <c r="CO55" s="19">
        <v>72.841111111111104</v>
      </c>
      <c r="CP55" s="19">
        <v>5.0966666666666667</v>
      </c>
      <c r="CQ55" s="19">
        <v>3.1077777777777782</v>
      </c>
      <c r="CR55" s="19">
        <v>34.618888888888883</v>
      </c>
      <c r="CS55" s="19">
        <v>0.74777777777777776</v>
      </c>
      <c r="CT55" s="19">
        <v>25.733333333333334</v>
      </c>
      <c r="CU55" s="19">
        <v>0.85111111111111104</v>
      </c>
      <c r="CV55" s="19">
        <v>0.12511111111111112</v>
      </c>
      <c r="CW55" s="19">
        <v>9.7111111111111106E-2</v>
      </c>
      <c r="CX55" s="19">
        <v>1.4322222222222223</v>
      </c>
      <c r="CY55" s="19">
        <v>0.83000000000000007</v>
      </c>
      <c r="CZ55" s="19">
        <v>0.80444444444444441</v>
      </c>
      <c r="DA55" s="19">
        <v>6.7666666666666667E-2</v>
      </c>
      <c r="DB55" s="19">
        <v>0.35555555555555562</v>
      </c>
      <c r="DC55" s="19">
        <v>3.1E-2</v>
      </c>
      <c r="DD55" s="19">
        <v>2.9000000000000001E-2</v>
      </c>
      <c r="DE55" s="19">
        <v>1.6888888888888887E-2</v>
      </c>
      <c r="DF55" s="19">
        <v>3.4444444444444444E-3</v>
      </c>
      <c r="DG55" s="19">
        <v>2.3555555555555552E-2</v>
      </c>
      <c r="DH55" s="19">
        <v>3.2222222222222222E-3</v>
      </c>
      <c r="DI55" s="19">
        <v>6.6666666666666666E-2</v>
      </c>
    </row>
    <row r="56" spans="2:113" x14ac:dyDescent="0.25">
      <c r="B56" t="s">
        <v>11</v>
      </c>
      <c r="C56">
        <v>0.18</v>
      </c>
      <c r="D56">
        <v>0</v>
      </c>
      <c r="E56">
        <v>5</v>
      </c>
      <c r="F56">
        <f t="shared" si="16"/>
        <v>0.18</v>
      </c>
      <c r="G56">
        <f t="shared" si="0"/>
        <v>5</v>
      </c>
      <c r="H56">
        <f t="shared" si="1"/>
        <v>3.5999999999999996</v>
      </c>
      <c r="I56">
        <f t="shared" si="2"/>
        <v>0.2</v>
      </c>
      <c r="J56">
        <f t="shared" si="3"/>
        <v>0.72</v>
      </c>
      <c r="Z56" t="s">
        <v>11</v>
      </c>
      <c r="AA56">
        <v>0.59</v>
      </c>
      <c r="AB56">
        <v>0</v>
      </c>
      <c r="AC56">
        <v>5</v>
      </c>
      <c r="AD56">
        <f t="shared" si="17"/>
        <v>0.59</v>
      </c>
      <c r="AE56">
        <f t="shared" si="4"/>
        <v>5</v>
      </c>
      <c r="AF56">
        <f t="shared" si="5"/>
        <v>11.799999999999999</v>
      </c>
      <c r="AG56">
        <f t="shared" si="6"/>
        <v>0.2</v>
      </c>
      <c r="AH56">
        <f t="shared" si="7"/>
        <v>2.36</v>
      </c>
      <c r="AT56" t="s">
        <v>11</v>
      </c>
      <c r="AU56">
        <v>0.76</v>
      </c>
      <c r="AV56">
        <v>0</v>
      </c>
      <c r="AW56">
        <v>5</v>
      </c>
      <c r="AX56">
        <f t="shared" si="18"/>
        <v>0.76</v>
      </c>
      <c r="AY56">
        <f t="shared" si="8"/>
        <v>5</v>
      </c>
      <c r="AZ56">
        <f t="shared" si="9"/>
        <v>15.2</v>
      </c>
      <c r="BA56">
        <f t="shared" si="10"/>
        <v>0.2</v>
      </c>
      <c r="BB56">
        <f t="shared" si="11"/>
        <v>3.04</v>
      </c>
      <c r="BO56" t="s">
        <v>11</v>
      </c>
      <c r="BP56">
        <v>0.19</v>
      </c>
      <c r="BQ56">
        <v>0</v>
      </c>
      <c r="BR56">
        <v>5</v>
      </c>
      <c r="BS56">
        <f t="shared" si="19"/>
        <v>0.19</v>
      </c>
      <c r="BT56">
        <f t="shared" si="12"/>
        <v>5</v>
      </c>
      <c r="BU56">
        <f t="shared" si="13"/>
        <v>3.8</v>
      </c>
      <c r="BV56">
        <f t="shared" si="14"/>
        <v>0.2</v>
      </c>
      <c r="BW56">
        <f t="shared" si="15"/>
        <v>0.76</v>
      </c>
      <c r="CI56" s="22" t="s">
        <v>29</v>
      </c>
      <c r="CJ56" s="12">
        <v>26.29</v>
      </c>
      <c r="CK56" s="23">
        <v>6.0277777777777777</v>
      </c>
      <c r="CL56" s="23">
        <v>7.0703703703703704</v>
      </c>
      <c r="CM56" s="23">
        <v>5.66</v>
      </c>
      <c r="CN56" s="23">
        <v>8.3574074074074076</v>
      </c>
      <c r="CO56" s="23">
        <v>70.508148148148152</v>
      </c>
      <c r="CP56" s="23">
        <v>5.8822222222222216</v>
      </c>
      <c r="CQ56" s="23">
        <v>3.0970370370370368</v>
      </c>
      <c r="CR56" s="23">
        <v>35.389629629629631</v>
      </c>
      <c r="CS56" s="23">
        <v>0.81259259259259264</v>
      </c>
      <c r="CT56" s="23">
        <v>28.338888888888889</v>
      </c>
      <c r="CU56" s="23">
        <v>1.0675925925925924</v>
      </c>
      <c r="CV56" s="23">
        <v>0.10809259259259259</v>
      </c>
      <c r="CW56" s="23">
        <v>9.2814814814814808E-2</v>
      </c>
      <c r="CX56" s="23">
        <v>1.9124074074074073</v>
      </c>
      <c r="CY56" s="23">
        <v>0.84722222222222221</v>
      </c>
      <c r="CZ56" s="23">
        <v>1.0709259259259261</v>
      </c>
      <c r="DA56" s="23">
        <v>0.10888888888888888</v>
      </c>
      <c r="DB56" s="23">
        <v>0.41851851851851851</v>
      </c>
      <c r="DC56" s="23">
        <v>3.0722222222222224E-2</v>
      </c>
      <c r="DD56" s="23">
        <v>2.5111111111111112E-2</v>
      </c>
      <c r="DE56" s="23">
        <v>1.7462962962962961E-2</v>
      </c>
      <c r="DF56" s="23">
        <v>3.9259259259259256E-3</v>
      </c>
      <c r="DG56" s="23">
        <v>2.1074074074074075E-2</v>
      </c>
      <c r="DH56" s="23">
        <v>3.2962962962962967E-3</v>
      </c>
      <c r="DI56" s="23">
        <v>7.2222222222222215E-2</v>
      </c>
    </row>
    <row r="57" spans="2:113" x14ac:dyDescent="0.25">
      <c r="B57" t="s">
        <v>12</v>
      </c>
      <c r="C57">
        <v>0.16</v>
      </c>
      <c r="D57">
        <v>0</v>
      </c>
      <c r="E57">
        <v>1</v>
      </c>
      <c r="F57">
        <f t="shared" si="16"/>
        <v>0.16</v>
      </c>
      <c r="G57">
        <f t="shared" si="0"/>
        <v>1</v>
      </c>
      <c r="H57">
        <f t="shared" si="1"/>
        <v>16</v>
      </c>
      <c r="I57">
        <f t="shared" si="2"/>
        <v>1</v>
      </c>
      <c r="J57">
        <f t="shared" si="3"/>
        <v>16</v>
      </c>
      <c r="Z57" t="s">
        <v>12</v>
      </c>
      <c r="AA57">
        <v>0.34</v>
      </c>
      <c r="AB57">
        <v>0</v>
      </c>
      <c r="AC57">
        <v>1</v>
      </c>
      <c r="AD57">
        <f t="shared" si="17"/>
        <v>0.34</v>
      </c>
      <c r="AE57">
        <f t="shared" si="4"/>
        <v>1</v>
      </c>
      <c r="AF57">
        <f t="shared" si="5"/>
        <v>34</v>
      </c>
      <c r="AG57">
        <f t="shared" si="6"/>
        <v>1</v>
      </c>
      <c r="AH57">
        <f t="shared" si="7"/>
        <v>34</v>
      </c>
      <c r="AT57" t="s">
        <v>12</v>
      </c>
      <c r="AU57">
        <v>0.59</v>
      </c>
      <c r="AV57">
        <v>0</v>
      </c>
      <c r="AW57">
        <v>1</v>
      </c>
      <c r="AX57">
        <f t="shared" si="18"/>
        <v>0.59</v>
      </c>
      <c r="AY57">
        <f t="shared" si="8"/>
        <v>1</v>
      </c>
      <c r="AZ57">
        <f t="shared" si="9"/>
        <v>59</v>
      </c>
      <c r="BA57">
        <f t="shared" si="10"/>
        <v>1</v>
      </c>
      <c r="BB57">
        <f t="shared" si="11"/>
        <v>59</v>
      </c>
      <c r="BO57" t="s">
        <v>12</v>
      </c>
      <c r="BP57">
        <v>0.13</v>
      </c>
      <c r="BQ57">
        <v>0</v>
      </c>
      <c r="BR57">
        <v>1</v>
      </c>
      <c r="BS57">
        <f t="shared" si="19"/>
        <v>0.13</v>
      </c>
      <c r="BT57">
        <f t="shared" si="12"/>
        <v>1</v>
      </c>
      <c r="BU57">
        <f t="shared" si="13"/>
        <v>13</v>
      </c>
      <c r="BV57">
        <f t="shared" si="14"/>
        <v>1</v>
      </c>
      <c r="BW57">
        <f t="shared" si="15"/>
        <v>13</v>
      </c>
      <c r="CI57" s="22" t="s">
        <v>29</v>
      </c>
      <c r="CJ57" s="17">
        <v>27</v>
      </c>
      <c r="CK57" s="19">
        <v>6.4</v>
      </c>
      <c r="CL57" s="19">
        <v>5.6</v>
      </c>
      <c r="CM57" s="19">
        <v>4.3499999999999996</v>
      </c>
      <c r="CN57" s="19">
        <v>5.25</v>
      </c>
      <c r="CO57" s="19">
        <v>61.55</v>
      </c>
      <c r="CP57" s="19">
        <v>6.35</v>
      </c>
      <c r="CQ57" s="19">
        <v>3.45</v>
      </c>
      <c r="CR57" s="19">
        <v>31.950000000000003</v>
      </c>
      <c r="CS57" s="19">
        <v>0.71</v>
      </c>
      <c r="CT57" s="19">
        <v>20.75</v>
      </c>
      <c r="CU57" s="19">
        <v>0.91500000000000004</v>
      </c>
      <c r="CV57" s="19">
        <v>6.8500000000000005E-2</v>
      </c>
      <c r="CW57" s="19">
        <v>0.08</v>
      </c>
      <c r="CX57" s="19">
        <v>1.4650000000000001</v>
      </c>
      <c r="CY57" s="19">
        <v>0.79500000000000004</v>
      </c>
      <c r="CZ57" s="19">
        <v>0.66500000000000004</v>
      </c>
      <c r="DA57" s="19">
        <v>0.09</v>
      </c>
      <c r="DB57" s="19">
        <v>0.27</v>
      </c>
      <c r="DC57" s="19">
        <v>9.4999999999999998E-3</v>
      </c>
      <c r="DD57" s="19">
        <v>0.01</v>
      </c>
      <c r="DE57" s="19">
        <v>9.4999999999999998E-3</v>
      </c>
      <c r="DF57" s="19">
        <v>0</v>
      </c>
      <c r="DG57" s="19">
        <v>1.0999999999999999E-2</v>
      </c>
      <c r="DH57" s="19">
        <v>0</v>
      </c>
      <c r="DI57" s="19">
        <v>0.04</v>
      </c>
    </row>
    <row r="58" spans="2:113" x14ac:dyDescent="0.25">
      <c r="B58" t="s">
        <v>13</v>
      </c>
      <c r="C58">
        <v>0.12</v>
      </c>
      <c r="D58">
        <v>0</v>
      </c>
      <c r="E58">
        <v>1</v>
      </c>
      <c r="F58">
        <f t="shared" si="16"/>
        <v>0.12</v>
      </c>
      <c r="G58">
        <f t="shared" si="0"/>
        <v>1</v>
      </c>
      <c r="H58">
        <f t="shared" si="1"/>
        <v>12</v>
      </c>
      <c r="I58">
        <f t="shared" si="2"/>
        <v>1</v>
      </c>
      <c r="J58">
        <f t="shared" si="3"/>
        <v>12</v>
      </c>
      <c r="Z58" t="s">
        <v>13</v>
      </c>
      <c r="AA58">
        <v>0.69</v>
      </c>
      <c r="AB58">
        <v>0</v>
      </c>
      <c r="AC58">
        <v>1</v>
      </c>
      <c r="AD58">
        <f t="shared" si="17"/>
        <v>0.69</v>
      </c>
      <c r="AE58">
        <f t="shared" si="4"/>
        <v>1</v>
      </c>
      <c r="AF58">
        <f t="shared" si="5"/>
        <v>69</v>
      </c>
      <c r="AG58">
        <f t="shared" si="6"/>
        <v>1</v>
      </c>
      <c r="AH58">
        <f t="shared" si="7"/>
        <v>69</v>
      </c>
      <c r="AT58" t="s">
        <v>13</v>
      </c>
      <c r="AU58">
        <v>0.71</v>
      </c>
      <c r="AV58">
        <v>0</v>
      </c>
      <c r="AW58">
        <v>1</v>
      </c>
      <c r="AX58">
        <f t="shared" si="18"/>
        <v>0.71</v>
      </c>
      <c r="AY58">
        <f t="shared" si="8"/>
        <v>1</v>
      </c>
      <c r="AZ58">
        <f t="shared" si="9"/>
        <v>71</v>
      </c>
      <c r="BA58">
        <f t="shared" si="10"/>
        <v>1</v>
      </c>
      <c r="BB58">
        <f t="shared" si="11"/>
        <v>71</v>
      </c>
      <c r="BO58" t="s">
        <v>13</v>
      </c>
      <c r="BP58">
        <v>0.17</v>
      </c>
      <c r="BQ58">
        <v>0</v>
      </c>
      <c r="BR58">
        <v>1</v>
      </c>
      <c r="BS58">
        <f t="shared" si="19"/>
        <v>0.17</v>
      </c>
      <c r="BT58">
        <f t="shared" si="12"/>
        <v>1</v>
      </c>
      <c r="BU58">
        <f t="shared" si="13"/>
        <v>17</v>
      </c>
      <c r="BV58">
        <f t="shared" si="14"/>
        <v>1</v>
      </c>
      <c r="BW58">
        <f t="shared" si="15"/>
        <v>17</v>
      </c>
      <c r="CI58" s="22" t="s">
        <v>29</v>
      </c>
      <c r="CJ58" s="17">
        <v>26.7</v>
      </c>
      <c r="CK58" s="19">
        <v>5.9566666666666661</v>
      </c>
      <c r="CL58" s="19">
        <v>10</v>
      </c>
      <c r="CM58" s="19">
        <v>7.833333333333333</v>
      </c>
      <c r="CN58" s="19">
        <v>13</v>
      </c>
      <c r="CO58" s="19">
        <v>77.133333333333326</v>
      </c>
      <c r="CP58" s="19">
        <v>6.2</v>
      </c>
      <c r="CQ58" s="19">
        <v>2.7333333333333329</v>
      </c>
      <c r="CR58" s="19">
        <v>39.6</v>
      </c>
      <c r="CS58" s="19">
        <v>0.98</v>
      </c>
      <c r="CT58" s="19">
        <v>38.533333333333331</v>
      </c>
      <c r="CU58" s="19">
        <v>1.4366666666666668</v>
      </c>
      <c r="CV58" s="19">
        <v>0.13066666666666668</v>
      </c>
      <c r="CW58" s="19">
        <v>0.10133333333333333</v>
      </c>
      <c r="CX58" s="19">
        <v>2.84</v>
      </c>
      <c r="CY58" s="19">
        <v>0.91666666666666663</v>
      </c>
      <c r="CZ58" s="19">
        <v>1.7433333333333334</v>
      </c>
      <c r="DA58" s="19">
        <v>0.16900000000000001</v>
      </c>
      <c r="DB58" s="19">
        <v>0.63</v>
      </c>
      <c r="DC58" s="19">
        <v>5.1666666666666666E-2</v>
      </c>
      <c r="DD58" s="19">
        <v>3.6333333333333336E-2</v>
      </c>
      <c r="DE58" s="19">
        <v>2.5999999999999999E-2</v>
      </c>
      <c r="DF58" s="19">
        <v>8.3333333333333332E-3</v>
      </c>
      <c r="DG58" s="19">
        <v>2.866666666666667E-2</v>
      </c>
      <c r="DH58" s="19">
        <v>6.6666666666666671E-3</v>
      </c>
      <c r="DI58" s="19">
        <v>0.10999999999999999</v>
      </c>
    </row>
    <row r="59" spans="2:113" x14ac:dyDescent="0.25">
      <c r="B59" t="s">
        <v>14</v>
      </c>
      <c r="C59">
        <v>1.87</v>
      </c>
      <c r="D59">
        <v>0</v>
      </c>
      <c r="E59">
        <v>10</v>
      </c>
      <c r="F59">
        <f t="shared" si="16"/>
        <v>1.87</v>
      </c>
      <c r="G59">
        <f t="shared" si="0"/>
        <v>10</v>
      </c>
      <c r="H59">
        <f t="shared" si="1"/>
        <v>18.7</v>
      </c>
      <c r="I59">
        <f t="shared" si="2"/>
        <v>0.1</v>
      </c>
      <c r="J59">
        <f t="shared" si="3"/>
        <v>1.87</v>
      </c>
      <c r="Z59" t="s">
        <v>14</v>
      </c>
      <c r="AA59">
        <v>3.28</v>
      </c>
      <c r="AB59">
        <v>0</v>
      </c>
      <c r="AC59">
        <v>10</v>
      </c>
      <c r="AD59">
        <f t="shared" si="17"/>
        <v>3.28</v>
      </c>
      <c r="AE59">
        <f t="shared" si="4"/>
        <v>10</v>
      </c>
      <c r="AF59">
        <f t="shared" si="5"/>
        <v>32.799999999999997</v>
      </c>
      <c r="AG59">
        <f t="shared" si="6"/>
        <v>0.1</v>
      </c>
      <c r="AH59">
        <f t="shared" si="7"/>
        <v>3.28</v>
      </c>
      <c r="AT59" t="s">
        <v>14</v>
      </c>
      <c r="AU59">
        <v>3.55</v>
      </c>
      <c r="AV59">
        <v>0</v>
      </c>
      <c r="AW59">
        <v>10</v>
      </c>
      <c r="AX59">
        <f t="shared" si="18"/>
        <v>3.55</v>
      </c>
      <c r="AY59">
        <f t="shared" si="8"/>
        <v>10</v>
      </c>
      <c r="AZ59">
        <f t="shared" si="9"/>
        <v>35.5</v>
      </c>
      <c r="BA59">
        <f t="shared" si="10"/>
        <v>0.1</v>
      </c>
      <c r="BB59">
        <f t="shared" si="11"/>
        <v>3.5500000000000003</v>
      </c>
      <c r="BO59" t="s">
        <v>14</v>
      </c>
      <c r="BP59">
        <v>1.49</v>
      </c>
      <c r="BQ59">
        <v>0</v>
      </c>
      <c r="BR59">
        <v>10</v>
      </c>
      <c r="BS59">
        <f t="shared" si="19"/>
        <v>1.49</v>
      </c>
      <c r="BT59">
        <f t="shared" si="12"/>
        <v>10</v>
      </c>
      <c r="BU59">
        <f t="shared" si="13"/>
        <v>14.899999999999999</v>
      </c>
      <c r="BV59">
        <f t="shared" si="14"/>
        <v>0.1</v>
      </c>
      <c r="BW59">
        <f t="shared" si="15"/>
        <v>1.49</v>
      </c>
      <c r="CI59" s="22" t="s">
        <v>30</v>
      </c>
      <c r="CJ59" s="12">
        <v>28</v>
      </c>
      <c r="CK59" s="12">
        <v>5.4</v>
      </c>
      <c r="CL59" s="12">
        <v>4.5</v>
      </c>
      <c r="CM59" s="12">
        <v>3.5</v>
      </c>
      <c r="CN59" s="12">
        <v>4.9000000000000004</v>
      </c>
      <c r="CO59" s="12">
        <v>32</v>
      </c>
      <c r="CP59" s="12">
        <v>6.2</v>
      </c>
      <c r="CQ59" s="12">
        <v>2.1</v>
      </c>
      <c r="CR59" s="12">
        <v>42.8</v>
      </c>
      <c r="CS59" s="12">
        <v>0.62</v>
      </c>
      <c r="CT59" s="12">
        <v>17.7</v>
      </c>
      <c r="CU59" s="12">
        <v>0.19</v>
      </c>
      <c r="CV59" s="12">
        <v>0.13</v>
      </c>
      <c r="CW59" s="12">
        <v>0.17</v>
      </c>
      <c r="CX59" s="12">
        <v>1.49</v>
      </c>
      <c r="CY59" s="12">
        <v>0.44</v>
      </c>
      <c r="CZ59" s="12">
        <v>0.66</v>
      </c>
      <c r="DA59" s="12">
        <v>3.2000000000000001E-2</v>
      </c>
      <c r="DB59" s="12">
        <v>0.31</v>
      </c>
      <c r="DC59" s="12">
        <v>3.2000000000000001E-2</v>
      </c>
      <c r="DD59" s="12">
        <v>2.5000000000000001E-2</v>
      </c>
      <c r="DE59" s="12">
        <v>5.7000000000000002E-2</v>
      </c>
      <c r="DF59" s="12">
        <v>0</v>
      </c>
      <c r="DG59" s="12">
        <v>2.7E-2</v>
      </c>
      <c r="DH59" s="12">
        <v>0</v>
      </c>
      <c r="DI59" s="12">
        <v>0.03</v>
      </c>
    </row>
    <row r="60" spans="2:113" x14ac:dyDescent="0.25">
      <c r="B60" t="s">
        <v>15</v>
      </c>
      <c r="C60">
        <v>0.32</v>
      </c>
      <c r="D60">
        <v>0</v>
      </c>
      <c r="E60">
        <v>500</v>
      </c>
      <c r="F60">
        <f t="shared" si="16"/>
        <v>0.32</v>
      </c>
      <c r="G60">
        <f t="shared" si="0"/>
        <v>500</v>
      </c>
      <c r="H60">
        <f t="shared" si="1"/>
        <v>6.4000000000000001E-2</v>
      </c>
      <c r="I60">
        <f t="shared" si="2"/>
        <v>2E-3</v>
      </c>
      <c r="J60">
        <f t="shared" si="3"/>
        <v>1.2799999999999999E-4</v>
      </c>
      <c r="Z60" t="s">
        <v>15</v>
      </c>
      <c r="AA60">
        <v>0.53</v>
      </c>
      <c r="AB60">
        <v>0</v>
      </c>
      <c r="AC60">
        <v>500</v>
      </c>
      <c r="AD60">
        <f t="shared" si="17"/>
        <v>0.53</v>
      </c>
      <c r="AE60">
        <f t="shared" si="4"/>
        <v>500</v>
      </c>
      <c r="AF60">
        <f t="shared" si="5"/>
        <v>0.106</v>
      </c>
      <c r="AG60">
        <f t="shared" si="6"/>
        <v>2E-3</v>
      </c>
      <c r="AH60">
        <f t="shared" si="7"/>
        <v>2.12E-4</v>
      </c>
      <c r="AT60" t="s">
        <v>15</v>
      </c>
      <c r="AU60">
        <v>0.61</v>
      </c>
      <c r="AV60">
        <v>0</v>
      </c>
      <c r="AW60">
        <v>500</v>
      </c>
      <c r="AX60">
        <f t="shared" si="18"/>
        <v>0.61</v>
      </c>
      <c r="AY60">
        <f t="shared" si="8"/>
        <v>500</v>
      </c>
      <c r="AZ60">
        <f t="shared" si="9"/>
        <v>0.122</v>
      </c>
      <c r="BA60">
        <f t="shared" si="10"/>
        <v>2E-3</v>
      </c>
      <c r="BB60">
        <f t="shared" si="11"/>
        <v>2.4399999999999999E-4</v>
      </c>
      <c r="BO60" t="s">
        <v>15</v>
      </c>
      <c r="BP60">
        <v>0.44</v>
      </c>
      <c r="BQ60">
        <v>0</v>
      </c>
      <c r="BR60">
        <v>500</v>
      </c>
      <c r="BS60">
        <f t="shared" si="19"/>
        <v>0.44</v>
      </c>
      <c r="BT60">
        <f t="shared" si="12"/>
        <v>500</v>
      </c>
      <c r="BU60">
        <f t="shared" si="13"/>
        <v>8.8000000000000009E-2</v>
      </c>
      <c r="BV60">
        <f t="shared" si="14"/>
        <v>2E-3</v>
      </c>
      <c r="BW60">
        <f t="shared" si="15"/>
        <v>1.7600000000000002E-4</v>
      </c>
      <c r="CI60" s="22" t="s">
        <v>30</v>
      </c>
      <c r="CJ60" s="12">
        <v>29</v>
      </c>
      <c r="CK60" s="12">
        <v>5.8</v>
      </c>
      <c r="CL60" s="12">
        <v>5.2</v>
      </c>
      <c r="CM60" s="12">
        <v>5</v>
      </c>
      <c r="CN60" s="12">
        <v>6.4</v>
      </c>
      <c r="CO60" s="12">
        <v>63.3</v>
      </c>
      <c r="CP60" s="12">
        <v>5.4</v>
      </c>
      <c r="CQ60" s="12">
        <v>3.9</v>
      </c>
      <c r="CR60" s="12">
        <v>36.6</v>
      </c>
      <c r="CS60" s="12">
        <v>0.41</v>
      </c>
      <c r="CT60" s="12">
        <v>20.7</v>
      </c>
      <c r="CU60" s="12">
        <v>0.36</v>
      </c>
      <c r="CV60" s="12">
        <v>0.105</v>
      </c>
      <c r="CW60" s="12">
        <v>3.1E-2</v>
      </c>
      <c r="CX60" s="12">
        <v>1.25</v>
      </c>
      <c r="CY60" s="12">
        <v>0.72</v>
      </c>
      <c r="CZ60" s="12">
        <v>0.45</v>
      </c>
      <c r="DA60" s="12">
        <v>9.4E-2</v>
      </c>
      <c r="DB60" s="12">
        <v>0.13</v>
      </c>
      <c r="DC60" s="12">
        <v>0.01</v>
      </c>
      <c r="DD60" s="12" t="s">
        <v>36</v>
      </c>
      <c r="DE60" s="12">
        <v>1.7000000000000001E-2</v>
      </c>
      <c r="DF60" s="12" t="s">
        <v>36</v>
      </c>
      <c r="DG60" s="12">
        <v>1.6E-2</v>
      </c>
      <c r="DH60" s="12" t="s">
        <v>36</v>
      </c>
      <c r="DI60" s="12">
        <v>0.05</v>
      </c>
    </row>
    <row r="61" spans="2:113" x14ac:dyDescent="0.25">
      <c r="B61" t="s">
        <v>16</v>
      </c>
      <c r="C61">
        <v>0.51</v>
      </c>
      <c r="D61">
        <v>0</v>
      </c>
      <c r="E61">
        <v>1</v>
      </c>
      <c r="F61">
        <f t="shared" si="16"/>
        <v>0.51</v>
      </c>
      <c r="G61">
        <f t="shared" si="0"/>
        <v>1</v>
      </c>
      <c r="H61">
        <f t="shared" si="1"/>
        <v>51</v>
      </c>
      <c r="I61">
        <f t="shared" si="2"/>
        <v>1</v>
      </c>
      <c r="J61">
        <f t="shared" si="3"/>
        <v>51</v>
      </c>
      <c r="Z61" t="s">
        <v>16</v>
      </c>
      <c r="AA61">
        <v>0.84</v>
      </c>
      <c r="AB61">
        <v>0</v>
      </c>
      <c r="AC61">
        <v>1</v>
      </c>
      <c r="AD61">
        <f t="shared" si="17"/>
        <v>0.84</v>
      </c>
      <c r="AE61">
        <f t="shared" si="4"/>
        <v>1</v>
      </c>
      <c r="AF61">
        <f t="shared" si="5"/>
        <v>84</v>
      </c>
      <c r="AG61">
        <f t="shared" si="6"/>
        <v>1</v>
      </c>
      <c r="AH61">
        <f t="shared" si="7"/>
        <v>84</v>
      </c>
      <c r="AT61" t="s">
        <v>16</v>
      </c>
      <c r="AU61">
        <v>0.93</v>
      </c>
      <c r="AV61">
        <v>0</v>
      </c>
      <c r="AW61">
        <v>1</v>
      </c>
      <c r="AX61">
        <f t="shared" si="18"/>
        <v>0.93</v>
      </c>
      <c r="AY61">
        <f t="shared" si="8"/>
        <v>1</v>
      </c>
      <c r="AZ61">
        <f t="shared" si="9"/>
        <v>93</v>
      </c>
      <c r="BA61">
        <f t="shared" si="10"/>
        <v>1</v>
      </c>
      <c r="BB61">
        <f t="shared" si="11"/>
        <v>93</v>
      </c>
      <c r="BO61" t="s">
        <v>16</v>
      </c>
      <c r="BP61">
        <v>0.66</v>
      </c>
      <c r="BQ61">
        <v>0</v>
      </c>
      <c r="BR61">
        <v>1</v>
      </c>
      <c r="BS61">
        <f t="shared" si="19"/>
        <v>0.66</v>
      </c>
      <c r="BT61">
        <f t="shared" si="12"/>
        <v>1</v>
      </c>
      <c r="BU61">
        <f t="shared" si="13"/>
        <v>66</v>
      </c>
      <c r="BV61">
        <f t="shared" si="14"/>
        <v>1</v>
      </c>
      <c r="BW61">
        <f t="shared" si="15"/>
        <v>66</v>
      </c>
      <c r="CI61" s="22" t="s">
        <v>30</v>
      </c>
      <c r="CJ61" s="12">
        <v>27</v>
      </c>
      <c r="CK61" s="12">
        <v>4.7</v>
      </c>
      <c r="CL61" s="12">
        <v>3.9</v>
      </c>
      <c r="CM61" s="12">
        <v>3.1</v>
      </c>
      <c r="CN61" s="12">
        <v>5.6</v>
      </c>
      <c r="CO61" s="12">
        <v>82.7</v>
      </c>
      <c r="CP61" s="12">
        <v>5.9</v>
      </c>
      <c r="CQ61" s="12">
        <v>3.5</v>
      </c>
      <c r="CR61" s="12">
        <v>30.6</v>
      </c>
      <c r="CS61" s="12">
        <v>1.01</v>
      </c>
      <c r="CT61" s="12">
        <v>35.5</v>
      </c>
      <c r="CU61" s="12">
        <v>0.59</v>
      </c>
      <c r="CV61" s="12">
        <v>0.191</v>
      </c>
      <c r="CW61" s="12">
        <v>6.9000000000000006E-2</v>
      </c>
      <c r="CX61" s="12">
        <v>1.1499999999999999</v>
      </c>
      <c r="CY61" s="12">
        <v>0.94</v>
      </c>
      <c r="CZ61" s="12">
        <v>1.23</v>
      </c>
      <c r="DA61" s="12">
        <v>0.107</v>
      </c>
      <c r="DB61" s="12">
        <v>0.6</v>
      </c>
      <c r="DC61" s="12">
        <v>7.2999999999999995E-2</v>
      </c>
      <c r="DD61" s="12">
        <v>4.4999999999999998E-2</v>
      </c>
      <c r="DE61" s="12">
        <v>2.9000000000000001E-2</v>
      </c>
      <c r="DF61" s="12">
        <v>1.2999999999999999E-2</v>
      </c>
      <c r="DG61" s="12">
        <v>0.03</v>
      </c>
      <c r="DH61" s="12">
        <v>1.0999999999999999E-2</v>
      </c>
      <c r="DI61" s="12">
        <v>0.09</v>
      </c>
    </row>
    <row r="62" spans="2:113" x14ac:dyDescent="0.25">
      <c r="B62" t="s">
        <v>17</v>
      </c>
      <c r="C62">
        <v>4.1000000000000002E-2</v>
      </c>
      <c r="D62">
        <v>0</v>
      </c>
      <c r="E62">
        <v>0.05</v>
      </c>
      <c r="F62">
        <f t="shared" si="16"/>
        <v>4.1000000000000002E-2</v>
      </c>
      <c r="G62">
        <f t="shared" si="0"/>
        <v>0.05</v>
      </c>
      <c r="H62">
        <f t="shared" si="1"/>
        <v>82</v>
      </c>
      <c r="I62">
        <f t="shared" si="2"/>
        <v>20</v>
      </c>
      <c r="J62">
        <f t="shared" si="3"/>
        <v>1640</v>
      </c>
      <c r="Z62" t="s">
        <v>17</v>
      </c>
      <c r="AA62">
        <v>6.8000000000000005E-2</v>
      </c>
      <c r="AB62">
        <v>0</v>
      </c>
      <c r="AC62">
        <v>0.05</v>
      </c>
      <c r="AD62">
        <f t="shared" si="17"/>
        <v>6.8000000000000005E-2</v>
      </c>
      <c r="AE62">
        <f t="shared" si="4"/>
        <v>0.05</v>
      </c>
      <c r="AF62">
        <f t="shared" si="5"/>
        <v>136</v>
      </c>
      <c r="AG62">
        <f t="shared" si="6"/>
        <v>20</v>
      </c>
      <c r="AH62">
        <f t="shared" si="7"/>
        <v>2720</v>
      </c>
      <c r="AT62" t="s">
        <v>17</v>
      </c>
      <c r="AU62">
        <v>7.0999999999999994E-2</v>
      </c>
      <c r="AV62">
        <v>0</v>
      </c>
      <c r="AW62">
        <v>0.05</v>
      </c>
      <c r="AX62">
        <f t="shared" si="18"/>
        <v>7.0999999999999994E-2</v>
      </c>
      <c r="AY62">
        <f t="shared" si="8"/>
        <v>0.05</v>
      </c>
      <c r="AZ62">
        <f t="shared" si="9"/>
        <v>141.99999999999997</v>
      </c>
      <c r="BA62">
        <f t="shared" si="10"/>
        <v>20</v>
      </c>
      <c r="BB62">
        <f t="shared" si="11"/>
        <v>2839.9999999999995</v>
      </c>
      <c r="BO62" t="s">
        <v>17</v>
      </c>
      <c r="BP62">
        <v>3.2000000000000001E-2</v>
      </c>
      <c r="BQ62">
        <v>0</v>
      </c>
      <c r="BR62">
        <v>0.05</v>
      </c>
      <c r="BS62">
        <f t="shared" si="19"/>
        <v>3.2000000000000001E-2</v>
      </c>
      <c r="BT62">
        <f t="shared" si="12"/>
        <v>0.05</v>
      </c>
      <c r="BU62">
        <f t="shared" si="13"/>
        <v>64</v>
      </c>
      <c r="BV62">
        <f t="shared" si="14"/>
        <v>20</v>
      </c>
      <c r="BW62">
        <f t="shared" si="15"/>
        <v>1280</v>
      </c>
      <c r="CI62" s="22" t="s">
        <v>30</v>
      </c>
      <c r="CJ62" s="12">
        <v>26.7</v>
      </c>
      <c r="CK62" s="14">
        <v>6.1</v>
      </c>
      <c r="CL62" s="14">
        <v>8.5</v>
      </c>
      <c r="CM62" s="14">
        <v>7.8</v>
      </c>
      <c r="CN62" s="14">
        <v>6.9</v>
      </c>
      <c r="CO62" s="14">
        <v>72</v>
      </c>
      <c r="CP62" s="14">
        <v>5.5</v>
      </c>
      <c r="CQ62" s="14">
        <v>3.9</v>
      </c>
      <c r="CR62" s="14">
        <v>54.9</v>
      </c>
      <c r="CS62" s="14">
        <v>1.52</v>
      </c>
      <c r="CT62" s="14">
        <v>26</v>
      </c>
      <c r="CU62" s="14">
        <v>1.37</v>
      </c>
      <c r="CV62" s="14">
        <v>0.159</v>
      </c>
      <c r="CW62" s="14">
        <v>0.111</v>
      </c>
      <c r="CX62" s="14">
        <v>1.73</v>
      </c>
      <c r="CY62" s="14">
        <v>1.19</v>
      </c>
      <c r="CZ62" s="15">
        <v>0.64</v>
      </c>
      <c r="DA62" s="15">
        <v>0.19</v>
      </c>
      <c r="DB62" s="15">
        <v>0.41</v>
      </c>
      <c r="DC62" s="15">
        <v>2.7E-2</v>
      </c>
      <c r="DD62" s="15">
        <v>1.7999999999999999E-2</v>
      </c>
      <c r="DE62" s="15">
        <v>3.5000000000000003E-2</v>
      </c>
      <c r="DF62" s="15">
        <v>0</v>
      </c>
      <c r="DG62" s="15">
        <v>1.7999999999999999E-2</v>
      </c>
      <c r="DH62" s="15">
        <v>0</v>
      </c>
      <c r="DI62" s="15">
        <v>0.12</v>
      </c>
    </row>
    <row r="63" spans="2:113" x14ac:dyDescent="0.25">
      <c r="B63" t="s">
        <v>18</v>
      </c>
      <c r="C63">
        <v>0.22</v>
      </c>
      <c r="D63">
        <v>0</v>
      </c>
      <c r="E63">
        <v>1</v>
      </c>
      <c r="F63">
        <f t="shared" si="16"/>
        <v>0.22</v>
      </c>
      <c r="G63">
        <f t="shared" si="0"/>
        <v>1</v>
      </c>
      <c r="H63">
        <f t="shared" si="1"/>
        <v>22</v>
      </c>
      <c r="I63">
        <f t="shared" si="2"/>
        <v>1</v>
      </c>
      <c r="J63">
        <f t="shared" si="3"/>
        <v>22</v>
      </c>
      <c r="Z63" t="s">
        <v>18</v>
      </c>
      <c r="AA63">
        <v>0.49</v>
      </c>
      <c r="AB63">
        <v>0</v>
      </c>
      <c r="AC63">
        <v>1</v>
      </c>
      <c r="AD63">
        <f t="shared" si="17"/>
        <v>0.49</v>
      </c>
      <c r="AE63">
        <f t="shared" si="4"/>
        <v>1</v>
      </c>
      <c r="AF63">
        <f t="shared" si="5"/>
        <v>49</v>
      </c>
      <c r="AG63">
        <f t="shared" si="6"/>
        <v>1</v>
      </c>
      <c r="AH63">
        <f t="shared" si="7"/>
        <v>49</v>
      </c>
      <c r="AT63" t="s">
        <v>18</v>
      </c>
      <c r="AU63">
        <v>0.51</v>
      </c>
      <c r="AV63">
        <v>0</v>
      </c>
      <c r="AW63">
        <v>1</v>
      </c>
      <c r="AX63">
        <f t="shared" si="18"/>
        <v>0.51</v>
      </c>
      <c r="AY63">
        <f t="shared" si="8"/>
        <v>1</v>
      </c>
      <c r="AZ63">
        <f t="shared" si="9"/>
        <v>51</v>
      </c>
      <c r="BA63">
        <f t="shared" si="10"/>
        <v>1</v>
      </c>
      <c r="BB63">
        <f t="shared" si="11"/>
        <v>51</v>
      </c>
      <c r="BO63" t="s">
        <v>18</v>
      </c>
      <c r="BP63">
        <v>0.31</v>
      </c>
      <c r="BQ63">
        <v>0</v>
      </c>
      <c r="BR63">
        <v>1</v>
      </c>
      <c r="BS63">
        <f t="shared" si="19"/>
        <v>0.31</v>
      </c>
      <c r="BT63">
        <f t="shared" si="12"/>
        <v>1</v>
      </c>
      <c r="BU63">
        <f t="shared" si="13"/>
        <v>31</v>
      </c>
      <c r="BV63">
        <f t="shared" si="14"/>
        <v>1</v>
      </c>
      <c r="BW63">
        <f t="shared" si="15"/>
        <v>31</v>
      </c>
      <c r="CI63" s="22" t="s">
        <v>30</v>
      </c>
      <c r="CJ63" s="12">
        <v>28.1</v>
      </c>
      <c r="CK63" s="16">
        <v>5.5</v>
      </c>
      <c r="CL63" s="16">
        <v>6.7</v>
      </c>
      <c r="CM63" s="16">
        <v>5.9</v>
      </c>
      <c r="CN63" s="16">
        <v>7.4</v>
      </c>
      <c r="CO63" s="16">
        <v>58.9</v>
      </c>
      <c r="CP63" s="16">
        <v>6.3</v>
      </c>
      <c r="CQ63" s="16">
        <v>4</v>
      </c>
      <c r="CR63" s="16">
        <v>24.4</v>
      </c>
      <c r="CS63" s="16">
        <v>0.91</v>
      </c>
      <c r="CT63" s="16">
        <v>17.7</v>
      </c>
      <c r="CU63" s="16">
        <v>0.6</v>
      </c>
      <c r="CV63" s="16">
        <v>0.113</v>
      </c>
      <c r="CW63" s="16">
        <v>0.16</v>
      </c>
      <c r="CX63" s="16">
        <v>1.1100000000000001</v>
      </c>
      <c r="CY63" s="16">
        <v>0.9</v>
      </c>
      <c r="CZ63" s="13">
        <v>0.94</v>
      </c>
      <c r="DA63" s="13">
        <v>0.11</v>
      </c>
      <c r="DB63" s="13">
        <v>0.27</v>
      </c>
      <c r="DC63" s="13">
        <v>0.01</v>
      </c>
      <c r="DD63" s="13">
        <v>2.1000000000000001E-2</v>
      </c>
      <c r="DE63" s="13">
        <v>4.9000000000000002E-2</v>
      </c>
      <c r="DF63" s="13">
        <v>1.2999999999999999E-2</v>
      </c>
      <c r="DG63" s="13">
        <v>5.0000000000000001E-3</v>
      </c>
      <c r="DH63" s="13">
        <v>0.01</v>
      </c>
      <c r="DI63" s="13">
        <v>0.09</v>
      </c>
    </row>
    <row r="64" spans="2:113" x14ac:dyDescent="0.25">
      <c r="B64" t="s">
        <v>19</v>
      </c>
      <c r="C64">
        <v>1.0999999999999999E-2</v>
      </c>
      <c r="D64">
        <v>0</v>
      </c>
      <c r="E64">
        <v>0.1</v>
      </c>
      <c r="F64">
        <f t="shared" si="16"/>
        <v>1.0999999999999999E-2</v>
      </c>
      <c r="G64">
        <f t="shared" si="0"/>
        <v>0.1</v>
      </c>
      <c r="H64">
        <f t="shared" si="1"/>
        <v>10.999999999999998</v>
      </c>
      <c r="I64">
        <f t="shared" si="2"/>
        <v>10</v>
      </c>
      <c r="J64">
        <f t="shared" si="3"/>
        <v>109.99999999999999</v>
      </c>
      <c r="Z64" t="s">
        <v>19</v>
      </c>
      <c r="AA64">
        <v>6.8000000000000005E-2</v>
      </c>
      <c r="AB64">
        <v>0</v>
      </c>
      <c r="AC64">
        <v>0.1</v>
      </c>
      <c r="AD64">
        <f t="shared" si="17"/>
        <v>6.8000000000000005E-2</v>
      </c>
      <c r="AE64">
        <f t="shared" si="4"/>
        <v>0.1</v>
      </c>
      <c r="AF64">
        <f t="shared" si="5"/>
        <v>68</v>
      </c>
      <c r="AG64">
        <f t="shared" si="6"/>
        <v>10</v>
      </c>
      <c r="AH64">
        <f t="shared" si="7"/>
        <v>680</v>
      </c>
      <c r="AT64" t="s">
        <v>19</v>
      </c>
      <c r="AU64">
        <v>7.0999999999999994E-2</v>
      </c>
      <c r="AV64">
        <v>0</v>
      </c>
      <c r="AW64">
        <v>0.1</v>
      </c>
      <c r="AX64">
        <f t="shared" si="18"/>
        <v>7.0999999999999994E-2</v>
      </c>
      <c r="AY64">
        <f t="shared" si="8"/>
        <v>0.1</v>
      </c>
      <c r="AZ64">
        <f t="shared" si="9"/>
        <v>70.999999999999986</v>
      </c>
      <c r="BA64">
        <f t="shared" si="10"/>
        <v>10</v>
      </c>
      <c r="BB64">
        <f t="shared" si="11"/>
        <v>709.99999999999989</v>
      </c>
      <c r="BO64" t="s">
        <v>19</v>
      </c>
      <c r="BP64">
        <v>3.2000000000000001E-2</v>
      </c>
      <c r="BQ64">
        <v>0</v>
      </c>
      <c r="BR64">
        <v>0.1</v>
      </c>
      <c r="BS64">
        <f t="shared" si="19"/>
        <v>3.2000000000000001E-2</v>
      </c>
      <c r="BT64">
        <f t="shared" si="12"/>
        <v>0.1</v>
      </c>
      <c r="BU64">
        <f t="shared" si="13"/>
        <v>32</v>
      </c>
      <c r="BV64">
        <f t="shared" si="14"/>
        <v>10</v>
      </c>
      <c r="BW64">
        <f t="shared" si="15"/>
        <v>320</v>
      </c>
      <c r="CI64" s="22" t="s">
        <v>30</v>
      </c>
      <c r="CJ64" s="12">
        <v>28.1</v>
      </c>
      <c r="CK64" s="16">
        <v>5.76</v>
      </c>
      <c r="CL64" s="16">
        <v>8.1</v>
      </c>
      <c r="CM64" s="16">
        <v>6.8</v>
      </c>
      <c r="CN64" s="16">
        <v>14</v>
      </c>
      <c r="CO64" s="16">
        <v>74.7</v>
      </c>
      <c r="CP64" s="16">
        <v>5.2</v>
      </c>
      <c r="CQ64" s="16">
        <v>2</v>
      </c>
      <c r="CR64" s="16">
        <v>30.5</v>
      </c>
      <c r="CS64" s="16">
        <v>0.75</v>
      </c>
      <c r="CT64" s="16">
        <v>27.8</v>
      </c>
      <c r="CU64" s="16">
        <v>1.04</v>
      </c>
      <c r="CV64" s="16">
        <v>0.13200000000000001</v>
      </c>
      <c r="CW64" s="16">
        <v>6.8000000000000005E-2</v>
      </c>
      <c r="CX64" s="16">
        <v>2.3199999999999998</v>
      </c>
      <c r="CY64" s="16">
        <v>0.74</v>
      </c>
      <c r="CZ64" s="13">
        <v>0.68</v>
      </c>
      <c r="DA64" s="13">
        <v>0.08</v>
      </c>
      <c r="DB64" s="13">
        <v>0.34</v>
      </c>
      <c r="DC64" s="13">
        <v>0.02</v>
      </c>
      <c r="DD64" s="13">
        <v>1.2999999999999999E-2</v>
      </c>
      <c r="DE64" s="13">
        <v>1.2E-2</v>
      </c>
      <c r="DF64" s="13">
        <v>6.0000000000000001E-3</v>
      </c>
      <c r="DG64" s="13">
        <v>8.9999999999999993E-3</v>
      </c>
      <c r="DH64" s="13">
        <v>5.0000000000000001E-3</v>
      </c>
      <c r="DI64" s="13">
        <v>0.04</v>
      </c>
    </row>
    <row r="65" spans="2:113" x14ac:dyDescent="0.25">
      <c r="B65" t="s">
        <v>20</v>
      </c>
      <c r="C65">
        <v>1.9E-2</v>
      </c>
      <c r="D65">
        <v>0</v>
      </c>
      <c r="E65">
        <v>0.05</v>
      </c>
      <c r="F65">
        <f t="shared" si="16"/>
        <v>1.9E-2</v>
      </c>
      <c r="G65">
        <f t="shared" si="0"/>
        <v>0.05</v>
      </c>
      <c r="H65">
        <f t="shared" si="1"/>
        <v>37.999999999999993</v>
      </c>
      <c r="I65">
        <f t="shared" si="2"/>
        <v>20</v>
      </c>
      <c r="J65">
        <f t="shared" si="3"/>
        <v>759.99999999999989</v>
      </c>
      <c r="Z65" t="s">
        <v>20</v>
      </c>
      <c r="AA65">
        <v>3.1E-2</v>
      </c>
      <c r="AB65">
        <v>0</v>
      </c>
      <c r="AC65">
        <v>0.05</v>
      </c>
      <c r="AD65">
        <f t="shared" si="17"/>
        <v>3.1E-2</v>
      </c>
      <c r="AE65">
        <f t="shared" si="4"/>
        <v>0.05</v>
      </c>
      <c r="AF65">
        <f t="shared" si="5"/>
        <v>62</v>
      </c>
      <c r="AG65">
        <f t="shared" si="6"/>
        <v>20</v>
      </c>
      <c r="AH65">
        <f t="shared" si="7"/>
        <v>1240</v>
      </c>
      <c r="AT65" t="s">
        <v>20</v>
      </c>
      <c r="AU65">
        <v>2.5999999999999999E-2</v>
      </c>
      <c r="AV65">
        <v>0</v>
      </c>
      <c r="AW65">
        <v>0.05</v>
      </c>
      <c r="AX65">
        <f t="shared" si="18"/>
        <v>2.5999999999999999E-2</v>
      </c>
      <c r="AY65">
        <f t="shared" si="8"/>
        <v>0.05</v>
      </c>
      <c r="AZ65">
        <f t="shared" si="9"/>
        <v>51.999999999999993</v>
      </c>
      <c r="BA65">
        <f t="shared" si="10"/>
        <v>20</v>
      </c>
      <c r="BB65">
        <f t="shared" si="11"/>
        <v>1039.9999999999998</v>
      </c>
      <c r="BO65" t="s">
        <v>20</v>
      </c>
      <c r="BP65">
        <v>2.5000000000000001E-2</v>
      </c>
      <c r="BQ65">
        <v>0</v>
      </c>
      <c r="BR65">
        <v>0.05</v>
      </c>
      <c r="BS65">
        <f t="shared" si="19"/>
        <v>2.5000000000000001E-2</v>
      </c>
      <c r="BT65">
        <f t="shared" si="12"/>
        <v>0.05</v>
      </c>
      <c r="BU65">
        <f t="shared" si="13"/>
        <v>50</v>
      </c>
      <c r="BV65">
        <f t="shared" si="14"/>
        <v>20</v>
      </c>
      <c r="BW65">
        <f t="shared" si="15"/>
        <v>1000</v>
      </c>
      <c r="CI65" s="22" t="s">
        <v>30</v>
      </c>
      <c r="CJ65" s="12">
        <v>27.1</v>
      </c>
      <c r="CK65" s="16">
        <v>6.09</v>
      </c>
      <c r="CL65" s="16">
        <v>11.5</v>
      </c>
      <c r="CM65" s="16">
        <v>7.7</v>
      </c>
      <c r="CN65" s="16">
        <v>10.9</v>
      </c>
      <c r="CO65" s="16">
        <v>80.099999999999994</v>
      </c>
      <c r="CP65" s="16">
        <v>6</v>
      </c>
      <c r="CQ65" s="16">
        <v>1.2</v>
      </c>
      <c r="CR65" s="16">
        <v>19.600000000000001</v>
      </c>
      <c r="CS65" s="16">
        <v>1.1000000000000001</v>
      </c>
      <c r="CT65" s="16">
        <v>25.5</v>
      </c>
      <c r="CU65" s="16">
        <v>1.68</v>
      </c>
      <c r="CV65" s="16">
        <v>0.17399999999999999</v>
      </c>
      <c r="CW65" s="16">
        <v>8.8999999999999996E-2</v>
      </c>
      <c r="CX65" s="16">
        <v>2.9</v>
      </c>
      <c r="CY65" s="16">
        <v>0.81</v>
      </c>
      <c r="CZ65" s="13">
        <v>0.91</v>
      </c>
      <c r="DA65" s="13">
        <v>7.2999999999999995E-2</v>
      </c>
      <c r="DB65" s="13">
        <v>0.52</v>
      </c>
      <c r="DC65" s="13">
        <v>4.1000000000000002E-2</v>
      </c>
      <c r="DD65" s="13">
        <v>8.0000000000000002E-3</v>
      </c>
      <c r="DE65" s="13">
        <v>1.0999999999999999E-2</v>
      </c>
      <c r="DF65" s="13">
        <v>0</v>
      </c>
      <c r="DG65" s="13">
        <v>3.0000000000000001E-3</v>
      </c>
      <c r="DH65" s="13">
        <v>0</v>
      </c>
      <c r="DI65" s="13">
        <v>0.08</v>
      </c>
    </row>
    <row r="66" spans="2:113" x14ac:dyDescent="0.25">
      <c r="B66" t="s">
        <v>21</v>
      </c>
      <c r="C66">
        <v>1.7999999999999999E-2</v>
      </c>
      <c r="D66">
        <v>0</v>
      </c>
      <c r="E66">
        <v>0.01</v>
      </c>
      <c r="F66">
        <f t="shared" si="16"/>
        <v>1.7999999999999999E-2</v>
      </c>
      <c r="G66">
        <f t="shared" si="0"/>
        <v>0.01</v>
      </c>
      <c r="H66">
        <f t="shared" si="1"/>
        <v>179.99999999999997</v>
      </c>
      <c r="I66">
        <f t="shared" si="2"/>
        <v>100</v>
      </c>
      <c r="J66">
        <f t="shared" si="3"/>
        <v>17999.999999999996</v>
      </c>
      <c r="Z66" t="s">
        <v>21</v>
      </c>
      <c r="AA66">
        <v>2.1999999999999999E-2</v>
      </c>
      <c r="AB66">
        <v>0</v>
      </c>
      <c r="AC66">
        <v>0.01</v>
      </c>
      <c r="AD66">
        <f t="shared" si="17"/>
        <v>2.1999999999999999E-2</v>
      </c>
      <c r="AE66">
        <f t="shared" si="4"/>
        <v>0.01</v>
      </c>
      <c r="AF66">
        <f t="shared" si="5"/>
        <v>219.99999999999997</v>
      </c>
      <c r="AG66">
        <f t="shared" si="6"/>
        <v>100</v>
      </c>
      <c r="AH66">
        <f t="shared" si="7"/>
        <v>21999.999999999996</v>
      </c>
      <c r="AT66" t="s">
        <v>21</v>
      </c>
      <c r="AU66">
        <v>4.2999999999999997E-2</v>
      </c>
      <c r="AV66">
        <v>0</v>
      </c>
      <c r="AW66">
        <v>0.01</v>
      </c>
      <c r="AX66">
        <f t="shared" si="18"/>
        <v>4.2999999999999997E-2</v>
      </c>
      <c r="AY66">
        <f t="shared" si="8"/>
        <v>0.01</v>
      </c>
      <c r="AZ66">
        <f t="shared" si="9"/>
        <v>430</v>
      </c>
      <c r="BA66">
        <f t="shared" si="10"/>
        <v>100</v>
      </c>
      <c r="BB66">
        <f t="shared" si="11"/>
        <v>43000</v>
      </c>
      <c r="BO66" t="s">
        <v>21</v>
      </c>
      <c r="BP66">
        <v>5.7000000000000002E-2</v>
      </c>
      <c r="BQ66">
        <v>0</v>
      </c>
      <c r="BR66">
        <v>0.01</v>
      </c>
      <c r="BS66">
        <f t="shared" si="19"/>
        <v>5.7000000000000002E-2</v>
      </c>
      <c r="BT66">
        <f t="shared" si="12"/>
        <v>0.01</v>
      </c>
      <c r="BU66">
        <f t="shared" si="13"/>
        <v>570</v>
      </c>
      <c r="BV66">
        <f t="shared" si="14"/>
        <v>100</v>
      </c>
      <c r="BW66">
        <f t="shared" si="15"/>
        <v>57000</v>
      </c>
      <c r="CI66" s="22" t="s">
        <v>30</v>
      </c>
      <c r="CJ66" s="12">
        <v>27.9</v>
      </c>
      <c r="CK66" s="16">
        <v>6.24</v>
      </c>
      <c r="CL66" s="16">
        <v>7.2</v>
      </c>
      <c r="CM66" s="16">
        <v>4.7</v>
      </c>
      <c r="CN66" s="16">
        <v>9.3000000000000007</v>
      </c>
      <c r="CO66" s="16">
        <v>66.7</v>
      </c>
      <c r="CP66" s="16">
        <v>5.6</v>
      </c>
      <c r="CQ66" s="16">
        <v>1.4</v>
      </c>
      <c r="CR66" s="16">
        <v>18.3</v>
      </c>
      <c r="CS66" s="16">
        <v>0.56000000000000005</v>
      </c>
      <c r="CT66" s="16">
        <v>13.2</v>
      </c>
      <c r="CU66" s="13">
        <v>0.16</v>
      </c>
      <c r="CV66" s="16">
        <v>2.7E-2</v>
      </c>
      <c r="CW66" s="16">
        <v>3.7999999999999999E-2</v>
      </c>
      <c r="CX66" s="16">
        <v>1.27</v>
      </c>
      <c r="CY66" s="16">
        <v>0.92</v>
      </c>
      <c r="CZ66" s="13">
        <v>0.25</v>
      </c>
      <c r="DA66" s="13">
        <v>6.3E-2</v>
      </c>
      <c r="DB66" s="13">
        <v>0.19</v>
      </c>
      <c r="DC66" s="13">
        <v>0</v>
      </c>
      <c r="DD66" s="13">
        <v>0</v>
      </c>
      <c r="DE66" s="13">
        <v>0</v>
      </c>
      <c r="DF66" s="13">
        <v>0</v>
      </c>
      <c r="DG66" s="13">
        <v>0</v>
      </c>
      <c r="DH66" s="13">
        <v>0</v>
      </c>
      <c r="DI66" s="13">
        <v>0.04</v>
      </c>
    </row>
    <row r="67" spans="2:113" x14ac:dyDescent="0.25">
      <c r="B67" t="s">
        <v>22</v>
      </c>
      <c r="C67">
        <v>0</v>
      </c>
      <c r="D67">
        <v>0</v>
      </c>
      <c r="E67">
        <v>0.05</v>
      </c>
      <c r="F67">
        <f t="shared" si="16"/>
        <v>0</v>
      </c>
      <c r="G67">
        <f t="shared" si="0"/>
        <v>0.05</v>
      </c>
      <c r="H67">
        <f t="shared" si="1"/>
        <v>0</v>
      </c>
      <c r="I67">
        <f t="shared" si="2"/>
        <v>20</v>
      </c>
      <c r="J67">
        <f t="shared" si="3"/>
        <v>0</v>
      </c>
      <c r="Z67" t="s">
        <v>22</v>
      </c>
      <c r="AA67">
        <v>3.9E-2</v>
      </c>
      <c r="AB67">
        <v>0</v>
      </c>
      <c r="AC67">
        <v>0.05</v>
      </c>
      <c r="AD67">
        <f t="shared" si="17"/>
        <v>3.9E-2</v>
      </c>
      <c r="AE67">
        <f t="shared" si="4"/>
        <v>0.05</v>
      </c>
      <c r="AF67">
        <f t="shared" si="5"/>
        <v>77.999999999999986</v>
      </c>
      <c r="AG67">
        <f t="shared" si="6"/>
        <v>20</v>
      </c>
      <c r="AH67">
        <f t="shared" si="7"/>
        <v>1559.9999999999998</v>
      </c>
      <c r="AT67" t="s">
        <v>22</v>
      </c>
      <c r="AU67">
        <v>5.2999999999999999E-2</v>
      </c>
      <c r="AV67">
        <v>0</v>
      </c>
      <c r="AW67">
        <v>0.05</v>
      </c>
      <c r="AX67">
        <f t="shared" si="18"/>
        <v>5.2999999999999999E-2</v>
      </c>
      <c r="AY67">
        <f t="shared" si="8"/>
        <v>0.05</v>
      </c>
      <c r="AZ67">
        <f t="shared" si="9"/>
        <v>105.99999999999999</v>
      </c>
      <c r="BA67">
        <f t="shared" si="10"/>
        <v>20</v>
      </c>
      <c r="BB67">
        <f t="shared" si="11"/>
        <v>2119.9999999999995</v>
      </c>
      <c r="BO67" t="s">
        <v>22</v>
      </c>
      <c r="BP67">
        <v>0</v>
      </c>
      <c r="BQ67">
        <v>0</v>
      </c>
      <c r="BR67">
        <v>0.05</v>
      </c>
      <c r="BS67">
        <f t="shared" si="19"/>
        <v>0</v>
      </c>
      <c r="BT67">
        <f t="shared" si="12"/>
        <v>0.05</v>
      </c>
      <c r="BU67">
        <f t="shared" si="13"/>
        <v>0</v>
      </c>
      <c r="BV67">
        <f t="shared" si="14"/>
        <v>20</v>
      </c>
      <c r="BW67">
        <f t="shared" si="15"/>
        <v>0</v>
      </c>
      <c r="CI67" s="22" t="s">
        <v>30</v>
      </c>
      <c r="CJ67" s="12">
        <v>27.5</v>
      </c>
      <c r="CK67" s="16">
        <v>4.71</v>
      </c>
      <c r="CL67" s="16">
        <v>2.9</v>
      </c>
      <c r="CM67" s="16">
        <v>2.5</v>
      </c>
      <c r="CN67" s="16">
        <v>3.9</v>
      </c>
      <c r="CO67" s="16">
        <v>97.1</v>
      </c>
      <c r="CP67" s="16">
        <v>6.4</v>
      </c>
      <c r="CQ67" s="16">
        <v>2.1</v>
      </c>
      <c r="CR67" s="16">
        <v>51.8</v>
      </c>
      <c r="CS67" s="16">
        <v>1.78</v>
      </c>
      <c r="CT67" s="16">
        <v>82.8</v>
      </c>
      <c r="CU67" s="13">
        <v>1.1000000000000001</v>
      </c>
      <c r="CV67" s="16">
        <v>0.09</v>
      </c>
      <c r="CW67" s="16">
        <v>6.9000000000000006E-2</v>
      </c>
      <c r="CX67" s="16">
        <v>3.19</v>
      </c>
      <c r="CY67" s="13">
        <v>1.71</v>
      </c>
      <c r="CZ67" s="13">
        <v>1.33</v>
      </c>
      <c r="DA67" s="13">
        <v>0.11</v>
      </c>
      <c r="DB67" s="13">
        <v>0.81</v>
      </c>
      <c r="DC67" s="13">
        <v>0.06</v>
      </c>
      <c r="DD67" s="13">
        <v>2.1000000000000001E-2</v>
      </c>
      <c r="DE67" s="13">
        <v>1.4999999999999999E-2</v>
      </c>
      <c r="DF67" s="13">
        <v>8.9999999999999993E-3</v>
      </c>
      <c r="DG67" s="13">
        <v>0.01</v>
      </c>
      <c r="DH67" s="13">
        <v>7.0000000000000001E-3</v>
      </c>
      <c r="DI67" s="13">
        <v>7.0000000000000007E-2</v>
      </c>
    </row>
    <row r="68" spans="2:113" x14ac:dyDescent="0.25">
      <c r="B68" t="s">
        <v>23</v>
      </c>
      <c r="C68">
        <v>1.2E-2</v>
      </c>
      <c r="D68">
        <v>0</v>
      </c>
      <c r="E68">
        <v>0.05</v>
      </c>
      <c r="F68">
        <f t="shared" si="16"/>
        <v>1.2E-2</v>
      </c>
      <c r="G68">
        <f t="shared" si="0"/>
        <v>0.05</v>
      </c>
      <c r="H68">
        <f t="shared" si="1"/>
        <v>24</v>
      </c>
      <c r="I68">
        <f t="shared" si="2"/>
        <v>20</v>
      </c>
      <c r="J68">
        <f t="shared" si="3"/>
        <v>480</v>
      </c>
      <c r="Z68" t="s">
        <v>23</v>
      </c>
      <c r="AA68">
        <v>1.7000000000000001E-2</v>
      </c>
      <c r="AB68">
        <v>0</v>
      </c>
      <c r="AC68">
        <v>0.05</v>
      </c>
      <c r="AD68">
        <f t="shared" si="17"/>
        <v>1.7000000000000001E-2</v>
      </c>
      <c r="AE68">
        <f t="shared" si="4"/>
        <v>0.05</v>
      </c>
      <c r="AF68">
        <f t="shared" si="5"/>
        <v>34</v>
      </c>
      <c r="AG68">
        <f t="shared" si="6"/>
        <v>20</v>
      </c>
      <c r="AH68">
        <f t="shared" si="7"/>
        <v>680</v>
      </c>
      <c r="AT68" t="s">
        <v>23</v>
      </c>
      <c r="AU68">
        <v>1.4E-2</v>
      </c>
      <c r="AV68">
        <v>0</v>
      </c>
      <c r="AW68">
        <v>0.05</v>
      </c>
      <c r="AX68">
        <f t="shared" si="18"/>
        <v>1.4E-2</v>
      </c>
      <c r="AY68">
        <f t="shared" si="8"/>
        <v>0.05</v>
      </c>
      <c r="AZ68">
        <f t="shared" si="9"/>
        <v>27.999999999999996</v>
      </c>
      <c r="BA68">
        <f t="shared" si="10"/>
        <v>20</v>
      </c>
      <c r="BB68">
        <f t="shared" si="11"/>
        <v>559.99999999999989</v>
      </c>
      <c r="BO68" t="s">
        <v>23</v>
      </c>
      <c r="BP68">
        <v>2.7E-2</v>
      </c>
      <c r="BQ68">
        <v>0</v>
      </c>
      <c r="BR68">
        <v>0.05</v>
      </c>
      <c r="BS68">
        <f t="shared" si="19"/>
        <v>2.7E-2</v>
      </c>
      <c r="BT68">
        <f t="shared" si="12"/>
        <v>0.05</v>
      </c>
      <c r="BU68">
        <f t="shared" si="13"/>
        <v>53.999999999999993</v>
      </c>
      <c r="BV68">
        <f t="shared" si="14"/>
        <v>20</v>
      </c>
      <c r="BW68">
        <f t="shared" si="15"/>
        <v>1079.9999999999998</v>
      </c>
      <c r="CI68" s="22" t="s">
        <v>30</v>
      </c>
      <c r="CJ68" s="12">
        <v>27.8</v>
      </c>
      <c r="CK68" s="16">
        <v>5.73</v>
      </c>
      <c r="CL68" s="16">
        <v>1.4</v>
      </c>
      <c r="CM68" s="16">
        <v>0.9</v>
      </c>
      <c r="CN68" s="16">
        <v>7.1</v>
      </c>
      <c r="CO68" s="16">
        <v>70.099999999999994</v>
      </c>
      <c r="CP68" s="16">
        <v>6</v>
      </c>
      <c r="CQ68" s="16">
        <v>1.1000000000000001</v>
      </c>
      <c r="CR68" s="16">
        <v>22.4</v>
      </c>
      <c r="CS68" s="16">
        <v>0.54</v>
      </c>
      <c r="CT68" s="16">
        <v>17.5</v>
      </c>
      <c r="CU68" s="13">
        <v>0.53</v>
      </c>
      <c r="CV68" s="16">
        <v>8.2000000000000003E-2</v>
      </c>
      <c r="CW68" s="16">
        <v>5.2999999999999999E-2</v>
      </c>
      <c r="CX68" s="16">
        <v>1.37</v>
      </c>
      <c r="CY68" s="13">
        <v>0.41</v>
      </c>
      <c r="CZ68" s="13">
        <v>1.47</v>
      </c>
      <c r="DA68" s="13">
        <v>0.05</v>
      </c>
      <c r="DB68" s="13">
        <v>0.28999999999999998</v>
      </c>
      <c r="DC68" s="13">
        <v>0.08</v>
      </c>
      <c r="DD68" s="13">
        <v>0</v>
      </c>
      <c r="DE68" s="13">
        <v>0</v>
      </c>
      <c r="DF68" s="13">
        <v>0</v>
      </c>
      <c r="DG68" s="13">
        <v>0</v>
      </c>
      <c r="DH68" s="13">
        <v>0</v>
      </c>
      <c r="DI68" s="13">
        <v>0.04</v>
      </c>
    </row>
    <row r="69" spans="2:113" x14ac:dyDescent="0.25">
      <c r="B69" t="s">
        <v>24</v>
      </c>
      <c r="C69">
        <v>0</v>
      </c>
      <c r="D69">
        <v>0</v>
      </c>
      <c r="E69">
        <v>0.01</v>
      </c>
      <c r="F69">
        <f t="shared" si="16"/>
        <v>0</v>
      </c>
      <c r="G69">
        <f t="shared" si="0"/>
        <v>0.01</v>
      </c>
      <c r="H69">
        <f t="shared" si="1"/>
        <v>0</v>
      </c>
      <c r="I69">
        <f t="shared" si="2"/>
        <v>100</v>
      </c>
      <c r="J69">
        <f t="shared" si="3"/>
        <v>0</v>
      </c>
      <c r="Z69" t="s">
        <v>24</v>
      </c>
      <c r="AA69">
        <v>3.3000000000000002E-2</v>
      </c>
      <c r="AB69">
        <v>0</v>
      </c>
      <c r="AC69">
        <v>0.01</v>
      </c>
      <c r="AD69">
        <f t="shared" si="17"/>
        <v>3.3000000000000002E-2</v>
      </c>
      <c r="AE69">
        <f t="shared" si="4"/>
        <v>0.01</v>
      </c>
      <c r="AF69">
        <f t="shared" si="5"/>
        <v>330</v>
      </c>
      <c r="AG69">
        <f t="shared" si="6"/>
        <v>100</v>
      </c>
      <c r="AH69">
        <f t="shared" si="7"/>
        <v>33000</v>
      </c>
      <c r="AT69" t="s">
        <v>24</v>
      </c>
      <c r="AU69">
        <v>4.9000000000000002E-2</v>
      </c>
      <c r="AV69">
        <v>0</v>
      </c>
      <c r="AW69">
        <v>0.01</v>
      </c>
      <c r="AX69">
        <f t="shared" si="18"/>
        <v>4.9000000000000002E-2</v>
      </c>
      <c r="AY69">
        <f t="shared" si="8"/>
        <v>0.01</v>
      </c>
      <c r="AZ69">
        <f t="shared" si="9"/>
        <v>490.00000000000006</v>
      </c>
      <c r="BA69">
        <f t="shared" si="10"/>
        <v>100</v>
      </c>
      <c r="BB69">
        <f t="shared" si="11"/>
        <v>49000.000000000007</v>
      </c>
      <c r="BO69" t="s">
        <v>24</v>
      </c>
      <c r="BP69">
        <v>0</v>
      </c>
      <c r="BQ69">
        <v>0</v>
      </c>
      <c r="BR69">
        <v>0.01</v>
      </c>
      <c r="BS69">
        <f t="shared" si="19"/>
        <v>0</v>
      </c>
      <c r="BT69">
        <f t="shared" si="12"/>
        <v>0.01</v>
      </c>
      <c r="BU69">
        <f t="shared" si="13"/>
        <v>0</v>
      </c>
      <c r="BV69">
        <f t="shared" si="14"/>
        <v>100</v>
      </c>
      <c r="BW69">
        <f t="shared" si="15"/>
        <v>0</v>
      </c>
      <c r="CI69" s="22" t="s">
        <v>30</v>
      </c>
      <c r="CJ69" s="12">
        <v>27.6</v>
      </c>
      <c r="CK69" s="16">
        <v>5.69</v>
      </c>
      <c r="CL69" s="16">
        <v>3.3</v>
      </c>
      <c r="CM69" s="16">
        <v>2.7</v>
      </c>
      <c r="CN69" s="16">
        <v>6.2</v>
      </c>
      <c r="CO69" s="16">
        <v>64.5</v>
      </c>
      <c r="CP69" s="16">
        <v>6.2</v>
      </c>
      <c r="CQ69" s="16">
        <v>2.6</v>
      </c>
      <c r="CR69" s="16">
        <v>6.1</v>
      </c>
      <c r="CS69" s="16">
        <v>1.18</v>
      </c>
      <c r="CT69" s="16">
        <v>27.5</v>
      </c>
      <c r="CU69" s="13">
        <v>1.95</v>
      </c>
      <c r="CV69" s="16">
        <v>0.19</v>
      </c>
      <c r="CW69" s="16">
        <v>8.1000000000000003E-2</v>
      </c>
      <c r="CX69" s="16">
        <v>2.2599999999999998</v>
      </c>
      <c r="CY69" s="13">
        <v>0.85</v>
      </c>
      <c r="CZ69" s="13">
        <v>1.9</v>
      </c>
      <c r="DA69" s="13">
        <v>0.15</v>
      </c>
      <c r="DB69" s="13">
        <v>0.68</v>
      </c>
      <c r="DC69" s="13">
        <v>0.1</v>
      </c>
      <c r="DD69" s="13">
        <v>9.2999999999999999E-2</v>
      </c>
      <c r="DE69" s="13">
        <v>7.0999999999999994E-2</v>
      </c>
      <c r="DF69" s="13">
        <v>1.7999999999999999E-2</v>
      </c>
      <c r="DG69" s="13">
        <v>3.5000000000000003E-2</v>
      </c>
      <c r="DH69" s="13">
        <v>0.01</v>
      </c>
      <c r="DI69" s="13">
        <v>0.1</v>
      </c>
    </row>
    <row r="70" spans="2:113" x14ac:dyDescent="0.25">
      <c r="B70" t="s">
        <v>25</v>
      </c>
      <c r="C70">
        <v>0.04</v>
      </c>
      <c r="D70">
        <v>0</v>
      </c>
      <c r="E70">
        <v>0.05</v>
      </c>
      <c r="F70">
        <f t="shared" si="16"/>
        <v>0.04</v>
      </c>
      <c r="G70">
        <f t="shared" si="0"/>
        <v>0.05</v>
      </c>
      <c r="H70">
        <f t="shared" si="1"/>
        <v>80</v>
      </c>
      <c r="I70">
        <f t="shared" si="2"/>
        <v>20</v>
      </c>
      <c r="J70">
        <f t="shared" si="3"/>
        <v>1600</v>
      </c>
      <c r="Z70" t="s">
        <v>25</v>
      </c>
      <c r="AA70">
        <v>0.13</v>
      </c>
      <c r="AB70">
        <v>0</v>
      </c>
      <c r="AC70">
        <v>0.05</v>
      </c>
      <c r="AD70">
        <f t="shared" si="17"/>
        <v>0.13</v>
      </c>
      <c r="AE70">
        <f t="shared" si="4"/>
        <v>0.05</v>
      </c>
      <c r="AF70">
        <f t="shared" si="5"/>
        <v>260</v>
      </c>
      <c r="AG70">
        <f t="shared" si="6"/>
        <v>20</v>
      </c>
      <c r="AH70">
        <f t="shared" si="7"/>
        <v>5200</v>
      </c>
      <c r="AT70" t="s">
        <v>25</v>
      </c>
      <c r="AU70">
        <v>0.1</v>
      </c>
      <c r="AV70">
        <v>0</v>
      </c>
      <c r="AW70">
        <v>0.05</v>
      </c>
      <c r="AX70">
        <f t="shared" si="18"/>
        <v>0.1</v>
      </c>
      <c r="AY70">
        <f t="shared" si="8"/>
        <v>0.05</v>
      </c>
      <c r="AZ70">
        <f t="shared" si="9"/>
        <v>200</v>
      </c>
      <c r="BA70">
        <f t="shared" si="10"/>
        <v>20</v>
      </c>
      <c r="BB70">
        <f t="shared" si="11"/>
        <v>4000</v>
      </c>
      <c r="BO70" t="s">
        <v>25</v>
      </c>
      <c r="BP70">
        <v>0.03</v>
      </c>
      <c r="BQ70">
        <v>0</v>
      </c>
      <c r="BR70">
        <v>0.05</v>
      </c>
      <c r="BS70">
        <f t="shared" si="19"/>
        <v>0.03</v>
      </c>
      <c r="BT70">
        <f t="shared" si="12"/>
        <v>0.05</v>
      </c>
      <c r="BU70">
        <f t="shared" si="13"/>
        <v>60</v>
      </c>
      <c r="BV70">
        <f t="shared" si="14"/>
        <v>20</v>
      </c>
      <c r="BW70">
        <f t="shared" si="15"/>
        <v>1200</v>
      </c>
      <c r="CI70" s="22" t="s">
        <v>30</v>
      </c>
      <c r="CJ70" s="12">
        <v>27</v>
      </c>
      <c r="CK70" s="16">
        <v>5.9</v>
      </c>
      <c r="CL70" s="16">
        <v>1.4</v>
      </c>
      <c r="CM70" s="16">
        <v>0.9</v>
      </c>
      <c r="CN70" s="16">
        <v>2.1</v>
      </c>
      <c r="CO70" s="16">
        <v>45</v>
      </c>
      <c r="CP70" s="16">
        <v>5.7</v>
      </c>
      <c r="CQ70" s="16">
        <v>1.5</v>
      </c>
      <c r="CR70" s="16">
        <v>12.2</v>
      </c>
      <c r="CS70" s="16">
        <v>0.72</v>
      </c>
      <c r="CT70" s="16">
        <v>10.7</v>
      </c>
      <c r="CU70" s="13">
        <v>0.47</v>
      </c>
      <c r="CV70" s="16">
        <v>3.4000000000000002E-2</v>
      </c>
      <c r="CW70" s="16">
        <v>1.2999999999999999E-2</v>
      </c>
      <c r="CX70" s="16">
        <v>1.18</v>
      </c>
      <c r="CY70" s="13">
        <v>0.21</v>
      </c>
      <c r="CZ70" s="13">
        <v>0.32</v>
      </c>
      <c r="DA70" s="13">
        <v>6.2E-2</v>
      </c>
      <c r="DB70" s="13">
        <v>0.11</v>
      </c>
      <c r="DC70" s="13">
        <v>1.4E-2</v>
      </c>
      <c r="DD70" s="13">
        <v>0</v>
      </c>
      <c r="DE70" s="13">
        <v>5.0000000000000001E-3</v>
      </c>
      <c r="DF70" s="13">
        <v>0</v>
      </c>
      <c r="DG70" s="13">
        <v>1.6E-2</v>
      </c>
      <c r="DH70" s="13">
        <v>0</v>
      </c>
      <c r="DI70" s="13">
        <v>0.05</v>
      </c>
    </row>
    <row r="71" spans="2:113" x14ac:dyDescent="0.25">
      <c r="B71" t="s">
        <v>49</v>
      </c>
      <c r="I71">
        <f>SUM(I45:I70)</f>
        <v>315.98090476190475</v>
      </c>
      <c r="J71">
        <f>SUM(J45:J70)</f>
        <v>23047.580460780649</v>
      </c>
      <c r="Z71" t="s">
        <v>49</v>
      </c>
      <c r="AG71">
        <f>SUM(AG45:AG70)</f>
        <v>315.98090476190475</v>
      </c>
      <c r="AH71">
        <f>SUM(AH45:AH70)</f>
        <v>67741.213669587261</v>
      </c>
      <c r="AT71" t="s">
        <v>49</v>
      </c>
      <c r="BA71">
        <f>SUM(BA45:BA70)</f>
        <v>315.98090476190475</v>
      </c>
      <c r="BB71">
        <f>SUM(BB45:BB70)</f>
        <v>104001.46123063634</v>
      </c>
      <c r="BO71" t="s">
        <v>49</v>
      </c>
      <c r="BV71">
        <f>SUM(BV45:BV70)</f>
        <v>315.98090476190475</v>
      </c>
      <c r="BW71">
        <f>SUM(BW45:BW70)</f>
        <v>62301.042804839708</v>
      </c>
      <c r="CI71" s="22" t="s">
        <v>30</v>
      </c>
      <c r="CJ71" s="17">
        <v>28</v>
      </c>
      <c r="CK71" s="18">
        <v>5.66</v>
      </c>
      <c r="CL71" s="18">
        <v>3.07</v>
      </c>
      <c r="CM71" s="18">
        <v>2.37</v>
      </c>
      <c r="CN71" s="18">
        <v>4.4000000000000004</v>
      </c>
      <c r="CO71" s="18">
        <v>47.17</v>
      </c>
      <c r="CP71" s="18">
        <v>6.03</v>
      </c>
      <c r="CQ71" s="18">
        <v>2.0670000000000002</v>
      </c>
      <c r="CR71" s="18">
        <v>20.37</v>
      </c>
      <c r="CS71" s="18">
        <v>0.84</v>
      </c>
      <c r="CT71" s="18">
        <v>18.600000000000001</v>
      </c>
      <c r="CU71" s="18">
        <v>0.87</v>
      </c>
      <c r="CV71" s="18">
        <v>0.12</v>
      </c>
      <c r="CW71" s="18">
        <v>8.7999999999999995E-2</v>
      </c>
      <c r="CX71" s="18">
        <v>1.64</v>
      </c>
      <c r="CY71" s="18">
        <v>0.5</v>
      </c>
      <c r="CZ71" s="18">
        <v>0.96</v>
      </c>
      <c r="DA71" s="18">
        <v>0.08</v>
      </c>
      <c r="DB71" s="18">
        <v>0.37</v>
      </c>
      <c r="DC71" s="18">
        <v>4.9000000000000002E-2</v>
      </c>
      <c r="DD71" s="18">
        <v>0.04</v>
      </c>
      <c r="DE71" s="18">
        <v>0.04</v>
      </c>
      <c r="DF71" s="18">
        <v>6.0000000000000001E-3</v>
      </c>
      <c r="DG71" s="18">
        <v>2.5999999999999999E-2</v>
      </c>
      <c r="DH71" s="18">
        <v>3.0000000000000001E-3</v>
      </c>
      <c r="DI71" s="18">
        <v>0.06</v>
      </c>
    </row>
    <row r="72" spans="2:113" x14ac:dyDescent="0.25">
      <c r="B72" t="s">
        <v>50</v>
      </c>
      <c r="J72">
        <f>J71/I71</f>
        <v>72.939788808273931</v>
      </c>
      <c r="Z72" t="s">
        <v>50</v>
      </c>
      <c r="AH72">
        <f>AH71/AG71</f>
        <v>214.38388411676664</v>
      </c>
      <c r="AT72" t="s">
        <v>50</v>
      </c>
      <c r="BB72">
        <f>BB71/BA71</f>
        <v>329.1384373653928</v>
      </c>
      <c r="BO72" t="s">
        <v>50</v>
      </c>
      <c r="BW72">
        <f>BW71/BV71</f>
        <v>197.1671131576266</v>
      </c>
      <c r="CI72" s="22" t="s">
        <v>30</v>
      </c>
      <c r="CJ72" s="19">
        <v>29.1</v>
      </c>
      <c r="CK72" s="20">
        <v>5.3866666666666667</v>
      </c>
      <c r="CL72" s="20">
        <v>4.0566666666666666</v>
      </c>
      <c r="CM72" s="20">
        <v>3.49</v>
      </c>
      <c r="CN72" s="20">
        <v>5.4666666666666659</v>
      </c>
      <c r="CO72" s="20">
        <v>64.39</v>
      </c>
      <c r="CP72" s="20">
        <v>5.7766666666666664</v>
      </c>
      <c r="CQ72" s="20">
        <v>3.1556666666666668</v>
      </c>
      <c r="CR72" s="20">
        <v>29.189999999999998</v>
      </c>
      <c r="CS72" s="20">
        <v>0.7533333333333333</v>
      </c>
      <c r="CT72" s="20">
        <v>24.933333333333334</v>
      </c>
      <c r="CU72" s="20">
        <v>0.60666666666666658</v>
      </c>
      <c r="CV72" s="20">
        <v>0.13866666666666666</v>
      </c>
      <c r="CW72" s="20">
        <v>6.2666666666666662E-2</v>
      </c>
      <c r="CX72" s="20">
        <v>1.3466666666666665</v>
      </c>
      <c r="CY72" s="20">
        <v>0.72000000000000008</v>
      </c>
      <c r="CZ72" s="20">
        <v>0.87999999999999989</v>
      </c>
      <c r="DA72" s="20">
        <v>9.3666666666666662E-2</v>
      </c>
      <c r="DB72" s="20">
        <v>0.3666666666666667</v>
      </c>
      <c r="DC72" s="20">
        <v>4.4000000000000004E-2</v>
      </c>
      <c r="DD72" s="20">
        <v>2.8333333333333332E-2</v>
      </c>
      <c r="DE72" s="20">
        <v>2.866666666666667E-2</v>
      </c>
      <c r="DF72" s="20">
        <v>6.3333333333333332E-3</v>
      </c>
      <c r="DG72" s="20">
        <v>2.3999999999999997E-2</v>
      </c>
      <c r="DH72" s="20">
        <v>4.6666666666666662E-3</v>
      </c>
      <c r="DI72" s="20">
        <v>6.6666666666666666E-2</v>
      </c>
    </row>
    <row r="73" spans="2:113" x14ac:dyDescent="0.25">
      <c r="CI73" s="22" t="s">
        <v>30</v>
      </c>
      <c r="CJ73" s="17">
        <v>27</v>
      </c>
      <c r="CK73" s="19">
        <v>5.3955555555555561</v>
      </c>
      <c r="CL73" s="19">
        <v>5.485555555555556</v>
      </c>
      <c r="CM73" s="19">
        <v>4.7966666666666669</v>
      </c>
      <c r="CN73" s="19">
        <v>5.9888888888888898</v>
      </c>
      <c r="CO73" s="19">
        <v>73.03</v>
      </c>
      <c r="CP73" s="19">
        <v>5.7255555555555553</v>
      </c>
      <c r="CQ73" s="19">
        <v>3.5185555555555559</v>
      </c>
      <c r="CR73" s="19">
        <v>38.229999999999997</v>
      </c>
      <c r="CS73" s="19">
        <v>1.0944444444444443</v>
      </c>
      <c r="CT73" s="19">
        <v>28.811111111111114</v>
      </c>
      <c r="CU73" s="19">
        <v>0.85555555555555551</v>
      </c>
      <c r="CV73" s="19">
        <v>0.16288888888888889</v>
      </c>
      <c r="CW73" s="19">
        <v>8.0888888888888885E-2</v>
      </c>
      <c r="CX73" s="19">
        <v>1.4088888888888889</v>
      </c>
      <c r="CY73" s="19">
        <v>0.95000000000000007</v>
      </c>
      <c r="CZ73" s="19">
        <v>0.91666666666666663</v>
      </c>
      <c r="DA73" s="19">
        <v>0.13022222222222221</v>
      </c>
      <c r="DB73" s="19">
        <v>0.4588888888888889</v>
      </c>
      <c r="DC73" s="19">
        <v>4.7999999999999994E-2</v>
      </c>
      <c r="DD73" s="19">
        <v>3.0444444444444444E-2</v>
      </c>
      <c r="DE73" s="19">
        <v>3.0888888888888893E-2</v>
      </c>
      <c r="DF73" s="19">
        <v>6.4444444444444445E-3</v>
      </c>
      <c r="DG73" s="19">
        <v>2.3999999999999997E-2</v>
      </c>
      <c r="DH73" s="19">
        <v>5.2222222222222218E-3</v>
      </c>
      <c r="DI73" s="19">
        <v>9.2222222222222219E-2</v>
      </c>
    </row>
    <row r="74" spans="2:113" x14ac:dyDescent="0.25">
      <c r="C74" t="s">
        <v>51</v>
      </c>
      <c r="AA74" t="s">
        <v>52</v>
      </c>
      <c r="AU74" t="s">
        <v>53</v>
      </c>
      <c r="BP74" t="s">
        <v>54</v>
      </c>
      <c r="CI74" s="22" t="s">
        <v>30</v>
      </c>
      <c r="CJ74" s="12">
        <v>26.4</v>
      </c>
      <c r="CK74" s="23">
        <v>5.7096296296296307</v>
      </c>
      <c r="CL74" s="23">
        <v>7.0674074074074085</v>
      </c>
      <c r="CM74" s="23">
        <v>5.8488888888888892</v>
      </c>
      <c r="CN74" s="23">
        <v>7.4851851851851849</v>
      </c>
      <c r="CO74" s="23">
        <v>65.737777777777779</v>
      </c>
      <c r="CP74" s="23">
        <v>5.952962962962963</v>
      </c>
      <c r="CQ74" s="23">
        <v>2.889518518518519</v>
      </c>
      <c r="CR74" s="23">
        <v>32.204444444444441</v>
      </c>
      <c r="CS74" s="23">
        <v>1.0431481481481482</v>
      </c>
      <c r="CT74" s="23">
        <v>23.392592592592592</v>
      </c>
      <c r="CU74" s="23">
        <v>0.96574074074074068</v>
      </c>
      <c r="CV74" s="23">
        <v>0.14085185185185184</v>
      </c>
      <c r="CW74" s="23">
        <v>9.5685185185185193E-2</v>
      </c>
      <c r="CX74" s="23">
        <v>1.5846296296296296</v>
      </c>
      <c r="CY74" s="23">
        <v>0.85055555555555562</v>
      </c>
      <c r="CZ74" s="23">
        <v>0.75</v>
      </c>
      <c r="DA74" s="23">
        <v>0.10762962962962963</v>
      </c>
      <c r="DB74" s="23">
        <v>0.36351851851851852</v>
      </c>
      <c r="DC74" s="23">
        <v>3.0555555555555555E-2</v>
      </c>
      <c r="DD74" s="23">
        <v>1.9481481481481478E-2</v>
      </c>
      <c r="DE74" s="23">
        <v>2.6962962962962963E-2</v>
      </c>
      <c r="DF74" s="23">
        <v>5.5925925925925926E-3</v>
      </c>
      <c r="DG74" s="23">
        <v>1.3388888888888888E-2</v>
      </c>
      <c r="DH74" s="23">
        <v>4.4074074074074076E-3</v>
      </c>
      <c r="DI74" s="23">
        <v>8.740740740740742E-2</v>
      </c>
    </row>
    <row r="75" spans="2:113" x14ac:dyDescent="0.25">
      <c r="C75" t="s">
        <v>41</v>
      </c>
      <c r="D75" t="s">
        <v>42</v>
      </c>
      <c r="E75" t="s">
        <v>43</v>
      </c>
      <c r="F75" t="s">
        <v>44</v>
      </c>
      <c r="G75" t="s">
        <v>45</v>
      </c>
      <c r="H75" t="s">
        <v>46</v>
      </c>
      <c r="I75" t="s">
        <v>47</v>
      </c>
      <c r="J75" t="s">
        <v>48</v>
      </c>
      <c r="AA75" t="s">
        <v>41</v>
      </c>
      <c r="AB75" t="s">
        <v>42</v>
      </c>
      <c r="AC75" t="s">
        <v>43</v>
      </c>
      <c r="AD75" t="s">
        <v>44</v>
      </c>
      <c r="AE75" t="s">
        <v>45</v>
      </c>
      <c r="AF75" t="s">
        <v>46</v>
      </c>
      <c r="AG75" t="s">
        <v>47</v>
      </c>
      <c r="AH75" t="s">
        <v>48</v>
      </c>
      <c r="AU75" t="s">
        <v>41</v>
      </c>
      <c r="AV75" t="s">
        <v>42</v>
      </c>
      <c r="AW75" t="s">
        <v>43</v>
      </c>
      <c r="AX75" t="s">
        <v>44</v>
      </c>
      <c r="AY75" t="s">
        <v>45</v>
      </c>
      <c r="AZ75" t="s">
        <v>46</v>
      </c>
      <c r="BA75" t="s">
        <v>47</v>
      </c>
      <c r="BB75" t="s">
        <v>48</v>
      </c>
      <c r="BP75" t="s">
        <v>41</v>
      </c>
      <c r="BQ75" t="s">
        <v>42</v>
      </c>
      <c r="BR75" t="s">
        <v>43</v>
      </c>
      <c r="BS75" t="s">
        <v>44</v>
      </c>
      <c r="BT75" t="s">
        <v>45</v>
      </c>
      <c r="BU75" t="s">
        <v>46</v>
      </c>
      <c r="BV75" t="s">
        <v>47</v>
      </c>
      <c r="BW75" t="s">
        <v>48</v>
      </c>
      <c r="CI75" s="22" t="s">
        <v>30</v>
      </c>
      <c r="CJ75" s="17">
        <v>28.1</v>
      </c>
      <c r="CK75" s="19">
        <v>5.9499999999999993</v>
      </c>
      <c r="CL75" s="19">
        <v>6.95</v>
      </c>
      <c r="CM75" s="19">
        <v>5.9499999999999993</v>
      </c>
      <c r="CN75" s="19">
        <v>5.7</v>
      </c>
      <c r="CO75" s="19">
        <v>52.95</v>
      </c>
      <c r="CP75" s="19">
        <v>6.3</v>
      </c>
      <c r="CQ75" s="19">
        <v>2.75</v>
      </c>
      <c r="CR75" s="19">
        <v>33.549999999999997</v>
      </c>
      <c r="CS75" s="19">
        <v>1.115</v>
      </c>
      <c r="CT75" s="19">
        <v>17.7</v>
      </c>
      <c r="CU75" s="19">
        <v>0.93500000000000005</v>
      </c>
      <c r="CV75" s="19">
        <v>0.12</v>
      </c>
      <c r="CW75" s="19">
        <v>0.10050000000000001</v>
      </c>
      <c r="CX75" s="19">
        <v>1.2349999999999999</v>
      </c>
      <c r="CY75" s="19">
        <v>0.78499999999999992</v>
      </c>
      <c r="CZ75" s="19">
        <v>0.49</v>
      </c>
      <c r="DA75" s="19">
        <v>0.105</v>
      </c>
      <c r="DB75" s="19">
        <v>0.255</v>
      </c>
      <c r="DC75" s="19">
        <v>0.02</v>
      </c>
      <c r="DD75" s="19">
        <v>1.3999999999999999E-2</v>
      </c>
      <c r="DE75" s="19">
        <v>2.6000000000000002E-2</v>
      </c>
      <c r="DF75" s="19">
        <v>4.0000000000000001E-3</v>
      </c>
      <c r="DG75" s="19">
        <v>1.0499999999999999E-2</v>
      </c>
      <c r="DH75" s="19">
        <v>3.0000000000000001E-3</v>
      </c>
      <c r="DI75" s="19">
        <v>0.1</v>
      </c>
    </row>
    <row r="76" spans="2:113" x14ac:dyDescent="0.25">
      <c r="B76" t="s">
        <v>0</v>
      </c>
      <c r="C76">
        <v>26</v>
      </c>
      <c r="D76">
        <v>0</v>
      </c>
      <c r="E76">
        <v>35</v>
      </c>
      <c r="F76">
        <f>C76-D76</f>
        <v>26</v>
      </c>
      <c r="G76">
        <f>E76-D76</f>
        <v>35</v>
      </c>
      <c r="H76">
        <f>(F76/G76)*100</f>
        <v>74.285714285714292</v>
      </c>
      <c r="I76">
        <f>1/E76</f>
        <v>2.8571428571428571E-2</v>
      </c>
      <c r="J76">
        <f>H76*I76</f>
        <v>2.1224489795918369</v>
      </c>
      <c r="Z76" t="s">
        <v>0</v>
      </c>
      <c r="AA76">
        <v>26</v>
      </c>
      <c r="AB76">
        <v>0</v>
      </c>
      <c r="AC76">
        <v>35</v>
      </c>
      <c r="AD76">
        <f>AA76-AB76</f>
        <v>26</v>
      </c>
      <c r="AE76">
        <f>AC76-AB76</f>
        <v>35</v>
      </c>
      <c r="AF76">
        <f>(AD76/AE76)*100</f>
        <v>74.285714285714292</v>
      </c>
      <c r="AG76">
        <f>1/AC76</f>
        <v>2.8571428571428571E-2</v>
      </c>
      <c r="AH76">
        <f>AF76*AG76</f>
        <v>2.1224489795918369</v>
      </c>
      <c r="AT76" t="s">
        <v>0</v>
      </c>
      <c r="AU76">
        <v>26.9</v>
      </c>
      <c r="AV76">
        <v>0</v>
      </c>
      <c r="AW76">
        <v>35</v>
      </c>
      <c r="AX76">
        <f>AU76-AV76</f>
        <v>26.9</v>
      </c>
      <c r="AY76">
        <f>AW76-AV76</f>
        <v>35</v>
      </c>
      <c r="AZ76">
        <f>(AX76/AY76)*100</f>
        <v>76.857142857142861</v>
      </c>
      <c r="BA76">
        <f>1/AW76</f>
        <v>2.8571428571428571E-2</v>
      </c>
      <c r="BB76">
        <f>AZ76*BA76</f>
        <v>2.1959183673469389</v>
      </c>
      <c r="BO76" t="s">
        <v>0</v>
      </c>
      <c r="BP76">
        <v>29</v>
      </c>
      <c r="BQ76">
        <v>0</v>
      </c>
      <c r="BR76">
        <v>35</v>
      </c>
      <c r="BS76">
        <f>BP76-BQ76</f>
        <v>29</v>
      </c>
      <c r="BT76">
        <f>BR76-BQ76</f>
        <v>35</v>
      </c>
      <c r="BU76">
        <f>(BS76/BT76)*100</f>
        <v>82.857142857142861</v>
      </c>
      <c r="BV76">
        <f>1/BR76</f>
        <v>2.8571428571428571E-2</v>
      </c>
      <c r="BW76">
        <f>BU76*BV76</f>
        <v>2.3673469387755102</v>
      </c>
      <c r="CI76" s="22" t="s">
        <v>30</v>
      </c>
      <c r="CJ76" s="17">
        <v>28.1</v>
      </c>
      <c r="CK76" s="19">
        <v>5.7833333333333341</v>
      </c>
      <c r="CL76" s="19">
        <v>8.7666666666666675</v>
      </c>
      <c r="CM76" s="19">
        <v>6.8</v>
      </c>
      <c r="CN76" s="19">
        <v>10.766666666666666</v>
      </c>
      <c r="CO76" s="19">
        <v>71.233333333333334</v>
      </c>
      <c r="CP76" s="19">
        <v>5.833333333333333</v>
      </c>
      <c r="CQ76" s="19">
        <v>2.4</v>
      </c>
      <c r="CR76" s="19">
        <v>24.833333333333332</v>
      </c>
      <c r="CS76" s="19">
        <v>0.92</v>
      </c>
      <c r="CT76" s="19">
        <v>23.666666666666668</v>
      </c>
      <c r="CU76" s="19">
        <v>1.1066666666666667</v>
      </c>
      <c r="CV76" s="19">
        <v>0.13966666666666666</v>
      </c>
      <c r="CW76" s="19">
        <v>0.10566666666666667</v>
      </c>
      <c r="CX76" s="19">
        <v>2.11</v>
      </c>
      <c r="CY76" s="19">
        <v>0.81666666666666676</v>
      </c>
      <c r="CZ76" s="19">
        <v>0.84333333333333338</v>
      </c>
      <c r="DA76" s="19">
        <v>8.7666666666666671E-2</v>
      </c>
      <c r="DB76" s="19">
        <v>0.37666666666666671</v>
      </c>
      <c r="DC76" s="19">
        <v>2.3666666666666669E-2</v>
      </c>
      <c r="DD76" s="19">
        <v>1.4E-2</v>
      </c>
      <c r="DE76" s="19">
        <v>2.3999999999999997E-2</v>
      </c>
      <c r="DF76" s="19">
        <v>6.3333333333333332E-3</v>
      </c>
      <c r="DG76" s="19">
        <v>5.6666666666666662E-3</v>
      </c>
      <c r="DH76" s="19">
        <v>5.0000000000000001E-3</v>
      </c>
      <c r="DI76" s="19">
        <v>7.0000000000000007E-2</v>
      </c>
    </row>
    <row r="77" spans="2:113" x14ac:dyDescent="0.25">
      <c r="B77" t="s">
        <v>1</v>
      </c>
      <c r="C77">
        <v>5.3</v>
      </c>
      <c r="D77">
        <v>7</v>
      </c>
      <c r="E77">
        <v>7.5</v>
      </c>
      <c r="F77">
        <f>(C77-D77)*-1</f>
        <v>1.7000000000000002</v>
      </c>
      <c r="G77">
        <f t="shared" ref="G77:G101" si="20">E77-D77</f>
        <v>0.5</v>
      </c>
      <c r="H77">
        <f t="shared" ref="H77:H101" si="21">(F77/G77)*100</f>
        <v>340.00000000000006</v>
      </c>
      <c r="I77">
        <f t="shared" ref="I77:I101" si="22">1/E77</f>
        <v>0.13333333333333333</v>
      </c>
      <c r="J77">
        <f t="shared" ref="J77:J101" si="23">H77*I77</f>
        <v>45.333333333333343</v>
      </c>
      <c r="Z77" t="s">
        <v>1</v>
      </c>
      <c r="AA77">
        <v>5.3</v>
      </c>
      <c r="AB77">
        <v>7</v>
      </c>
      <c r="AC77">
        <v>7.5</v>
      </c>
      <c r="AD77">
        <f>(AA77-AB77)*-1</f>
        <v>1.7000000000000002</v>
      </c>
      <c r="AE77">
        <f t="shared" ref="AE77:AE101" si="24">AC77-AB77</f>
        <v>0.5</v>
      </c>
      <c r="AF77">
        <f t="shared" ref="AF77:AF101" si="25">(AD77/AE77)*100</f>
        <v>340.00000000000006</v>
      </c>
      <c r="AG77">
        <f t="shared" ref="AG77:AG101" si="26">1/AC77</f>
        <v>0.13333333333333333</v>
      </c>
      <c r="AH77">
        <f t="shared" ref="AH77:AH101" si="27">AF77*AG77</f>
        <v>45.333333333333343</v>
      </c>
      <c r="AT77" t="s">
        <v>1</v>
      </c>
      <c r="AU77">
        <v>5.7</v>
      </c>
      <c r="AV77">
        <v>7</v>
      </c>
      <c r="AW77">
        <v>7.5</v>
      </c>
      <c r="AX77">
        <f>(AU77-AV77)*-1</f>
        <v>1.2999999999999998</v>
      </c>
      <c r="AY77">
        <f t="shared" ref="AY77:AY101" si="28">AW77-AV77</f>
        <v>0.5</v>
      </c>
      <c r="AZ77">
        <f t="shared" ref="AZ77:AZ101" si="29">(AX77/AY77)*100</f>
        <v>259.99999999999994</v>
      </c>
      <c r="BA77">
        <f t="shared" ref="BA77:BA101" si="30">1/AW77</f>
        <v>0.13333333333333333</v>
      </c>
      <c r="BB77">
        <f t="shared" ref="BB77:BB101" si="31">AZ77*BA77</f>
        <v>34.666666666666657</v>
      </c>
      <c r="BO77" t="s">
        <v>1</v>
      </c>
      <c r="BP77">
        <v>5.8</v>
      </c>
      <c r="BQ77">
        <v>7</v>
      </c>
      <c r="BR77">
        <v>7.5</v>
      </c>
      <c r="BS77">
        <f>(BP77-BQ77)*-1</f>
        <v>1.2000000000000002</v>
      </c>
      <c r="BT77">
        <f t="shared" ref="BT77:BT101" si="32">BR77-BQ77</f>
        <v>0.5</v>
      </c>
      <c r="BU77">
        <f t="shared" ref="BU77:BU101" si="33">(BS77/BT77)*100</f>
        <v>240.00000000000003</v>
      </c>
      <c r="BV77">
        <f t="shared" ref="BV77:BV101" si="34">1/BR77</f>
        <v>0.13333333333333333</v>
      </c>
      <c r="BW77">
        <f t="shared" ref="BW77:BW101" si="35">BU77*BV77</f>
        <v>32</v>
      </c>
    </row>
    <row r="78" spans="2:113" x14ac:dyDescent="0.25">
      <c r="B78" t="s">
        <v>2</v>
      </c>
      <c r="C78">
        <v>5.5</v>
      </c>
      <c r="D78">
        <v>0</v>
      </c>
      <c r="E78">
        <v>15</v>
      </c>
      <c r="F78">
        <f t="shared" ref="F78:F101" si="36">C78-D78</f>
        <v>5.5</v>
      </c>
      <c r="G78">
        <f t="shared" si="20"/>
        <v>15</v>
      </c>
      <c r="H78">
        <f t="shared" si="21"/>
        <v>36.666666666666664</v>
      </c>
      <c r="I78">
        <f t="shared" si="22"/>
        <v>6.6666666666666666E-2</v>
      </c>
      <c r="J78">
        <f t="shared" si="23"/>
        <v>2.4444444444444442</v>
      </c>
      <c r="Z78" t="s">
        <v>2</v>
      </c>
      <c r="AA78">
        <v>5.5</v>
      </c>
      <c r="AB78">
        <v>0</v>
      </c>
      <c r="AC78">
        <v>15</v>
      </c>
      <c r="AD78">
        <f t="shared" ref="AD78:AD101" si="37">AA78-AB78</f>
        <v>5.5</v>
      </c>
      <c r="AE78">
        <f t="shared" si="24"/>
        <v>15</v>
      </c>
      <c r="AF78">
        <f t="shared" si="25"/>
        <v>36.666666666666664</v>
      </c>
      <c r="AG78">
        <f t="shared" si="26"/>
        <v>6.6666666666666666E-2</v>
      </c>
      <c r="AH78">
        <f t="shared" si="27"/>
        <v>2.4444444444444442</v>
      </c>
      <c r="AT78" t="s">
        <v>2</v>
      </c>
      <c r="AU78">
        <v>6.1</v>
      </c>
      <c r="AV78">
        <v>0</v>
      </c>
      <c r="AW78">
        <v>15</v>
      </c>
      <c r="AX78">
        <f t="shared" ref="AX78:AX101" si="38">AU78-AV78</f>
        <v>6.1</v>
      </c>
      <c r="AY78">
        <f t="shared" si="28"/>
        <v>15</v>
      </c>
      <c r="AZ78">
        <f t="shared" si="29"/>
        <v>40.666666666666664</v>
      </c>
      <c r="BA78">
        <f t="shared" si="30"/>
        <v>6.6666666666666666E-2</v>
      </c>
      <c r="BB78">
        <f t="shared" si="31"/>
        <v>2.7111111111111108</v>
      </c>
      <c r="BO78" t="s">
        <v>2</v>
      </c>
      <c r="BP78">
        <v>5.2</v>
      </c>
      <c r="BQ78">
        <v>0</v>
      </c>
      <c r="BR78">
        <v>15</v>
      </c>
      <c r="BS78">
        <f t="shared" ref="BS78:BS101" si="39">BP78-BQ78</f>
        <v>5.2</v>
      </c>
      <c r="BT78">
        <f t="shared" si="32"/>
        <v>15</v>
      </c>
      <c r="BU78">
        <f t="shared" si="33"/>
        <v>34.666666666666671</v>
      </c>
      <c r="BV78">
        <f t="shared" si="34"/>
        <v>6.6666666666666666E-2</v>
      </c>
      <c r="BW78">
        <f t="shared" si="35"/>
        <v>2.3111111111111113</v>
      </c>
    </row>
    <row r="79" spans="2:113" x14ac:dyDescent="0.25">
      <c r="B79" t="s">
        <v>3</v>
      </c>
      <c r="C79">
        <v>4.7</v>
      </c>
      <c r="D79">
        <v>0</v>
      </c>
      <c r="E79">
        <v>5</v>
      </c>
      <c r="F79">
        <f t="shared" si="36"/>
        <v>4.7</v>
      </c>
      <c r="G79">
        <f t="shared" si="20"/>
        <v>5</v>
      </c>
      <c r="H79">
        <f t="shared" si="21"/>
        <v>94</v>
      </c>
      <c r="I79">
        <f t="shared" si="22"/>
        <v>0.2</v>
      </c>
      <c r="J79">
        <f t="shared" si="23"/>
        <v>18.8</v>
      </c>
      <c r="Z79" t="s">
        <v>3</v>
      </c>
      <c r="AA79">
        <v>4.7</v>
      </c>
      <c r="AB79">
        <v>0</v>
      </c>
      <c r="AC79">
        <v>5</v>
      </c>
      <c r="AD79">
        <f t="shared" si="37"/>
        <v>4.7</v>
      </c>
      <c r="AE79">
        <f t="shared" si="24"/>
        <v>5</v>
      </c>
      <c r="AF79">
        <f t="shared" si="25"/>
        <v>94</v>
      </c>
      <c r="AG79">
        <f t="shared" si="26"/>
        <v>0.2</v>
      </c>
      <c r="AH79">
        <f t="shared" si="27"/>
        <v>18.8</v>
      </c>
      <c r="AT79" t="s">
        <v>3</v>
      </c>
      <c r="AU79">
        <v>5.8</v>
      </c>
      <c r="AV79">
        <v>0</v>
      </c>
      <c r="AW79">
        <v>5</v>
      </c>
      <c r="AX79">
        <f t="shared" si="38"/>
        <v>5.8</v>
      </c>
      <c r="AY79">
        <f t="shared" si="28"/>
        <v>5</v>
      </c>
      <c r="AZ79">
        <f t="shared" si="29"/>
        <v>115.99999999999999</v>
      </c>
      <c r="BA79">
        <f t="shared" si="30"/>
        <v>0.2</v>
      </c>
      <c r="BB79">
        <f t="shared" si="31"/>
        <v>23.2</v>
      </c>
      <c r="BO79" t="s">
        <v>3</v>
      </c>
      <c r="BP79">
        <v>5</v>
      </c>
      <c r="BQ79">
        <v>0</v>
      </c>
      <c r="BR79">
        <v>5</v>
      </c>
      <c r="BS79">
        <f t="shared" si="39"/>
        <v>5</v>
      </c>
      <c r="BT79">
        <f t="shared" si="32"/>
        <v>5</v>
      </c>
      <c r="BU79">
        <f t="shared" si="33"/>
        <v>100</v>
      </c>
      <c r="BV79">
        <f t="shared" si="34"/>
        <v>0.2</v>
      </c>
      <c r="BW79">
        <f t="shared" si="35"/>
        <v>20</v>
      </c>
    </row>
    <row r="80" spans="2:113" x14ac:dyDescent="0.25">
      <c r="B80" t="s">
        <v>4</v>
      </c>
      <c r="C80">
        <v>6.3</v>
      </c>
      <c r="D80">
        <v>0</v>
      </c>
      <c r="E80">
        <v>10</v>
      </c>
      <c r="F80">
        <f t="shared" si="36"/>
        <v>6.3</v>
      </c>
      <c r="G80">
        <f t="shared" si="20"/>
        <v>10</v>
      </c>
      <c r="H80">
        <f t="shared" si="21"/>
        <v>63</v>
      </c>
      <c r="I80">
        <f t="shared" si="22"/>
        <v>0.1</v>
      </c>
      <c r="J80">
        <f t="shared" si="23"/>
        <v>6.3000000000000007</v>
      </c>
      <c r="Z80" t="s">
        <v>4</v>
      </c>
      <c r="AA80">
        <v>6.3</v>
      </c>
      <c r="AB80">
        <v>0</v>
      </c>
      <c r="AC80">
        <v>10</v>
      </c>
      <c r="AD80">
        <f t="shared" si="37"/>
        <v>6.3</v>
      </c>
      <c r="AE80">
        <f t="shared" si="24"/>
        <v>10</v>
      </c>
      <c r="AF80">
        <f t="shared" si="25"/>
        <v>63</v>
      </c>
      <c r="AG80">
        <f t="shared" si="26"/>
        <v>0.1</v>
      </c>
      <c r="AH80">
        <f t="shared" si="27"/>
        <v>6.3000000000000007</v>
      </c>
      <c r="AT80" t="s">
        <v>4</v>
      </c>
      <c r="AU80">
        <v>7.2</v>
      </c>
      <c r="AV80">
        <v>0</v>
      </c>
      <c r="AW80">
        <v>10</v>
      </c>
      <c r="AX80">
        <f t="shared" si="38"/>
        <v>7.2</v>
      </c>
      <c r="AY80">
        <f t="shared" si="28"/>
        <v>10</v>
      </c>
      <c r="AZ80">
        <f t="shared" si="29"/>
        <v>72</v>
      </c>
      <c r="BA80">
        <f t="shared" si="30"/>
        <v>0.1</v>
      </c>
      <c r="BB80">
        <f t="shared" si="31"/>
        <v>7.2</v>
      </c>
      <c r="BO80" t="s">
        <v>4</v>
      </c>
      <c r="BP80">
        <v>6.4</v>
      </c>
      <c r="BQ80">
        <v>0</v>
      </c>
      <c r="BR80">
        <v>10</v>
      </c>
      <c r="BS80">
        <f t="shared" si="39"/>
        <v>6.4</v>
      </c>
      <c r="BT80">
        <f t="shared" si="32"/>
        <v>10</v>
      </c>
      <c r="BU80">
        <f t="shared" si="33"/>
        <v>64</v>
      </c>
      <c r="BV80">
        <f t="shared" si="34"/>
        <v>0.1</v>
      </c>
      <c r="BW80">
        <f t="shared" si="35"/>
        <v>6.4</v>
      </c>
    </row>
    <row r="81" spans="2:75" x14ac:dyDescent="0.25">
      <c r="B81" t="s">
        <v>5</v>
      </c>
      <c r="C81">
        <v>61.5</v>
      </c>
      <c r="D81">
        <v>0</v>
      </c>
      <c r="E81">
        <v>500</v>
      </c>
      <c r="F81">
        <f t="shared" si="36"/>
        <v>61.5</v>
      </c>
      <c r="G81">
        <f t="shared" si="20"/>
        <v>500</v>
      </c>
      <c r="H81">
        <f t="shared" si="21"/>
        <v>12.3</v>
      </c>
      <c r="I81">
        <f t="shared" si="22"/>
        <v>2E-3</v>
      </c>
      <c r="J81">
        <f t="shared" si="23"/>
        <v>2.46E-2</v>
      </c>
      <c r="Z81" t="s">
        <v>5</v>
      </c>
      <c r="AA81">
        <v>61.5</v>
      </c>
      <c r="AB81">
        <v>0</v>
      </c>
      <c r="AC81">
        <v>500</v>
      </c>
      <c r="AD81">
        <f t="shared" si="37"/>
        <v>61.5</v>
      </c>
      <c r="AE81">
        <f t="shared" si="24"/>
        <v>500</v>
      </c>
      <c r="AF81">
        <f t="shared" si="25"/>
        <v>12.3</v>
      </c>
      <c r="AG81">
        <f t="shared" si="26"/>
        <v>2E-3</v>
      </c>
      <c r="AH81">
        <f t="shared" si="27"/>
        <v>2.46E-2</v>
      </c>
      <c r="AT81" t="s">
        <v>5</v>
      </c>
      <c r="AU81">
        <v>58.9</v>
      </c>
      <c r="AV81">
        <v>0</v>
      </c>
      <c r="AW81">
        <v>500</v>
      </c>
      <c r="AX81">
        <f t="shared" si="38"/>
        <v>58.9</v>
      </c>
      <c r="AY81">
        <f t="shared" si="28"/>
        <v>500</v>
      </c>
      <c r="AZ81">
        <f t="shared" si="29"/>
        <v>11.78</v>
      </c>
      <c r="BA81">
        <f t="shared" si="30"/>
        <v>2E-3</v>
      </c>
      <c r="BB81">
        <f t="shared" si="31"/>
        <v>2.3559999999999998E-2</v>
      </c>
      <c r="BO81" t="s">
        <v>5</v>
      </c>
      <c r="BP81">
        <v>63.3</v>
      </c>
      <c r="BQ81">
        <v>0</v>
      </c>
      <c r="BR81">
        <v>500</v>
      </c>
      <c r="BS81">
        <f t="shared" si="39"/>
        <v>63.3</v>
      </c>
      <c r="BT81">
        <f t="shared" si="32"/>
        <v>500</v>
      </c>
      <c r="BU81">
        <f t="shared" si="33"/>
        <v>12.659999999999998</v>
      </c>
      <c r="BV81">
        <f t="shared" si="34"/>
        <v>2E-3</v>
      </c>
      <c r="BW81">
        <f t="shared" si="35"/>
        <v>2.5319999999999999E-2</v>
      </c>
    </row>
    <row r="82" spans="2:75" x14ac:dyDescent="0.25">
      <c r="B82" t="s">
        <v>6</v>
      </c>
      <c r="C82">
        <v>5.5</v>
      </c>
      <c r="D82">
        <v>14.6</v>
      </c>
      <c r="E82">
        <v>7.5</v>
      </c>
      <c r="F82">
        <f t="shared" si="36"/>
        <v>-9.1</v>
      </c>
      <c r="G82">
        <f t="shared" si="20"/>
        <v>-7.1</v>
      </c>
      <c r="H82">
        <f t="shared" si="21"/>
        <v>128.16901408450704</v>
      </c>
      <c r="I82">
        <f t="shared" si="22"/>
        <v>0.13333333333333333</v>
      </c>
      <c r="J82">
        <f t="shared" si="23"/>
        <v>17.089201877934272</v>
      </c>
      <c r="Z82" t="s">
        <v>6</v>
      </c>
      <c r="AA82">
        <v>5.5</v>
      </c>
      <c r="AB82">
        <v>14.6</v>
      </c>
      <c r="AC82">
        <v>7.5</v>
      </c>
      <c r="AD82">
        <f t="shared" si="37"/>
        <v>-9.1</v>
      </c>
      <c r="AE82">
        <f t="shared" si="24"/>
        <v>-7.1</v>
      </c>
      <c r="AF82">
        <f t="shared" si="25"/>
        <v>128.16901408450704</v>
      </c>
      <c r="AG82">
        <f t="shared" si="26"/>
        <v>0.13333333333333333</v>
      </c>
      <c r="AH82">
        <f t="shared" si="27"/>
        <v>17.089201877934272</v>
      </c>
      <c r="AT82" t="s">
        <v>6</v>
      </c>
      <c r="AU82">
        <v>5.7</v>
      </c>
      <c r="AV82">
        <v>14.6</v>
      </c>
      <c r="AW82">
        <v>7.5</v>
      </c>
      <c r="AX82">
        <f t="shared" si="38"/>
        <v>-8.8999999999999986</v>
      </c>
      <c r="AY82">
        <f t="shared" si="28"/>
        <v>-7.1</v>
      </c>
      <c r="AZ82">
        <f t="shared" si="29"/>
        <v>125.35211267605632</v>
      </c>
      <c r="BA82">
        <f t="shared" si="30"/>
        <v>0.13333333333333333</v>
      </c>
      <c r="BB82">
        <f t="shared" si="31"/>
        <v>16.713615023474176</v>
      </c>
      <c r="BO82" t="s">
        <v>6</v>
      </c>
      <c r="BP82">
        <v>5.4</v>
      </c>
      <c r="BQ82">
        <v>14.6</v>
      </c>
      <c r="BR82">
        <v>7.5</v>
      </c>
      <c r="BS82">
        <f t="shared" si="39"/>
        <v>-9.1999999999999993</v>
      </c>
      <c r="BT82">
        <f t="shared" si="32"/>
        <v>-7.1</v>
      </c>
      <c r="BU82">
        <f t="shared" si="33"/>
        <v>129.57746478873241</v>
      </c>
      <c r="BV82">
        <f t="shared" si="34"/>
        <v>0.13333333333333333</v>
      </c>
      <c r="BW82">
        <f t="shared" si="35"/>
        <v>17.27699530516432</v>
      </c>
    </row>
    <row r="83" spans="2:75" x14ac:dyDescent="0.25">
      <c r="B83" t="s">
        <v>7</v>
      </c>
      <c r="C83">
        <v>3.2</v>
      </c>
      <c r="D83">
        <v>0</v>
      </c>
      <c r="E83">
        <v>1</v>
      </c>
      <c r="F83">
        <f t="shared" si="36"/>
        <v>3.2</v>
      </c>
      <c r="G83">
        <f t="shared" si="20"/>
        <v>1</v>
      </c>
      <c r="H83">
        <f t="shared" si="21"/>
        <v>320</v>
      </c>
      <c r="I83">
        <f t="shared" si="22"/>
        <v>1</v>
      </c>
      <c r="J83">
        <f t="shared" si="23"/>
        <v>320</v>
      </c>
      <c r="Z83" t="s">
        <v>7</v>
      </c>
      <c r="AA83">
        <v>3.2</v>
      </c>
      <c r="AB83">
        <v>0</v>
      </c>
      <c r="AC83">
        <v>1</v>
      </c>
      <c r="AD83">
        <f t="shared" si="37"/>
        <v>3.2</v>
      </c>
      <c r="AE83">
        <f t="shared" si="24"/>
        <v>1</v>
      </c>
      <c r="AF83">
        <f t="shared" si="25"/>
        <v>320</v>
      </c>
      <c r="AG83">
        <f t="shared" si="26"/>
        <v>1</v>
      </c>
      <c r="AH83">
        <f t="shared" si="27"/>
        <v>320</v>
      </c>
      <c r="AT83" t="s">
        <v>7</v>
      </c>
      <c r="AU83">
        <v>2.7</v>
      </c>
      <c r="AV83">
        <v>0</v>
      </c>
      <c r="AW83">
        <v>1</v>
      </c>
      <c r="AX83">
        <f t="shared" si="38"/>
        <v>2.7</v>
      </c>
      <c r="AY83">
        <f t="shared" si="28"/>
        <v>1</v>
      </c>
      <c r="AZ83">
        <f t="shared" si="29"/>
        <v>270</v>
      </c>
      <c r="BA83">
        <f t="shared" si="30"/>
        <v>1</v>
      </c>
      <c r="BB83">
        <f t="shared" si="31"/>
        <v>270</v>
      </c>
      <c r="BO83" t="s">
        <v>7</v>
      </c>
      <c r="BP83">
        <v>3.9</v>
      </c>
      <c r="BQ83">
        <v>0</v>
      </c>
      <c r="BR83">
        <v>1</v>
      </c>
      <c r="BS83">
        <f t="shared" si="39"/>
        <v>3.9</v>
      </c>
      <c r="BT83">
        <f t="shared" si="32"/>
        <v>1</v>
      </c>
      <c r="BU83">
        <f t="shared" si="33"/>
        <v>390</v>
      </c>
      <c r="BV83">
        <f t="shared" si="34"/>
        <v>1</v>
      </c>
      <c r="BW83">
        <f t="shared" si="35"/>
        <v>390</v>
      </c>
    </row>
    <row r="84" spans="2:75" x14ac:dyDescent="0.25">
      <c r="B84" t="s">
        <v>8</v>
      </c>
      <c r="C84">
        <v>18.3</v>
      </c>
      <c r="D84">
        <v>0</v>
      </c>
      <c r="E84">
        <v>200</v>
      </c>
      <c r="F84">
        <f t="shared" si="36"/>
        <v>18.3</v>
      </c>
      <c r="G84">
        <f t="shared" si="20"/>
        <v>200</v>
      </c>
      <c r="H84">
        <f t="shared" si="21"/>
        <v>9.15</v>
      </c>
      <c r="I84">
        <f t="shared" si="22"/>
        <v>5.0000000000000001E-3</v>
      </c>
      <c r="J84">
        <f t="shared" si="23"/>
        <v>4.5750000000000006E-2</v>
      </c>
      <c r="Z84" t="s">
        <v>8</v>
      </c>
      <c r="AA84">
        <v>18.3</v>
      </c>
      <c r="AB84">
        <v>0</v>
      </c>
      <c r="AC84">
        <v>200</v>
      </c>
      <c r="AD84">
        <f t="shared" si="37"/>
        <v>18.3</v>
      </c>
      <c r="AE84">
        <f t="shared" si="24"/>
        <v>200</v>
      </c>
      <c r="AF84">
        <f t="shared" si="25"/>
        <v>9.15</v>
      </c>
      <c r="AG84">
        <f t="shared" si="26"/>
        <v>5.0000000000000001E-3</v>
      </c>
      <c r="AH84">
        <f t="shared" si="27"/>
        <v>4.5750000000000006E-2</v>
      </c>
      <c r="AT84" t="s">
        <v>8</v>
      </c>
      <c r="AU84">
        <v>30.6</v>
      </c>
      <c r="AV84">
        <v>0</v>
      </c>
      <c r="AW84">
        <v>200</v>
      </c>
      <c r="AX84">
        <f t="shared" si="38"/>
        <v>30.6</v>
      </c>
      <c r="AY84">
        <f t="shared" si="28"/>
        <v>200</v>
      </c>
      <c r="AZ84">
        <f t="shared" si="29"/>
        <v>15.299999999999999</v>
      </c>
      <c r="BA84">
        <f t="shared" si="30"/>
        <v>5.0000000000000001E-3</v>
      </c>
      <c r="BB84">
        <f t="shared" si="31"/>
        <v>7.6499999999999999E-2</v>
      </c>
      <c r="BO84" t="s">
        <v>8</v>
      </c>
      <c r="BP84">
        <v>36.6</v>
      </c>
      <c r="BQ84">
        <v>0</v>
      </c>
      <c r="BR84">
        <v>200</v>
      </c>
      <c r="BS84">
        <f t="shared" si="39"/>
        <v>36.6</v>
      </c>
      <c r="BT84">
        <f t="shared" si="32"/>
        <v>200</v>
      </c>
      <c r="BU84">
        <f t="shared" si="33"/>
        <v>18.3</v>
      </c>
      <c r="BV84">
        <f t="shared" si="34"/>
        <v>5.0000000000000001E-3</v>
      </c>
      <c r="BW84">
        <f t="shared" si="35"/>
        <v>9.1500000000000012E-2</v>
      </c>
    </row>
    <row r="85" spans="2:75" x14ac:dyDescent="0.25">
      <c r="B85" t="s">
        <v>9</v>
      </c>
      <c r="C85">
        <v>0.64</v>
      </c>
      <c r="D85">
        <v>0</v>
      </c>
      <c r="E85">
        <v>200</v>
      </c>
      <c r="F85">
        <f t="shared" si="36"/>
        <v>0.64</v>
      </c>
      <c r="G85">
        <f t="shared" si="20"/>
        <v>200</v>
      </c>
      <c r="H85">
        <f t="shared" si="21"/>
        <v>0.32</v>
      </c>
      <c r="I85">
        <f t="shared" si="22"/>
        <v>5.0000000000000001E-3</v>
      </c>
      <c r="J85">
        <f t="shared" si="23"/>
        <v>1.6000000000000001E-3</v>
      </c>
      <c r="Z85" t="s">
        <v>9</v>
      </c>
      <c r="AA85">
        <v>0.64</v>
      </c>
      <c r="AB85">
        <v>0</v>
      </c>
      <c r="AC85">
        <v>200</v>
      </c>
      <c r="AD85">
        <f t="shared" si="37"/>
        <v>0.64</v>
      </c>
      <c r="AE85">
        <f t="shared" si="24"/>
        <v>200</v>
      </c>
      <c r="AF85">
        <f t="shared" si="25"/>
        <v>0.32</v>
      </c>
      <c r="AG85">
        <f t="shared" si="26"/>
        <v>5.0000000000000001E-3</v>
      </c>
      <c r="AH85">
        <f t="shared" si="27"/>
        <v>1.6000000000000001E-3</v>
      </c>
      <c r="AT85" t="s">
        <v>9</v>
      </c>
      <c r="AU85">
        <v>0.77</v>
      </c>
      <c r="AV85">
        <v>0</v>
      </c>
      <c r="AW85">
        <v>200</v>
      </c>
      <c r="AX85">
        <f t="shared" si="38"/>
        <v>0.77</v>
      </c>
      <c r="AY85">
        <f t="shared" si="28"/>
        <v>200</v>
      </c>
      <c r="AZ85">
        <f t="shared" si="29"/>
        <v>0.38500000000000001</v>
      </c>
      <c r="BA85">
        <f t="shared" si="30"/>
        <v>5.0000000000000001E-3</v>
      </c>
      <c r="BB85">
        <f t="shared" si="31"/>
        <v>1.9250000000000001E-3</v>
      </c>
      <c r="BO85" t="s">
        <v>9</v>
      </c>
      <c r="BP85">
        <v>0.41</v>
      </c>
      <c r="BQ85">
        <v>0</v>
      </c>
      <c r="BR85">
        <v>200</v>
      </c>
      <c r="BS85">
        <f t="shared" si="39"/>
        <v>0.41</v>
      </c>
      <c r="BT85">
        <f t="shared" si="32"/>
        <v>200</v>
      </c>
      <c r="BU85">
        <f t="shared" si="33"/>
        <v>0.20499999999999996</v>
      </c>
      <c r="BV85">
        <f t="shared" si="34"/>
        <v>5.0000000000000001E-3</v>
      </c>
      <c r="BW85">
        <f t="shared" si="35"/>
        <v>1.0249999999999999E-3</v>
      </c>
    </row>
    <row r="86" spans="2:75" x14ac:dyDescent="0.25">
      <c r="B86" t="s">
        <v>10</v>
      </c>
      <c r="C86">
        <v>12.4</v>
      </c>
      <c r="D86">
        <v>0</v>
      </c>
      <c r="E86">
        <v>200</v>
      </c>
      <c r="F86">
        <f t="shared" si="36"/>
        <v>12.4</v>
      </c>
      <c r="G86">
        <f t="shared" si="20"/>
        <v>200</v>
      </c>
      <c r="H86">
        <f t="shared" si="21"/>
        <v>6.2</v>
      </c>
      <c r="I86">
        <f t="shared" si="22"/>
        <v>5.0000000000000001E-3</v>
      </c>
      <c r="J86">
        <f t="shared" si="23"/>
        <v>3.1000000000000003E-2</v>
      </c>
      <c r="Z86" t="s">
        <v>10</v>
      </c>
      <c r="AA86">
        <v>12.4</v>
      </c>
      <c r="AB86">
        <v>0</v>
      </c>
      <c r="AC86">
        <v>200</v>
      </c>
      <c r="AD86">
        <f t="shared" si="37"/>
        <v>12.4</v>
      </c>
      <c r="AE86">
        <f t="shared" si="24"/>
        <v>200</v>
      </c>
      <c r="AF86">
        <f t="shared" si="25"/>
        <v>6.2</v>
      </c>
      <c r="AG86">
        <f t="shared" si="26"/>
        <v>5.0000000000000001E-3</v>
      </c>
      <c r="AH86">
        <f t="shared" si="27"/>
        <v>3.1000000000000003E-2</v>
      </c>
      <c r="AT86" t="s">
        <v>10</v>
      </c>
      <c r="AU86">
        <v>18.100000000000001</v>
      </c>
      <c r="AV86">
        <v>0</v>
      </c>
      <c r="AW86">
        <v>200</v>
      </c>
      <c r="AX86">
        <f t="shared" si="38"/>
        <v>18.100000000000001</v>
      </c>
      <c r="AY86">
        <f t="shared" si="28"/>
        <v>200</v>
      </c>
      <c r="AZ86">
        <f t="shared" si="29"/>
        <v>9.0500000000000007</v>
      </c>
      <c r="BA86">
        <f t="shared" si="30"/>
        <v>5.0000000000000001E-3</v>
      </c>
      <c r="BB86">
        <f t="shared" si="31"/>
        <v>4.5250000000000005E-2</v>
      </c>
      <c r="BO86" t="s">
        <v>10</v>
      </c>
      <c r="BP86">
        <v>20.7</v>
      </c>
      <c r="BQ86">
        <v>0</v>
      </c>
      <c r="BR86">
        <v>200</v>
      </c>
      <c r="BS86">
        <f t="shared" si="39"/>
        <v>20.7</v>
      </c>
      <c r="BT86">
        <f t="shared" si="32"/>
        <v>200</v>
      </c>
      <c r="BU86">
        <f t="shared" si="33"/>
        <v>10.35</v>
      </c>
      <c r="BV86">
        <f t="shared" si="34"/>
        <v>5.0000000000000001E-3</v>
      </c>
      <c r="BW86">
        <f t="shared" si="35"/>
        <v>5.1749999999999997E-2</v>
      </c>
    </row>
    <row r="87" spans="2:75" x14ac:dyDescent="0.25">
      <c r="B87" t="s">
        <v>11</v>
      </c>
      <c r="C87">
        <v>0.47</v>
      </c>
      <c r="D87">
        <v>0</v>
      </c>
      <c r="E87">
        <v>5</v>
      </c>
      <c r="F87">
        <f t="shared" si="36"/>
        <v>0.47</v>
      </c>
      <c r="G87">
        <f t="shared" si="20"/>
        <v>5</v>
      </c>
      <c r="H87">
        <f t="shared" si="21"/>
        <v>9.4</v>
      </c>
      <c r="I87">
        <f t="shared" si="22"/>
        <v>0.2</v>
      </c>
      <c r="J87">
        <f t="shared" si="23"/>
        <v>1.8800000000000001</v>
      </c>
      <c r="Z87" t="s">
        <v>11</v>
      </c>
      <c r="AA87">
        <v>0.47</v>
      </c>
      <c r="AB87">
        <v>0</v>
      </c>
      <c r="AC87">
        <v>5</v>
      </c>
      <c r="AD87">
        <f t="shared" si="37"/>
        <v>0.47</v>
      </c>
      <c r="AE87">
        <f t="shared" si="24"/>
        <v>5</v>
      </c>
      <c r="AF87">
        <f t="shared" si="25"/>
        <v>9.4</v>
      </c>
      <c r="AG87">
        <f t="shared" si="26"/>
        <v>0.2</v>
      </c>
      <c r="AH87">
        <f t="shared" si="27"/>
        <v>1.8800000000000001</v>
      </c>
      <c r="AT87" t="s">
        <v>11</v>
      </c>
      <c r="AU87">
        <v>0.82</v>
      </c>
      <c r="AV87">
        <v>0</v>
      </c>
      <c r="AW87">
        <v>5</v>
      </c>
      <c r="AX87">
        <f t="shared" si="38"/>
        <v>0.82</v>
      </c>
      <c r="AY87">
        <f t="shared" si="28"/>
        <v>5</v>
      </c>
      <c r="AZ87">
        <f t="shared" si="29"/>
        <v>16.399999999999999</v>
      </c>
      <c r="BA87">
        <f t="shared" si="30"/>
        <v>0.2</v>
      </c>
      <c r="BB87">
        <f t="shared" si="31"/>
        <v>3.28</v>
      </c>
      <c r="BO87" t="s">
        <v>11</v>
      </c>
      <c r="BP87">
        <v>0.36</v>
      </c>
      <c r="BQ87">
        <v>0</v>
      </c>
      <c r="BR87">
        <v>5</v>
      </c>
      <c r="BS87">
        <f t="shared" si="39"/>
        <v>0.36</v>
      </c>
      <c r="BT87">
        <f t="shared" si="32"/>
        <v>5</v>
      </c>
      <c r="BU87">
        <f t="shared" si="33"/>
        <v>7.1999999999999993</v>
      </c>
      <c r="BV87">
        <f t="shared" si="34"/>
        <v>0.2</v>
      </c>
      <c r="BW87">
        <f t="shared" si="35"/>
        <v>1.44</v>
      </c>
    </row>
    <row r="88" spans="2:75" x14ac:dyDescent="0.25">
      <c r="B88" t="s">
        <v>12</v>
      </c>
      <c r="C88">
        <v>8.1000000000000003E-2</v>
      </c>
      <c r="D88">
        <v>0</v>
      </c>
      <c r="E88">
        <v>1</v>
      </c>
      <c r="F88">
        <f t="shared" si="36"/>
        <v>8.1000000000000003E-2</v>
      </c>
      <c r="G88">
        <f t="shared" si="20"/>
        <v>1</v>
      </c>
      <c r="H88">
        <f t="shared" si="21"/>
        <v>8.1</v>
      </c>
      <c r="I88">
        <f t="shared" si="22"/>
        <v>1</v>
      </c>
      <c r="J88">
        <f t="shared" si="23"/>
        <v>8.1</v>
      </c>
      <c r="Z88" t="s">
        <v>12</v>
      </c>
      <c r="AA88">
        <v>8.1000000000000003E-2</v>
      </c>
      <c r="AB88">
        <v>0</v>
      </c>
      <c r="AC88">
        <v>1</v>
      </c>
      <c r="AD88">
        <f t="shared" si="37"/>
        <v>8.1000000000000003E-2</v>
      </c>
      <c r="AE88">
        <f t="shared" si="24"/>
        <v>1</v>
      </c>
      <c r="AF88">
        <f t="shared" si="25"/>
        <v>8.1</v>
      </c>
      <c r="AG88">
        <f t="shared" si="26"/>
        <v>1</v>
      </c>
      <c r="AH88">
        <f t="shared" si="27"/>
        <v>8.1</v>
      </c>
      <c r="AT88" t="s">
        <v>12</v>
      </c>
      <c r="AU88">
        <v>6.2E-2</v>
      </c>
      <c r="AV88">
        <v>0</v>
      </c>
      <c r="AW88">
        <v>1</v>
      </c>
      <c r="AX88">
        <f t="shared" si="38"/>
        <v>6.2E-2</v>
      </c>
      <c r="AY88">
        <f t="shared" si="28"/>
        <v>1</v>
      </c>
      <c r="AZ88">
        <f t="shared" si="29"/>
        <v>6.2</v>
      </c>
      <c r="BA88">
        <f t="shared" si="30"/>
        <v>1</v>
      </c>
      <c r="BB88">
        <f t="shared" si="31"/>
        <v>6.2</v>
      </c>
      <c r="BO88" t="s">
        <v>12</v>
      </c>
      <c r="BP88">
        <v>0.105</v>
      </c>
      <c r="BQ88">
        <v>0</v>
      </c>
      <c r="BR88">
        <v>1</v>
      </c>
      <c r="BS88">
        <f t="shared" si="39"/>
        <v>0.105</v>
      </c>
      <c r="BT88">
        <f t="shared" si="32"/>
        <v>1</v>
      </c>
      <c r="BU88">
        <f t="shared" si="33"/>
        <v>10.5</v>
      </c>
      <c r="BV88">
        <f t="shared" si="34"/>
        <v>1</v>
      </c>
      <c r="BW88">
        <f t="shared" si="35"/>
        <v>10.5</v>
      </c>
    </row>
    <row r="89" spans="2:75" x14ac:dyDescent="0.25">
      <c r="B89" t="s">
        <v>13</v>
      </c>
      <c r="C89">
        <v>3.6999999999999998E-2</v>
      </c>
      <c r="D89">
        <v>0</v>
      </c>
      <c r="E89">
        <v>1</v>
      </c>
      <c r="F89">
        <f t="shared" si="36"/>
        <v>3.6999999999999998E-2</v>
      </c>
      <c r="G89">
        <f t="shared" si="20"/>
        <v>1</v>
      </c>
      <c r="H89">
        <f t="shared" si="21"/>
        <v>3.6999999999999997</v>
      </c>
      <c r="I89">
        <f t="shared" si="22"/>
        <v>1</v>
      </c>
      <c r="J89">
        <f t="shared" si="23"/>
        <v>3.6999999999999997</v>
      </c>
      <c r="Z89" t="s">
        <v>13</v>
      </c>
      <c r="AA89">
        <v>3.6999999999999998E-2</v>
      </c>
      <c r="AB89">
        <v>0</v>
      </c>
      <c r="AC89">
        <v>1</v>
      </c>
      <c r="AD89">
        <f t="shared" si="37"/>
        <v>3.6999999999999998E-2</v>
      </c>
      <c r="AE89">
        <f t="shared" si="24"/>
        <v>1</v>
      </c>
      <c r="AF89">
        <f t="shared" si="25"/>
        <v>3.6999999999999997</v>
      </c>
      <c r="AG89">
        <f t="shared" si="26"/>
        <v>1</v>
      </c>
      <c r="AH89">
        <f t="shared" si="27"/>
        <v>3.6999999999999997</v>
      </c>
      <c r="AT89" t="s">
        <v>13</v>
      </c>
      <c r="AU89">
        <v>5.2999999999999999E-2</v>
      </c>
      <c r="AV89">
        <v>0</v>
      </c>
      <c r="AW89">
        <v>1</v>
      </c>
      <c r="AX89">
        <f t="shared" si="38"/>
        <v>5.2999999999999999E-2</v>
      </c>
      <c r="AY89">
        <f t="shared" si="28"/>
        <v>1</v>
      </c>
      <c r="AZ89">
        <f t="shared" si="29"/>
        <v>5.3</v>
      </c>
      <c r="BA89">
        <f t="shared" si="30"/>
        <v>1</v>
      </c>
      <c r="BB89">
        <f t="shared" si="31"/>
        <v>5.3</v>
      </c>
      <c r="BO89" t="s">
        <v>13</v>
      </c>
      <c r="BP89">
        <v>3.1E-2</v>
      </c>
      <c r="BQ89">
        <v>0</v>
      </c>
      <c r="BR89">
        <v>1</v>
      </c>
      <c r="BS89">
        <f t="shared" si="39"/>
        <v>3.1E-2</v>
      </c>
      <c r="BT89">
        <f t="shared" si="32"/>
        <v>1</v>
      </c>
      <c r="BU89">
        <f t="shared" si="33"/>
        <v>3.1</v>
      </c>
      <c r="BV89">
        <f t="shared" si="34"/>
        <v>1</v>
      </c>
      <c r="BW89">
        <f t="shared" si="35"/>
        <v>3.1</v>
      </c>
    </row>
    <row r="90" spans="2:75" x14ac:dyDescent="0.25">
      <c r="B90" t="s">
        <v>14</v>
      </c>
      <c r="C90">
        <v>1.94</v>
      </c>
      <c r="D90">
        <v>0</v>
      </c>
      <c r="E90">
        <v>10</v>
      </c>
      <c r="F90">
        <f t="shared" si="36"/>
        <v>1.94</v>
      </c>
      <c r="G90">
        <f t="shared" si="20"/>
        <v>10</v>
      </c>
      <c r="H90">
        <f t="shared" si="21"/>
        <v>19.400000000000002</v>
      </c>
      <c r="I90">
        <f t="shared" si="22"/>
        <v>0.1</v>
      </c>
      <c r="J90">
        <f t="shared" si="23"/>
        <v>1.9400000000000004</v>
      </c>
      <c r="Z90" t="s">
        <v>14</v>
      </c>
      <c r="AA90">
        <v>1.94</v>
      </c>
      <c r="AB90">
        <v>0</v>
      </c>
      <c r="AC90">
        <v>10</v>
      </c>
      <c r="AD90">
        <f t="shared" si="37"/>
        <v>1.94</v>
      </c>
      <c r="AE90">
        <f t="shared" si="24"/>
        <v>10</v>
      </c>
      <c r="AF90">
        <f t="shared" si="25"/>
        <v>19.400000000000002</v>
      </c>
      <c r="AG90">
        <f t="shared" si="26"/>
        <v>0.1</v>
      </c>
      <c r="AH90">
        <f t="shared" si="27"/>
        <v>1.9400000000000004</v>
      </c>
      <c r="AT90" t="s">
        <v>14</v>
      </c>
      <c r="AU90">
        <v>1.66</v>
      </c>
      <c r="AV90">
        <v>0</v>
      </c>
      <c r="AW90">
        <v>10</v>
      </c>
      <c r="AX90">
        <f t="shared" si="38"/>
        <v>1.66</v>
      </c>
      <c r="AY90">
        <f t="shared" si="28"/>
        <v>10</v>
      </c>
      <c r="AZ90">
        <f t="shared" si="29"/>
        <v>16.599999999999998</v>
      </c>
      <c r="BA90">
        <f t="shared" si="30"/>
        <v>0.1</v>
      </c>
      <c r="BB90">
        <f t="shared" si="31"/>
        <v>1.66</v>
      </c>
      <c r="BO90" t="s">
        <v>14</v>
      </c>
      <c r="BP90">
        <v>1.25</v>
      </c>
      <c r="BQ90">
        <v>0</v>
      </c>
      <c r="BR90">
        <v>10</v>
      </c>
      <c r="BS90">
        <f t="shared" si="39"/>
        <v>1.25</v>
      </c>
      <c r="BT90">
        <f t="shared" si="32"/>
        <v>10</v>
      </c>
      <c r="BU90">
        <f t="shared" si="33"/>
        <v>12.5</v>
      </c>
      <c r="BV90">
        <f t="shared" si="34"/>
        <v>0.1</v>
      </c>
      <c r="BW90">
        <f t="shared" si="35"/>
        <v>1.25</v>
      </c>
    </row>
    <row r="91" spans="2:75" x14ac:dyDescent="0.25">
      <c r="B91" t="s">
        <v>15</v>
      </c>
      <c r="C91">
        <v>0.76</v>
      </c>
      <c r="D91">
        <v>0</v>
      </c>
      <c r="E91">
        <v>500</v>
      </c>
      <c r="F91">
        <f t="shared" si="36"/>
        <v>0.76</v>
      </c>
      <c r="G91">
        <f t="shared" si="20"/>
        <v>500</v>
      </c>
      <c r="H91">
        <f t="shared" si="21"/>
        <v>0.152</v>
      </c>
      <c r="I91">
        <f t="shared" si="22"/>
        <v>2E-3</v>
      </c>
      <c r="J91">
        <f t="shared" si="23"/>
        <v>3.0400000000000002E-4</v>
      </c>
      <c r="Z91" t="s">
        <v>15</v>
      </c>
      <c r="AA91">
        <v>0.76</v>
      </c>
      <c r="AB91">
        <v>0</v>
      </c>
      <c r="AC91">
        <v>500</v>
      </c>
      <c r="AD91">
        <f t="shared" si="37"/>
        <v>0.76</v>
      </c>
      <c r="AE91">
        <f t="shared" si="24"/>
        <v>500</v>
      </c>
      <c r="AF91">
        <f t="shared" si="25"/>
        <v>0.152</v>
      </c>
      <c r="AG91">
        <f t="shared" si="26"/>
        <v>2E-3</v>
      </c>
      <c r="AH91">
        <f t="shared" si="27"/>
        <v>3.0400000000000002E-4</v>
      </c>
      <c r="AT91" t="s">
        <v>15</v>
      </c>
      <c r="AU91">
        <v>0.9</v>
      </c>
      <c r="AV91">
        <v>0</v>
      </c>
      <c r="AW91">
        <v>500</v>
      </c>
      <c r="AX91">
        <f t="shared" si="38"/>
        <v>0.9</v>
      </c>
      <c r="AY91">
        <f t="shared" si="28"/>
        <v>500</v>
      </c>
      <c r="AZ91">
        <f t="shared" si="29"/>
        <v>0.18</v>
      </c>
      <c r="BA91">
        <f t="shared" si="30"/>
        <v>2E-3</v>
      </c>
      <c r="BB91">
        <f t="shared" si="31"/>
        <v>3.5999999999999997E-4</v>
      </c>
      <c r="BO91" t="s">
        <v>15</v>
      </c>
      <c r="BP91">
        <v>0.72</v>
      </c>
      <c r="BQ91">
        <v>0</v>
      </c>
      <c r="BR91">
        <v>500</v>
      </c>
      <c r="BS91">
        <f t="shared" si="39"/>
        <v>0.72</v>
      </c>
      <c r="BT91">
        <f t="shared" si="32"/>
        <v>500</v>
      </c>
      <c r="BU91">
        <f t="shared" si="33"/>
        <v>0.14399999999999999</v>
      </c>
      <c r="BV91">
        <f t="shared" si="34"/>
        <v>2E-3</v>
      </c>
      <c r="BW91">
        <f t="shared" si="35"/>
        <v>2.8800000000000001E-4</v>
      </c>
    </row>
    <row r="92" spans="2:75" x14ac:dyDescent="0.25">
      <c r="B92" t="s">
        <v>16</v>
      </c>
      <c r="C92">
        <v>0.38</v>
      </c>
      <c r="D92">
        <v>0</v>
      </c>
      <c r="E92">
        <v>1</v>
      </c>
      <c r="F92">
        <f t="shared" si="36"/>
        <v>0.38</v>
      </c>
      <c r="G92">
        <f t="shared" si="20"/>
        <v>1</v>
      </c>
      <c r="H92">
        <f t="shared" si="21"/>
        <v>38</v>
      </c>
      <c r="I92">
        <f t="shared" si="22"/>
        <v>1</v>
      </c>
      <c r="J92">
        <f t="shared" si="23"/>
        <v>38</v>
      </c>
      <c r="Z92" t="s">
        <v>16</v>
      </c>
      <c r="AA92">
        <v>0.38</v>
      </c>
      <c r="AB92">
        <v>0</v>
      </c>
      <c r="AC92">
        <v>1</v>
      </c>
      <c r="AD92">
        <f t="shared" si="37"/>
        <v>0.38</v>
      </c>
      <c r="AE92">
        <f t="shared" si="24"/>
        <v>1</v>
      </c>
      <c r="AF92">
        <f t="shared" si="25"/>
        <v>38</v>
      </c>
      <c r="AG92">
        <f t="shared" si="26"/>
        <v>1</v>
      </c>
      <c r="AH92">
        <f t="shared" si="27"/>
        <v>38</v>
      </c>
      <c r="AT92" t="s">
        <v>16</v>
      </c>
      <c r="AU92">
        <v>0.27</v>
      </c>
      <c r="AV92">
        <v>0</v>
      </c>
      <c r="AW92">
        <v>1</v>
      </c>
      <c r="AX92">
        <f t="shared" si="38"/>
        <v>0.27</v>
      </c>
      <c r="AY92">
        <f t="shared" si="28"/>
        <v>1</v>
      </c>
      <c r="AZ92">
        <f t="shared" si="29"/>
        <v>27</v>
      </c>
      <c r="BA92">
        <f t="shared" si="30"/>
        <v>1</v>
      </c>
      <c r="BB92">
        <f t="shared" si="31"/>
        <v>27</v>
      </c>
      <c r="BO92" t="s">
        <v>16</v>
      </c>
      <c r="BP92">
        <v>0.45</v>
      </c>
      <c r="BQ92">
        <v>0</v>
      </c>
      <c r="BR92">
        <v>1</v>
      </c>
      <c r="BS92">
        <f t="shared" si="39"/>
        <v>0.45</v>
      </c>
      <c r="BT92">
        <f t="shared" si="32"/>
        <v>1</v>
      </c>
      <c r="BU92">
        <f t="shared" si="33"/>
        <v>45</v>
      </c>
      <c r="BV92">
        <f t="shared" si="34"/>
        <v>1</v>
      </c>
      <c r="BW92">
        <f t="shared" si="35"/>
        <v>45</v>
      </c>
    </row>
    <row r="93" spans="2:75" x14ac:dyDescent="0.25">
      <c r="B93" t="s">
        <v>17</v>
      </c>
      <c r="C93">
        <v>5.1999999999999998E-2</v>
      </c>
      <c r="D93">
        <v>0</v>
      </c>
      <c r="E93">
        <v>0.05</v>
      </c>
      <c r="F93">
        <f t="shared" si="36"/>
        <v>5.1999999999999998E-2</v>
      </c>
      <c r="G93">
        <f t="shared" si="20"/>
        <v>0.05</v>
      </c>
      <c r="H93">
        <f t="shared" si="21"/>
        <v>103.99999999999999</v>
      </c>
      <c r="I93">
        <f t="shared" si="22"/>
        <v>20</v>
      </c>
      <c r="J93">
        <f t="shared" si="23"/>
        <v>2079.9999999999995</v>
      </c>
      <c r="Z93" t="s">
        <v>17</v>
      </c>
      <c r="AA93">
        <v>5.1999999999999998E-2</v>
      </c>
      <c r="AB93">
        <v>0</v>
      </c>
      <c r="AC93">
        <v>0.05</v>
      </c>
      <c r="AD93">
        <f t="shared" si="37"/>
        <v>5.1999999999999998E-2</v>
      </c>
      <c r="AE93">
        <f t="shared" si="24"/>
        <v>0.05</v>
      </c>
      <c r="AF93">
        <f t="shared" si="25"/>
        <v>103.99999999999999</v>
      </c>
      <c r="AG93">
        <f t="shared" si="26"/>
        <v>20</v>
      </c>
      <c r="AH93">
        <f t="shared" si="27"/>
        <v>2079.9999999999995</v>
      </c>
      <c r="AT93" t="s">
        <v>17</v>
      </c>
      <c r="AU93">
        <v>1.0999999999999999E-2</v>
      </c>
      <c r="AV93">
        <v>0</v>
      </c>
      <c r="AW93">
        <v>0.05</v>
      </c>
      <c r="AX93">
        <f t="shared" si="38"/>
        <v>1.0999999999999999E-2</v>
      </c>
      <c r="AY93">
        <f t="shared" si="28"/>
        <v>0.05</v>
      </c>
      <c r="AZ93">
        <f t="shared" si="29"/>
        <v>21.999999999999996</v>
      </c>
      <c r="BA93">
        <f t="shared" si="30"/>
        <v>20</v>
      </c>
      <c r="BB93">
        <f t="shared" si="31"/>
        <v>439.99999999999994</v>
      </c>
      <c r="BO93" t="s">
        <v>17</v>
      </c>
      <c r="BP93">
        <v>9.4E-2</v>
      </c>
      <c r="BQ93">
        <v>0</v>
      </c>
      <c r="BR93">
        <v>0.05</v>
      </c>
      <c r="BS93">
        <f t="shared" si="39"/>
        <v>9.4E-2</v>
      </c>
      <c r="BT93">
        <f t="shared" si="32"/>
        <v>0.05</v>
      </c>
      <c r="BU93">
        <f t="shared" si="33"/>
        <v>188</v>
      </c>
      <c r="BV93">
        <f t="shared" si="34"/>
        <v>20</v>
      </c>
      <c r="BW93">
        <f t="shared" si="35"/>
        <v>3760</v>
      </c>
    </row>
    <row r="94" spans="2:75" x14ac:dyDescent="0.25">
      <c r="B94" t="s">
        <v>18</v>
      </c>
      <c r="C94">
        <v>0.17</v>
      </c>
      <c r="D94">
        <v>0</v>
      </c>
      <c r="E94">
        <v>1</v>
      </c>
      <c r="F94">
        <f t="shared" si="36"/>
        <v>0.17</v>
      </c>
      <c r="G94">
        <f t="shared" si="20"/>
        <v>1</v>
      </c>
      <c r="H94">
        <f t="shared" si="21"/>
        <v>17</v>
      </c>
      <c r="I94">
        <f t="shared" si="22"/>
        <v>1</v>
      </c>
      <c r="J94">
        <f t="shared" si="23"/>
        <v>17</v>
      </c>
      <c r="Z94" t="s">
        <v>18</v>
      </c>
      <c r="AA94">
        <v>0.17</v>
      </c>
      <c r="AB94">
        <v>0</v>
      </c>
      <c r="AC94">
        <v>1</v>
      </c>
      <c r="AD94">
        <f t="shared" si="37"/>
        <v>0.17</v>
      </c>
      <c r="AE94">
        <f t="shared" si="24"/>
        <v>1</v>
      </c>
      <c r="AF94">
        <f t="shared" si="25"/>
        <v>17</v>
      </c>
      <c r="AG94">
        <f t="shared" si="26"/>
        <v>1</v>
      </c>
      <c r="AH94">
        <f t="shared" si="27"/>
        <v>17</v>
      </c>
      <c r="AT94" t="s">
        <v>18</v>
      </c>
      <c r="AU94">
        <v>0.09</v>
      </c>
      <c r="AV94">
        <v>0</v>
      </c>
      <c r="AW94">
        <v>1</v>
      </c>
      <c r="AX94">
        <f t="shared" si="38"/>
        <v>0.09</v>
      </c>
      <c r="AY94">
        <f t="shared" si="28"/>
        <v>1</v>
      </c>
      <c r="AZ94">
        <f t="shared" si="29"/>
        <v>9</v>
      </c>
      <c r="BA94">
        <f t="shared" si="30"/>
        <v>1</v>
      </c>
      <c r="BB94">
        <f t="shared" si="31"/>
        <v>9</v>
      </c>
      <c r="BO94" t="s">
        <v>18</v>
      </c>
      <c r="BP94">
        <v>0.13</v>
      </c>
      <c r="BQ94">
        <v>0</v>
      </c>
      <c r="BR94">
        <v>1</v>
      </c>
      <c r="BS94">
        <f t="shared" si="39"/>
        <v>0.13</v>
      </c>
      <c r="BT94">
        <f t="shared" si="32"/>
        <v>1</v>
      </c>
      <c r="BU94">
        <f t="shared" si="33"/>
        <v>13</v>
      </c>
      <c r="BV94">
        <f t="shared" si="34"/>
        <v>1</v>
      </c>
      <c r="BW94">
        <f t="shared" si="35"/>
        <v>13</v>
      </c>
    </row>
    <row r="95" spans="2:75" x14ac:dyDescent="0.25">
      <c r="B95" t="s">
        <v>19</v>
      </c>
      <c r="C95">
        <v>3.5000000000000003E-2</v>
      </c>
      <c r="D95">
        <v>0</v>
      </c>
      <c r="E95">
        <v>0.1</v>
      </c>
      <c r="F95">
        <f t="shared" si="36"/>
        <v>3.5000000000000003E-2</v>
      </c>
      <c r="G95">
        <f t="shared" si="20"/>
        <v>0.1</v>
      </c>
      <c r="H95">
        <f t="shared" si="21"/>
        <v>35</v>
      </c>
      <c r="I95">
        <f t="shared" si="22"/>
        <v>10</v>
      </c>
      <c r="J95">
        <f t="shared" si="23"/>
        <v>350</v>
      </c>
      <c r="Z95" t="s">
        <v>19</v>
      </c>
      <c r="AA95">
        <v>3.5000000000000003E-2</v>
      </c>
      <c r="AB95">
        <v>0</v>
      </c>
      <c r="AC95">
        <v>0.1</v>
      </c>
      <c r="AD95">
        <f t="shared" si="37"/>
        <v>3.5000000000000003E-2</v>
      </c>
      <c r="AE95">
        <f t="shared" si="24"/>
        <v>0.1</v>
      </c>
      <c r="AF95">
        <f t="shared" si="25"/>
        <v>35</v>
      </c>
      <c r="AG95">
        <f t="shared" si="26"/>
        <v>10</v>
      </c>
      <c r="AH95">
        <f t="shared" si="27"/>
        <v>350</v>
      </c>
      <c r="AT95" t="s">
        <v>19</v>
      </c>
      <c r="AU95">
        <v>4.1000000000000002E-2</v>
      </c>
      <c r="AV95">
        <v>0</v>
      </c>
      <c r="AW95">
        <v>0.1</v>
      </c>
      <c r="AX95">
        <f t="shared" si="38"/>
        <v>4.1000000000000002E-2</v>
      </c>
      <c r="AY95">
        <f t="shared" si="28"/>
        <v>0.1</v>
      </c>
      <c r="AZ95">
        <f t="shared" si="29"/>
        <v>41</v>
      </c>
      <c r="BA95">
        <f t="shared" si="30"/>
        <v>10</v>
      </c>
      <c r="BB95">
        <f t="shared" si="31"/>
        <v>410</v>
      </c>
      <c r="BO95" t="s">
        <v>19</v>
      </c>
      <c r="BP95">
        <v>0.01</v>
      </c>
      <c r="BQ95">
        <v>0</v>
      </c>
      <c r="BR95">
        <v>0.1</v>
      </c>
      <c r="BS95">
        <f t="shared" si="39"/>
        <v>0.01</v>
      </c>
      <c r="BT95">
        <f t="shared" si="32"/>
        <v>0.1</v>
      </c>
      <c r="BU95">
        <f t="shared" si="33"/>
        <v>10</v>
      </c>
      <c r="BV95">
        <f t="shared" si="34"/>
        <v>10</v>
      </c>
      <c r="BW95">
        <f t="shared" si="35"/>
        <v>100</v>
      </c>
    </row>
    <row r="96" spans="2:75" x14ac:dyDescent="0.25">
      <c r="B96" t="s">
        <v>20</v>
      </c>
      <c r="C96">
        <v>0.01</v>
      </c>
      <c r="D96">
        <v>0</v>
      </c>
      <c r="E96">
        <v>0.05</v>
      </c>
      <c r="F96">
        <f t="shared" si="36"/>
        <v>0.01</v>
      </c>
      <c r="G96">
        <f t="shared" si="20"/>
        <v>0.05</v>
      </c>
      <c r="H96">
        <f t="shared" si="21"/>
        <v>20</v>
      </c>
      <c r="I96">
        <f t="shared" si="22"/>
        <v>20</v>
      </c>
      <c r="J96">
        <f t="shared" si="23"/>
        <v>400</v>
      </c>
      <c r="Z96" t="s">
        <v>20</v>
      </c>
      <c r="AA96">
        <v>0.01</v>
      </c>
      <c r="AB96">
        <v>0</v>
      </c>
      <c r="AC96">
        <v>0.05</v>
      </c>
      <c r="AD96">
        <f t="shared" si="37"/>
        <v>0.01</v>
      </c>
      <c r="AE96">
        <f t="shared" si="24"/>
        <v>0.05</v>
      </c>
      <c r="AF96">
        <f t="shared" si="25"/>
        <v>20</v>
      </c>
      <c r="AG96">
        <f t="shared" si="26"/>
        <v>20</v>
      </c>
      <c r="AH96">
        <f t="shared" si="27"/>
        <v>400</v>
      </c>
      <c r="AT96" t="s">
        <v>20</v>
      </c>
      <c r="AU96">
        <v>1.4999999999999999E-2</v>
      </c>
      <c r="AV96">
        <v>0</v>
      </c>
      <c r="AW96">
        <v>0.05</v>
      </c>
      <c r="AX96">
        <f t="shared" si="38"/>
        <v>1.4999999999999999E-2</v>
      </c>
      <c r="AY96">
        <f t="shared" si="28"/>
        <v>0.05</v>
      </c>
      <c r="AZ96">
        <f t="shared" si="29"/>
        <v>30</v>
      </c>
      <c r="BA96">
        <f t="shared" si="30"/>
        <v>20</v>
      </c>
      <c r="BB96">
        <f t="shared" si="31"/>
        <v>600</v>
      </c>
      <c r="BO96" t="s">
        <v>20</v>
      </c>
      <c r="BP96">
        <v>0</v>
      </c>
      <c r="BQ96">
        <v>0</v>
      </c>
      <c r="BR96">
        <v>0.05</v>
      </c>
      <c r="BS96">
        <f t="shared" si="39"/>
        <v>0</v>
      </c>
      <c r="BT96">
        <f t="shared" si="32"/>
        <v>0.05</v>
      </c>
      <c r="BU96">
        <f t="shared" si="33"/>
        <v>0</v>
      </c>
      <c r="BV96">
        <f t="shared" si="34"/>
        <v>20</v>
      </c>
      <c r="BW96">
        <f t="shared" si="35"/>
        <v>0</v>
      </c>
    </row>
    <row r="97" spans="2:113" x14ac:dyDescent="0.25">
      <c r="B97" t="s">
        <v>21</v>
      </c>
      <c r="C97">
        <v>6.0000000000000001E-3</v>
      </c>
      <c r="D97">
        <v>0</v>
      </c>
      <c r="E97">
        <v>0.01</v>
      </c>
      <c r="F97">
        <f t="shared" si="36"/>
        <v>6.0000000000000001E-3</v>
      </c>
      <c r="G97">
        <f t="shared" si="20"/>
        <v>0.01</v>
      </c>
      <c r="H97">
        <f t="shared" si="21"/>
        <v>60</v>
      </c>
      <c r="I97">
        <f t="shared" si="22"/>
        <v>100</v>
      </c>
      <c r="J97">
        <f t="shared" si="23"/>
        <v>6000</v>
      </c>
      <c r="Z97" t="s">
        <v>21</v>
      </c>
      <c r="AA97">
        <v>6.0000000000000001E-3</v>
      </c>
      <c r="AB97">
        <v>0</v>
      </c>
      <c r="AC97">
        <v>0.01</v>
      </c>
      <c r="AD97">
        <f t="shared" si="37"/>
        <v>6.0000000000000001E-3</v>
      </c>
      <c r="AE97">
        <f t="shared" si="24"/>
        <v>0.01</v>
      </c>
      <c r="AF97">
        <f t="shared" si="25"/>
        <v>60</v>
      </c>
      <c r="AG97">
        <f t="shared" si="26"/>
        <v>100</v>
      </c>
      <c r="AH97">
        <f t="shared" si="27"/>
        <v>6000</v>
      </c>
      <c r="AT97" t="s">
        <v>21</v>
      </c>
      <c r="AU97">
        <v>2.5000000000000001E-2</v>
      </c>
      <c r="AV97">
        <v>0</v>
      </c>
      <c r="AW97">
        <v>0.01</v>
      </c>
      <c r="AX97">
        <f t="shared" si="38"/>
        <v>2.5000000000000001E-2</v>
      </c>
      <c r="AY97">
        <f t="shared" si="28"/>
        <v>0.01</v>
      </c>
      <c r="AZ97">
        <f t="shared" si="29"/>
        <v>250</v>
      </c>
      <c r="BA97">
        <f t="shared" si="30"/>
        <v>100</v>
      </c>
      <c r="BB97">
        <f t="shared" si="31"/>
        <v>25000</v>
      </c>
      <c r="BO97" t="s">
        <v>21</v>
      </c>
      <c r="BP97">
        <v>1.7000000000000001E-2</v>
      </c>
      <c r="BQ97">
        <v>0</v>
      </c>
      <c r="BR97">
        <v>0.01</v>
      </c>
      <c r="BS97">
        <f t="shared" si="39"/>
        <v>1.7000000000000001E-2</v>
      </c>
      <c r="BT97">
        <f t="shared" si="32"/>
        <v>0.01</v>
      </c>
      <c r="BU97">
        <f t="shared" si="33"/>
        <v>170.00000000000003</v>
      </c>
      <c r="BV97">
        <f t="shared" si="34"/>
        <v>100</v>
      </c>
      <c r="BW97">
        <f t="shared" si="35"/>
        <v>17000.000000000004</v>
      </c>
    </row>
    <row r="98" spans="2:113" x14ac:dyDescent="0.25">
      <c r="B98" t="s">
        <v>22</v>
      </c>
      <c r="C98">
        <v>0</v>
      </c>
      <c r="D98">
        <v>0</v>
      </c>
      <c r="E98">
        <v>0.05</v>
      </c>
      <c r="F98">
        <f t="shared" si="36"/>
        <v>0</v>
      </c>
      <c r="G98">
        <f t="shared" si="20"/>
        <v>0.05</v>
      </c>
      <c r="H98">
        <f t="shared" si="21"/>
        <v>0</v>
      </c>
      <c r="I98">
        <f t="shared" si="22"/>
        <v>20</v>
      </c>
      <c r="J98">
        <f t="shared" si="23"/>
        <v>0</v>
      </c>
      <c r="Z98" t="s">
        <v>22</v>
      </c>
      <c r="AA98">
        <v>0</v>
      </c>
      <c r="AB98">
        <v>0</v>
      </c>
      <c r="AC98">
        <v>0.05</v>
      </c>
      <c r="AD98">
        <f t="shared" si="37"/>
        <v>0</v>
      </c>
      <c r="AE98">
        <f t="shared" si="24"/>
        <v>0.05</v>
      </c>
      <c r="AF98">
        <f t="shared" si="25"/>
        <v>0</v>
      </c>
      <c r="AG98">
        <f t="shared" si="26"/>
        <v>20</v>
      </c>
      <c r="AH98">
        <f t="shared" si="27"/>
        <v>0</v>
      </c>
      <c r="AT98" t="s">
        <v>22</v>
      </c>
      <c r="AU98">
        <v>0</v>
      </c>
      <c r="AV98">
        <v>0</v>
      </c>
      <c r="AW98">
        <v>0.05</v>
      </c>
      <c r="AX98">
        <f t="shared" si="38"/>
        <v>0</v>
      </c>
      <c r="AY98">
        <f t="shared" si="28"/>
        <v>0.05</v>
      </c>
      <c r="AZ98">
        <f t="shared" si="29"/>
        <v>0</v>
      </c>
      <c r="BA98">
        <f t="shared" si="30"/>
        <v>20</v>
      </c>
      <c r="BB98">
        <f t="shared" si="31"/>
        <v>0</v>
      </c>
      <c r="BO98" t="s">
        <v>22</v>
      </c>
      <c r="BP98">
        <v>0</v>
      </c>
      <c r="BQ98">
        <v>0</v>
      </c>
      <c r="BR98">
        <v>0.05</v>
      </c>
      <c r="BS98">
        <f t="shared" si="39"/>
        <v>0</v>
      </c>
      <c r="BT98">
        <f t="shared" si="32"/>
        <v>0.05</v>
      </c>
      <c r="BU98">
        <f t="shared" si="33"/>
        <v>0</v>
      </c>
      <c r="BV98">
        <f t="shared" si="34"/>
        <v>20</v>
      </c>
      <c r="BW98">
        <f t="shared" si="35"/>
        <v>0</v>
      </c>
    </row>
    <row r="99" spans="2:113" x14ac:dyDescent="0.25">
      <c r="B99" t="s">
        <v>23</v>
      </c>
      <c r="C99">
        <v>1.9E-2</v>
      </c>
      <c r="D99">
        <v>0</v>
      </c>
      <c r="E99">
        <v>0.05</v>
      </c>
      <c r="F99">
        <f t="shared" si="36"/>
        <v>1.9E-2</v>
      </c>
      <c r="G99">
        <f t="shared" si="20"/>
        <v>0.05</v>
      </c>
      <c r="H99">
        <f t="shared" si="21"/>
        <v>37.999999999999993</v>
      </c>
      <c r="I99">
        <f t="shared" si="22"/>
        <v>20</v>
      </c>
      <c r="J99">
        <f t="shared" si="23"/>
        <v>759.99999999999989</v>
      </c>
      <c r="Z99" t="s">
        <v>23</v>
      </c>
      <c r="AA99">
        <v>1.9E-2</v>
      </c>
      <c r="AB99">
        <v>0</v>
      </c>
      <c r="AC99">
        <v>0.05</v>
      </c>
      <c r="AD99">
        <f t="shared" si="37"/>
        <v>1.9E-2</v>
      </c>
      <c r="AE99">
        <f t="shared" si="24"/>
        <v>0.05</v>
      </c>
      <c r="AF99">
        <f t="shared" si="25"/>
        <v>37.999999999999993</v>
      </c>
      <c r="AG99">
        <f t="shared" si="26"/>
        <v>20</v>
      </c>
      <c r="AH99">
        <f t="shared" si="27"/>
        <v>759.99999999999989</v>
      </c>
      <c r="AT99" t="s">
        <v>23</v>
      </c>
      <c r="AU99">
        <v>2.8000000000000001E-2</v>
      </c>
      <c r="AV99">
        <v>0</v>
      </c>
      <c r="AW99">
        <v>0.05</v>
      </c>
      <c r="AX99">
        <f t="shared" si="38"/>
        <v>2.8000000000000001E-2</v>
      </c>
      <c r="AY99">
        <f t="shared" si="28"/>
        <v>0.05</v>
      </c>
      <c r="AZ99">
        <f t="shared" si="29"/>
        <v>55.999999999999993</v>
      </c>
      <c r="BA99">
        <f t="shared" si="30"/>
        <v>20</v>
      </c>
      <c r="BB99">
        <f t="shared" si="31"/>
        <v>1119.9999999999998</v>
      </c>
      <c r="BO99" t="s">
        <v>23</v>
      </c>
      <c r="BP99">
        <v>1.6E-2</v>
      </c>
      <c r="BQ99">
        <v>0</v>
      </c>
      <c r="BR99">
        <v>0.05</v>
      </c>
      <c r="BS99">
        <f t="shared" si="39"/>
        <v>1.6E-2</v>
      </c>
      <c r="BT99">
        <f t="shared" si="32"/>
        <v>0.05</v>
      </c>
      <c r="BU99">
        <f t="shared" si="33"/>
        <v>32</v>
      </c>
      <c r="BV99">
        <f t="shared" si="34"/>
        <v>20</v>
      </c>
      <c r="BW99">
        <f t="shared" si="35"/>
        <v>640</v>
      </c>
    </row>
    <row r="100" spans="2:113" x14ac:dyDescent="0.25">
      <c r="B100" t="s">
        <v>24</v>
      </c>
      <c r="C100">
        <v>0</v>
      </c>
      <c r="D100">
        <v>0</v>
      </c>
      <c r="E100">
        <v>0.01</v>
      </c>
      <c r="F100">
        <f t="shared" si="36"/>
        <v>0</v>
      </c>
      <c r="G100">
        <f t="shared" si="20"/>
        <v>0.01</v>
      </c>
      <c r="H100">
        <f t="shared" si="21"/>
        <v>0</v>
      </c>
      <c r="I100">
        <f t="shared" si="22"/>
        <v>100</v>
      </c>
      <c r="J100">
        <f t="shared" si="23"/>
        <v>0</v>
      </c>
      <c r="Z100" t="s">
        <v>24</v>
      </c>
      <c r="AA100">
        <v>0</v>
      </c>
      <c r="AB100">
        <v>0</v>
      </c>
      <c r="AC100">
        <v>0.01</v>
      </c>
      <c r="AD100">
        <f t="shared" si="37"/>
        <v>0</v>
      </c>
      <c r="AE100">
        <f t="shared" si="24"/>
        <v>0.01</v>
      </c>
      <c r="AF100">
        <f t="shared" si="25"/>
        <v>0</v>
      </c>
      <c r="AG100">
        <f t="shared" si="26"/>
        <v>100</v>
      </c>
      <c r="AH100">
        <f t="shared" si="27"/>
        <v>0</v>
      </c>
      <c r="AT100" t="s">
        <v>24</v>
      </c>
      <c r="AU100">
        <v>0</v>
      </c>
      <c r="AV100">
        <v>0</v>
      </c>
      <c r="AW100">
        <v>0.01</v>
      </c>
      <c r="AX100">
        <f t="shared" si="38"/>
        <v>0</v>
      </c>
      <c r="AY100">
        <f t="shared" si="28"/>
        <v>0.01</v>
      </c>
      <c r="AZ100">
        <f t="shared" si="29"/>
        <v>0</v>
      </c>
      <c r="BA100">
        <f t="shared" si="30"/>
        <v>100</v>
      </c>
      <c r="BB100">
        <f t="shared" si="31"/>
        <v>0</v>
      </c>
      <c r="BO100" t="s">
        <v>24</v>
      </c>
      <c r="BP100">
        <v>0</v>
      </c>
      <c r="BQ100">
        <v>0</v>
      </c>
      <c r="BR100">
        <v>0.01</v>
      </c>
      <c r="BS100">
        <f t="shared" si="39"/>
        <v>0</v>
      </c>
      <c r="BT100">
        <f t="shared" si="32"/>
        <v>0.01</v>
      </c>
      <c r="BU100">
        <f t="shared" si="33"/>
        <v>0</v>
      </c>
      <c r="BV100">
        <f t="shared" si="34"/>
        <v>100</v>
      </c>
      <c r="BW100">
        <f t="shared" si="35"/>
        <v>0</v>
      </c>
    </row>
    <row r="101" spans="2:113" x14ac:dyDescent="0.25">
      <c r="B101" t="s">
        <v>25</v>
      </c>
      <c r="C101">
        <v>0.06</v>
      </c>
      <c r="D101">
        <v>0</v>
      </c>
      <c r="E101">
        <v>0.05</v>
      </c>
      <c r="F101">
        <f t="shared" si="36"/>
        <v>0.06</v>
      </c>
      <c r="G101">
        <f t="shared" si="20"/>
        <v>0.05</v>
      </c>
      <c r="H101">
        <f t="shared" si="21"/>
        <v>120</v>
      </c>
      <c r="I101">
        <f t="shared" si="22"/>
        <v>20</v>
      </c>
      <c r="J101">
        <f t="shared" si="23"/>
        <v>2400</v>
      </c>
      <c r="Z101" t="s">
        <v>25</v>
      </c>
      <c r="AA101">
        <v>0.06</v>
      </c>
      <c r="AB101">
        <v>0</v>
      </c>
      <c r="AC101">
        <v>0.05</v>
      </c>
      <c r="AD101">
        <f t="shared" si="37"/>
        <v>0.06</v>
      </c>
      <c r="AE101">
        <f t="shared" si="24"/>
        <v>0.05</v>
      </c>
      <c r="AF101">
        <f t="shared" si="25"/>
        <v>120</v>
      </c>
      <c r="AG101">
        <f t="shared" si="26"/>
        <v>20</v>
      </c>
      <c r="AH101">
        <f t="shared" si="27"/>
        <v>2400</v>
      </c>
      <c r="AT101" t="s">
        <v>25</v>
      </c>
      <c r="AU101">
        <v>0.02</v>
      </c>
      <c r="AV101">
        <v>0</v>
      </c>
      <c r="AW101">
        <v>0.05</v>
      </c>
      <c r="AX101">
        <f t="shared" si="38"/>
        <v>0.02</v>
      </c>
      <c r="AY101">
        <f t="shared" si="28"/>
        <v>0.05</v>
      </c>
      <c r="AZ101">
        <f t="shared" si="29"/>
        <v>40</v>
      </c>
      <c r="BA101">
        <f t="shared" si="30"/>
        <v>20</v>
      </c>
      <c r="BB101">
        <f t="shared" si="31"/>
        <v>800</v>
      </c>
      <c r="BO101" t="s">
        <v>25</v>
      </c>
      <c r="BP101">
        <v>0.05</v>
      </c>
      <c r="BQ101">
        <v>0</v>
      </c>
      <c r="BR101">
        <v>0.05</v>
      </c>
      <c r="BS101">
        <f t="shared" si="39"/>
        <v>0.05</v>
      </c>
      <c r="BT101">
        <f t="shared" si="32"/>
        <v>0.05</v>
      </c>
      <c r="BU101">
        <f t="shared" si="33"/>
        <v>100</v>
      </c>
      <c r="BV101">
        <f t="shared" si="34"/>
        <v>20</v>
      </c>
      <c r="BW101">
        <f t="shared" si="35"/>
        <v>2000</v>
      </c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</row>
    <row r="102" spans="2:113" x14ac:dyDescent="0.25">
      <c r="B102" t="s">
        <v>49</v>
      </c>
      <c r="I102">
        <f>SUM(I76:I101)</f>
        <v>315.98090476190475</v>
      </c>
      <c r="J102">
        <f>SUM(J76:J101)</f>
        <v>12472.812682635304</v>
      </c>
      <c r="Z102" t="s">
        <v>49</v>
      </c>
      <c r="AG102">
        <f>SUM(AG76:AG101)</f>
        <v>315.98090476190475</v>
      </c>
      <c r="AH102">
        <f>SUM(AH76:AH101)</f>
        <v>12472.812682635304</v>
      </c>
      <c r="AT102" t="s">
        <v>49</v>
      </c>
      <c r="BA102">
        <f>SUM(BA76:BA101)</f>
        <v>315.98090476190475</v>
      </c>
      <c r="BB102">
        <f>SUM(BB76:BB101)</f>
        <v>28779.274906168597</v>
      </c>
      <c r="BO102" t="s">
        <v>49</v>
      </c>
      <c r="BV102">
        <f>SUM(BV76:BV101)</f>
        <v>315.98090476190475</v>
      </c>
      <c r="BW102">
        <f>SUM(BW76:BW101)</f>
        <v>24044.815336355055</v>
      </c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</row>
    <row r="103" spans="2:113" x14ac:dyDescent="0.25">
      <c r="B103" t="s">
        <v>50</v>
      </c>
      <c r="J103">
        <f>J102/I102</f>
        <v>39.473311502901453</v>
      </c>
      <c r="Z103" t="s">
        <v>50</v>
      </c>
      <c r="AH103">
        <f>AH102/AG102</f>
        <v>39.473311502901453</v>
      </c>
      <c r="AT103" t="s">
        <v>50</v>
      </c>
      <c r="BB103">
        <f>BB102/BA102</f>
        <v>91.079158494891047</v>
      </c>
      <c r="BO103" t="s">
        <v>50</v>
      </c>
      <c r="BW103">
        <f>BW102/BV102</f>
        <v>76.095786087052005</v>
      </c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</row>
    <row r="104" spans="2:113" x14ac:dyDescent="0.25"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</row>
    <row r="105" spans="2:113" x14ac:dyDescent="0.25">
      <c r="C105" t="s">
        <v>55</v>
      </c>
      <c r="AA105" t="s">
        <v>56</v>
      </c>
      <c r="AU105" t="s">
        <v>57</v>
      </c>
      <c r="BP105" t="s">
        <v>58</v>
      </c>
    </row>
    <row r="106" spans="2:113" x14ac:dyDescent="0.25">
      <c r="C106" t="s">
        <v>41</v>
      </c>
      <c r="D106" t="s">
        <v>42</v>
      </c>
      <c r="E106" t="s">
        <v>43</v>
      </c>
      <c r="F106" t="s">
        <v>44</v>
      </c>
      <c r="G106" t="s">
        <v>45</v>
      </c>
      <c r="H106" t="s">
        <v>46</v>
      </c>
      <c r="I106" t="s">
        <v>47</v>
      </c>
      <c r="J106" t="s">
        <v>48</v>
      </c>
      <c r="AA106" t="s">
        <v>41</v>
      </c>
      <c r="AB106" t="s">
        <v>42</v>
      </c>
      <c r="AC106" t="s">
        <v>43</v>
      </c>
      <c r="AD106" t="s">
        <v>44</v>
      </c>
      <c r="AE106" t="s">
        <v>45</v>
      </c>
      <c r="AF106" t="s">
        <v>46</v>
      </c>
      <c r="AG106" t="s">
        <v>47</v>
      </c>
      <c r="AH106" t="s">
        <v>48</v>
      </c>
      <c r="AU106" t="s">
        <v>41</v>
      </c>
      <c r="AV106" t="s">
        <v>42</v>
      </c>
      <c r="AW106" t="s">
        <v>43</v>
      </c>
      <c r="AX106" t="s">
        <v>44</v>
      </c>
      <c r="AY106" t="s">
        <v>45</v>
      </c>
      <c r="AZ106" t="s">
        <v>46</v>
      </c>
      <c r="BA106" t="s">
        <v>47</v>
      </c>
      <c r="BB106" t="s">
        <v>48</v>
      </c>
      <c r="BP106" t="s">
        <v>41</v>
      </c>
      <c r="BQ106" t="s">
        <v>42</v>
      </c>
      <c r="BR106" t="s">
        <v>43</v>
      </c>
      <c r="BS106" t="s">
        <v>44</v>
      </c>
      <c r="BT106" t="s">
        <v>45</v>
      </c>
      <c r="BU106" t="s">
        <v>46</v>
      </c>
      <c r="BV106" t="s">
        <v>47</v>
      </c>
      <c r="BW106" t="s">
        <v>48</v>
      </c>
    </row>
    <row r="107" spans="2:113" x14ac:dyDescent="0.25">
      <c r="B107" t="s">
        <v>0</v>
      </c>
      <c r="C107">
        <v>24.8</v>
      </c>
      <c r="D107">
        <v>0</v>
      </c>
      <c r="E107">
        <v>35</v>
      </c>
      <c r="F107">
        <f>C107-D107</f>
        <v>24.8</v>
      </c>
      <c r="G107">
        <f>E107-D107</f>
        <v>35</v>
      </c>
      <c r="H107">
        <f>(F107/G107)*100</f>
        <v>70.857142857142861</v>
      </c>
      <c r="I107">
        <f>1/E107</f>
        <v>2.8571428571428571E-2</v>
      </c>
      <c r="J107">
        <f>H107*I107</f>
        <v>2.0244897959183672</v>
      </c>
      <c r="Z107" t="s">
        <v>0</v>
      </c>
      <c r="AA107">
        <v>27.2</v>
      </c>
      <c r="AB107">
        <v>0</v>
      </c>
      <c r="AC107">
        <v>35</v>
      </c>
      <c r="AD107">
        <f>AA107-AB107</f>
        <v>27.2</v>
      </c>
      <c r="AE107">
        <f>AC107-AB107</f>
        <v>35</v>
      </c>
      <c r="AF107">
        <f>(AD107/AE107)*100</f>
        <v>77.714285714285708</v>
      </c>
      <c r="AG107">
        <f>1/AC107</f>
        <v>2.8571428571428571E-2</v>
      </c>
      <c r="AH107">
        <f>AF107*AG107</f>
        <v>2.2204081632653061</v>
      </c>
      <c r="AT107" t="s">
        <v>0</v>
      </c>
      <c r="AU107">
        <v>27.7</v>
      </c>
      <c r="AV107">
        <v>0</v>
      </c>
      <c r="AW107">
        <v>35</v>
      </c>
      <c r="AX107">
        <f>AU107-AV107</f>
        <v>27.7</v>
      </c>
      <c r="AY107">
        <f>AW107-AV107</f>
        <v>35</v>
      </c>
      <c r="AZ107">
        <f>(AX107/AY107)*100</f>
        <v>79.142857142857139</v>
      </c>
      <c r="BA107">
        <f>1/AW107</f>
        <v>2.8571428571428571E-2</v>
      </c>
      <c r="BB107">
        <f>AZ107*BA107</f>
        <v>2.2612244897959184</v>
      </c>
      <c r="BO107" t="s">
        <v>0</v>
      </c>
      <c r="BP107">
        <v>27</v>
      </c>
      <c r="BQ107">
        <v>0</v>
      </c>
      <c r="BR107">
        <v>35</v>
      </c>
      <c r="BS107">
        <f>BP107-BQ107</f>
        <v>27</v>
      </c>
      <c r="BT107">
        <f>BR107-BQ107</f>
        <v>35</v>
      </c>
      <c r="BU107">
        <f>(BS107/BT107)*100</f>
        <v>77.142857142857153</v>
      </c>
      <c r="BV107">
        <f>1/BR107</f>
        <v>2.8571428571428571E-2</v>
      </c>
      <c r="BW107">
        <f>BU107*BV107</f>
        <v>2.2040816326530615</v>
      </c>
    </row>
    <row r="108" spans="2:113" x14ac:dyDescent="0.25">
      <c r="B108" t="s">
        <v>1</v>
      </c>
      <c r="C108">
        <v>5.8</v>
      </c>
      <c r="D108">
        <v>7</v>
      </c>
      <c r="E108">
        <v>7.5</v>
      </c>
      <c r="F108">
        <f>(C108-D108)*-1</f>
        <v>1.2000000000000002</v>
      </c>
      <c r="G108">
        <f t="shared" ref="G108:G132" si="40">E108-D108</f>
        <v>0.5</v>
      </c>
      <c r="H108">
        <f t="shared" ref="H108:H132" si="41">(F108/G108)*100</f>
        <v>240.00000000000003</v>
      </c>
      <c r="I108">
        <f t="shared" ref="I108:I132" si="42">1/E108</f>
        <v>0.13333333333333333</v>
      </c>
      <c r="J108">
        <f t="shared" ref="J108:J132" si="43">H108*I108</f>
        <v>32</v>
      </c>
      <c r="Z108" t="s">
        <v>1</v>
      </c>
      <c r="AA108">
        <v>5</v>
      </c>
      <c r="AB108">
        <v>7</v>
      </c>
      <c r="AC108">
        <v>7.5</v>
      </c>
      <c r="AD108">
        <f>(AA108-AB108)*-1</f>
        <v>2</v>
      </c>
      <c r="AE108">
        <f t="shared" ref="AE108:AE132" si="44">AC108-AB108</f>
        <v>0.5</v>
      </c>
      <c r="AF108">
        <f t="shared" ref="AF108:AF132" si="45">(AD108/AE108)*100</f>
        <v>400</v>
      </c>
      <c r="AG108">
        <f t="shared" ref="AG108:AG132" si="46">1/AC108</f>
        <v>0.13333333333333333</v>
      </c>
      <c r="AH108">
        <f t="shared" ref="AH108:AH132" si="47">AF108*AG108</f>
        <v>53.333333333333336</v>
      </c>
      <c r="AT108" t="s">
        <v>1</v>
      </c>
      <c r="AU108">
        <v>5.2</v>
      </c>
      <c r="AV108">
        <v>7</v>
      </c>
      <c r="AW108">
        <v>7.5</v>
      </c>
      <c r="AX108">
        <f>(AU108-AV108)*-1</f>
        <v>1.7999999999999998</v>
      </c>
      <c r="AY108">
        <f t="shared" ref="AY108:AY132" si="48">AW108-AV108</f>
        <v>0.5</v>
      </c>
      <c r="AZ108">
        <f t="shared" ref="AZ108:AZ132" si="49">(AX108/AY108)*100</f>
        <v>359.99999999999994</v>
      </c>
      <c r="BA108">
        <f t="shared" ref="BA108:BA132" si="50">1/AW108</f>
        <v>0.13333333333333333</v>
      </c>
      <c r="BB108">
        <f t="shared" ref="BB108:BB132" si="51">AZ108*BA108</f>
        <v>47.999999999999993</v>
      </c>
      <c r="BO108" t="s">
        <v>1</v>
      </c>
      <c r="BP108">
        <v>4.7</v>
      </c>
      <c r="BQ108">
        <v>7</v>
      </c>
      <c r="BR108">
        <v>7.5</v>
      </c>
      <c r="BS108">
        <f>(BP108-BQ108)*-1</f>
        <v>2.2999999999999998</v>
      </c>
      <c r="BT108">
        <f t="shared" ref="BT108:BT132" si="52">BR108-BQ108</f>
        <v>0.5</v>
      </c>
      <c r="BU108">
        <f t="shared" ref="BU108:BU132" si="53">(BS108/BT108)*100</f>
        <v>459.99999999999994</v>
      </c>
      <c r="BV108">
        <f t="shared" ref="BV108:BV132" si="54">1/BR108</f>
        <v>0.13333333333333333</v>
      </c>
      <c r="BW108">
        <f t="shared" ref="BW108:BW132" si="55">BU108*BV108</f>
        <v>61.333333333333321</v>
      </c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</row>
    <row r="109" spans="2:113" x14ac:dyDescent="0.25">
      <c r="B109" t="s">
        <v>2</v>
      </c>
      <c r="C109">
        <v>3.2</v>
      </c>
      <c r="D109">
        <v>0</v>
      </c>
      <c r="E109">
        <v>15</v>
      </c>
      <c r="F109">
        <f t="shared" ref="F109:F132" si="56">C109-D109</f>
        <v>3.2</v>
      </c>
      <c r="G109">
        <f t="shared" si="40"/>
        <v>15</v>
      </c>
      <c r="H109">
        <f t="shared" si="41"/>
        <v>21.333333333333336</v>
      </c>
      <c r="I109">
        <f t="shared" si="42"/>
        <v>6.6666666666666666E-2</v>
      </c>
      <c r="J109">
        <f t="shared" si="43"/>
        <v>1.4222222222222223</v>
      </c>
      <c r="Z109" t="s">
        <v>2</v>
      </c>
      <c r="AA109">
        <v>4.0999999999999996</v>
      </c>
      <c r="AB109">
        <v>0</v>
      </c>
      <c r="AC109">
        <v>15</v>
      </c>
      <c r="AD109">
        <f t="shared" ref="AD109:AD132" si="57">AA109-AB109</f>
        <v>4.0999999999999996</v>
      </c>
      <c r="AE109">
        <f t="shared" si="44"/>
        <v>15</v>
      </c>
      <c r="AF109">
        <f t="shared" si="45"/>
        <v>27.333333333333332</v>
      </c>
      <c r="AG109">
        <f t="shared" si="46"/>
        <v>6.6666666666666666E-2</v>
      </c>
      <c r="AH109">
        <f t="shared" si="47"/>
        <v>1.8222222222222222</v>
      </c>
      <c r="AT109" t="s">
        <v>2</v>
      </c>
      <c r="AU109">
        <v>5</v>
      </c>
      <c r="AV109">
        <v>0</v>
      </c>
      <c r="AW109">
        <v>15</v>
      </c>
      <c r="AX109">
        <f t="shared" ref="AX109:AX132" si="58">AU109-AV109</f>
        <v>5</v>
      </c>
      <c r="AY109">
        <f t="shared" si="48"/>
        <v>15</v>
      </c>
      <c r="AZ109">
        <f t="shared" si="49"/>
        <v>33.333333333333329</v>
      </c>
      <c r="BA109">
        <f t="shared" si="50"/>
        <v>6.6666666666666666E-2</v>
      </c>
      <c r="BB109">
        <f t="shared" si="51"/>
        <v>2.2222222222222219</v>
      </c>
      <c r="BO109" t="s">
        <v>2</v>
      </c>
      <c r="BP109">
        <v>3.9</v>
      </c>
      <c r="BQ109">
        <v>0</v>
      </c>
      <c r="BR109">
        <v>15</v>
      </c>
      <c r="BS109">
        <f t="shared" ref="BS109:BS132" si="59">BP109-BQ109</f>
        <v>3.9</v>
      </c>
      <c r="BT109">
        <f t="shared" si="52"/>
        <v>15</v>
      </c>
      <c r="BU109">
        <f t="shared" si="53"/>
        <v>26</v>
      </c>
      <c r="BV109">
        <f t="shared" si="54"/>
        <v>6.6666666666666666E-2</v>
      </c>
      <c r="BW109">
        <f t="shared" si="55"/>
        <v>1.7333333333333334</v>
      </c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</row>
    <row r="110" spans="2:113" x14ac:dyDescent="0.25">
      <c r="B110" t="s">
        <v>3</v>
      </c>
      <c r="C110">
        <v>2.5</v>
      </c>
      <c r="D110">
        <v>0</v>
      </c>
      <c r="E110">
        <v>5</v>
      </c>
      <c r="F110">
        <f t="shared" si="56"/>
        <v>2.5</v>
      </c>
      <c r="G110">
        <f t="shared" si="40"/>
        <v>5</v>
      </c>
      <c r="H110">
        <f t="shared" si="41"/>
        <v>50</v>
      </c>
      <c r="I110">
        <f t="shared" si="42"/>
        <v>0.2</v>
      </c>
      <c r="J110">
        <f t="shared" si="43"/>
        <v>10</v>
      </c>
      <c r="Z110" t="s">
        <v>3</v>
      </c>
      <c r="AA110">
        <v>3.7</v>
      </c>
      <c r="AB110">
        <v>0</v>
      </c>
      <c r="AC110">
        <v>5</v>
      </c>
      <c r="AD110">
        <f t="shared" si="57"/>
        <v>3.7</v>
      </c>
      <c r="AE110">
        <f t="shared" si="44"/>
        <v>5</v>
      </c>
      <c r="AF110">
        <f t="shared" si="45"/>
        <v>74</v>
      </c>
      <c r="AG110">
        <f t="shared" si="46"/>
        <v>0.2</v>
      </c>
      <c r="AH110">
        <f t="shared" si="47"/>
        <v>14.8</v>
      </c>
      <c r="AT110" t="s">
        <v>3</v>
      </c>
      <c r="AU110">
        <v>4.3</v>
      </c>
      <c r="AV110">
        <v>0</v>
      </c>
      <c r="AW110">
        <v>5</v>
      </c>
      <c r="AX110">
        <f t="shared" si="58"/>
        <v>4.3</v>
      </c>
      <c r="AY110">
        <f t="shared" si="48"/>
        <v>5</v>
      </c>
      <c r="AZ110">
        <f t="shared" si="49"/>
        <v>86</v>
      </c>
      <c r="BA110">
        <f t="shared" si="50"/>
        <v>0.2</v>
      </c>
      <c r="BB110">
        <f t="shared" si="51"/>
        <v>17.2</v>
      </c>
      <c r="BO110" t="s">
        <v>3</v>
      </c>
      <c r="BP110">
        <v>3.1</v>
      </c>
      <c r="BQ110">
        <v>0</v>
      </c>
      <c r="BR110">
        <v>5</v>
      </c>
      <c r="BS110">
        <f t="shared" si="59"/>
        <v>3.1</v>
      </c>
      <c r="BT110">
        <f t="shared" si="52"/>
        <v>5</v>
      </c>
      <c r="BU110">
        <f t="shared" si="53"/>
        <v>62</v>
      </c>
      <c r="BV110">
        <f t="shared" si="54"/>
        <v>0.2</v>
      </c>
      <c r="BW110">
        <f t="shared" si="55"/>
        <v>12.4</v>
      </c>
      <c r="CI110" s="26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</row>
    <row r="111" spans="2:113" x14ac:dyDescent="0.25">
      <c r="B111" t="s">
        <v>4</v>
      </c>
      <c r="C111">
        <v>4.9000000000000004</v>
      </c>
      <c r="D111">
        <v>0</v>
      </c>
      <c r="E111">
        <v>10</v>
      </c>
      <c r="F111">
        <f t="shared" si="56"/>
        <v>4.9000000000000004</v>
      </c>
      <c r="G111">
        <f t="shared" si="40"/>
        <v>10</v>
      </c>
      <c r="H111">
        <f t="shared" si="41"/>
        <v>49.000000000000007</v>
      </c>
      <c r="I111">
        <f t="shared" si="42"/>
        <v>0.1</v>
      </c>
      <c r="J111">
        <f t="shared" si="43"/>
        <v>4.9000000000000012</v>
      </c>
      <c r="Z111" t="s">
        <v>4</v>
      </c>
      <c r="AA111">
        <v>6.2</v>
      </c>
      <c r="AB111">
        <v>0</v>
      </c>
      <c r="AC111">
        <v>10</v>
      </c>
      <c r="AD111">
        <f t="shared" si="57"/>
        <v>6.2</v>
      </c>
      <c r="AE111">
        <f t="shared" si="44"/>
        <v>10</v>
      </c>
      <c r="AF111">
        <f t="shared" si="45"/>
        <v>62</v>
      </c>
      <c r="AG111">
        <f t="shared" si="46"/>
        <v>0.1</v>
      </c>
      <c r="AH111">
        <f t="shared" si="47"/>
        <v>6.2</v>
      </c>
      <c r="AT111" t="s">
        <v>4</v>
      </c>
      <c r="AU111">
        <v>6.2</v>
      </c>
      <c r="AV111">
        <v>0</v>
      </c>
      <c r="AW111">
        <v>10</v>
      </c>
      <c r="AX111">
        <f t="shared" si="58"/>
        <v>6.2</v>
      </c>
      <c r="AY111">
        <f t="shared" si="48"/>
        <v>10</v>
      </c>
      <c r="AZ111">
        <f t="shared" si="49"/>
        <v>62</v>
      </c>
      <c r="BA111">
        <f t="shared" si="50"/>
        <v>0.1</v>
      </c>
      <c r="BB111">
        <f t="shared" si="51"/>
        <v>6.2</v>
      </c>
      <c r="BO111" t="s">
        <v>4</v>
      </c>
      <c r="BP111">
        <v>5.6</v>
      </c>
      <c r="BQ111">
        <v>0</v>
      </c>
      <c r="BR111">
        <v>10</v>
      </c>
      <c r="BS111">
        <f t="shared" si="59"/>
        <v>5.6</v>
      </c>
      <c r="BT111">
        <f t="shared" si="52"/>
        <v>10</v>
      </c>
      <c r="BU111">
        <f t="shared" si="53"/>
        <v>55.999999999999993</v>
      </c>
      <c r="BV111">
        <f t="shared" si="54"/>
        <v>0.1</v>
      </c>
      <c r="BW111">
        <f t="shared" si="55"/>
        <v>5.6</v>
      </c>
      <c r="CI111" s="26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</row>
    <row r="112" spans="2:113" x14ac:dyDescent="0.25">
      <c r="B112" t="s">
        <v>5</v>
      </c>
      <c r="C112">
        <v>48.3</v>
      </c>
      <c r="D112">
        <v>0</v>
      </c>
      <c r="E112">
        <v>500</v>
      </c>
      <c r="F112">
        <f t="shared" si="56"/>
        <v>48.3</v>
      </c>
      <c r="G112">
        <f t="shared" si="40"/>
        <v>500</v>
      </c>
      <c r="H112">
        <f t="shared" si="41"/>
        <v>9.6599999999999984</v>
      </c>
      <c r="I112">
        <f t="shared" si="42"/>
        <v>2E-3</v>
      </c>
      <c r="J112">
        <f t="shared" si="43"/>
        <v>1.9319999999999997E-2</v>
      </c>
      <c r="Z112" t="s">
        <v>5</v>
      </c>
      <c r="AA112">
        <v>77.599999999999994</v>
      </c>
      <c r="AB112">
        <v>0</v>
      </c>
      <c r="AC112">
        <v>500</v>
      </c>
      <c r="AD112">
        <f t="shared" si="57"/>
        <v>77.599999999999994</v>
      </c>
      <c r="AE112">
        <f t="shared" si="44"/>
        <v>500</v>
      </c>
      <c r="AF112">
        <f t="shared" si="45"/>
        <v>15.519999999999998</v>
      </c>
      <c r="AG112">
        <f t="shared" si="46"/>
        <v>2E-3</v>
      </c>
      <c r="AH112">
        <f t="shared" si="47"/>
        <v>3.1039999999999995E-2</v>
      </c>
      <c r="AT112" t="s">
        <v>5</v>
      </c>
      <c r="AU112">
        <v>75.2</v>
      </c>
      <c r="AV112">
        <v>0</v>
      </c>
      <c r="AW112">
        <v>500</v>
      </c>
      <c r="AX112">
        <f t="shared" si="58"/>
        <v>75.2</v>
      </c>
      <c r="AY112">
        <f t="shared" si="48"/>
        <v>500</v>
      </c>
      <c r="AZ112">
        <f t="shared" si="49"/>
        <v>15.040000000000001</v>
      </c>
      <c r="BA112">
        <f t="shared" si="50"/>
        <v>2E-3</v>
      </c>
      <c r="BB112">
        <f t="shared" si="51"/>
        <v>3.0080000000000003E-2</v>
      </c>
      <c r="BO112" t="s">
        <v>5</v>
      </c>
      <c r="BP112">
        <v>82.7</v>
      </c>
      <c r="BQ112">
        <v>0</v>
      </c>
      <c r="BR112">
        <v>500</v>
      </c>
      <c r="BS112">
        <f t="shared" si="59"/>
        <v>82.7</v>
      </c>
      <c r="BT112">
        <f t="shared" si="52"/>
        <v>500</v>
      </c>
      <c r="BU112">
        <f t="shared" si="53"/>
        <v>16.540000000000003</v>
      </c>
      <c r="BV112">
        <f t="shared" si="54"/>
        <v>2E-3</v>
      </c>
      <c r="BW112">
        <f t="shared" si="55"/>
        <v>3.3080000000000005E-2</v>
      </c>
      <c r="CI112" s="25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</row>
    <row r="113" spans="2:97" x14ac:dyDescent="0.25">
      <c r="B113" t="s">
        <v>6</v>
      </c>
      <c r="C113">
        <v>6.2</v>
      </c>
      <c r="D113">
        <v>14.6</v>
      </c>
      <c r="E113">
        <v>7.5</v>
      </c>
      <c r="F113">
        <f t="shared" si="56"/>
        <v>-8.3999999999999986</v>
      </c>
      <c r="G113">
        <f t="shared" si="40"/>
        <v>-7.1</v>
      </c>
      <c r="H113">
        <f t="shared" si="41"/>
        <v>118.30985915492955</v>
      </c>
      <c r="I113">
        <f t="shared" si="42"/>
        <v>0.13333333333333333</v>
      </c>
      <c r="J113">
        <f t="shared" si="43"/>
        <v>15.77464788732394</v>
      </c>
      <c r="Z113" t="s">
        <v>6</v>
      </c>
      <c r="AA113">
        <v>5.3</v>
      </c>
      <c r="AB113">
        <v>14.6</v>
      </c>
      <c r="AC113">
        <v>7.5</v>
      </c>
      <c r="AD113">
        <f t="shared" si="57"/>
        <v>-9.3000000000000007</v>
      </c>
      <c r="AE113">
        <f t="shared" si="44"/>
        <v>-7.1</v>
      </c>
      <c r="AF113">
        <f t="shared" si="45"/>
        <v>130.98591549295776</v>
      </c>
      <c r="AG113">
        <f t="shared" si="46"/>
        <v>0.13333333333333333</v>
      </c>
      <c r="AH113">
        <f t="shared" si="47"/>
        <v>17.464788732394368</v>
      </c>
      <c r="AT113" t="s">
        <v>6</v>
      </c>
      <c r="AU113">
        <v>4.0999999999999996</v>
      </c>
      <c r="AV113">
        <v>14.6</v>
      </c>
      <c r="AW113">
        <v>7.5</v>
      </c>
      <c r="AX113">
        <f t="shared" si="58"/>
        <v>-10.5</v>
      </c>
      <c r="AY113">
        <f t="shared" si="48"/>
        <v>-7.1</v>
      </c>
      <c r="AZ113">
        <f t="shared" si="49"/>
        <v>147.88732394366198</v>
      </c>
      <c r="BA113">
        <f t="shared" si="50"/>
        <v>0.13333333333333333</v>
      </c>
      <c r="BB113">
        <f t="shared" si="51"/>
        <v>19.718309859154932</v>
      </c>
      <c r="BO113" t="s">
        <v>6</v>
      </c>
      <c r="BP113">
        <v>5.9</v>
      </c>
      <c r="BQ113">
        <v>14.6</v>
      </c>
      <c r="BR113">
        <v>7.5</v>
      </c>
      <c r="BS113">
        <f t="shared" si="59"/>
        <v>-8.6999999999999993</v>
      </c>
      <c r="BT113">
        <f t="shared" si="52"/>
        <v>-7.1</v>
      </c>
      <c r="BU113">
        <f t="shared" si="53"/>
        <v>122.53521126760563</v>
      </c>
      <c r="BV113">
        <f t="shared" si="54"/>
        <v>0.13333333333333333</v>
      </c>
      <c r="BW113">
        <f t="shared" si="55"/>
        <v>16.338028169014084</v>
      </c>
      <c r="CI113" s="25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</row>
    <row r="114" spans="2:97" x14ac:dyDescent="0.25">
      <c r="B114" t="s">
        <v>7</v>
      </c>
      <c r="C114">
        <v>1.9</v>
      </c>
      <c r="D114">
        <v>0</v>
      </c>
      <c r="E114">
        <v>1</v>
      </c>
      <c r="F114">
        <f t="shared" si="56"/>
        <v>1.9</v>
      </c>
      <c r="G114">
        <f t="shared" si="40"/>
        <v>1</v>
      </c>
      <c r="H114">
        <f t="shared" si="41"/>
        <v>190</v>
      </c>
      <c r="I114">
        <f t="shared" si="42"/>
        <v>1</v>
      </c>
      <c r="J114">
        <f t="shared" si="43"/>
        <v>190</v>
      </c>
      <c r="Z114" t="s">
        <v>7</v>
      </c>
      <c r="AA114">
        <v>3.3</v>
      </c>
      <c r="AB114">
        <v>0</v>
      </c>
      <c r="AC114">
        <v>1</v>
      </c>
      <c r="AD114">
        <f t="shared" si="57"/>
        <v>3.3</v>
      </c>
      <c r="AE114">
        <f t="shared" si="44"/>
        <v>1</v>
      </c>
      <c r="AF114">
        <f t="shared" si="45"/>
        <v>330</v>
      </c>
      <c r="AG114">
        <f t="shared" si="46"/>
        <v>1</v>
      </c>
      <c r="AH114">
        <f t="shared" si="47"/>
        <v>330</v>
      </c>
      <c r="AT114" t="s">
        <v>7</v>
      </c>
      <c r="AU114">
        <v>2.2000000000000002</v>
      </c>
      <c r="AV114">
        <v>0</v>
      </c>
      <c r="AW114">
        <v>1</v>
      </c>
      <c r="AX114">
        <f t="shared" si="58"/>
        <v>2.2000000000000002</v>
      </c>
      <c r="AY114">
        <f t="shared" si="48"/>
        <v>1</v>
      </c>
      <c r="AZ114">
        <f t="shared" si="49"/>
        <v>220.00000000000003</v>
      </c>
      <c r="BA114">
        <f t="shared" si="50"/>
        <v>1</v>
      </c>
      <c r="BB114">
        <f t="shared" si="51"/>
        <v>220.00000000000003</v>
      </c>
      <c r="BO114" t="s">
        <v>7</v>
      </c>
      <c r="BP114">
        <v>3.5</v>
      </c>
      <c r="BQ114">
        <v>0</v>
      </c>
      <c r="BR114">
        <v>1</v>
      </c>
      <c r="BS114">
        <f t="shared" si="59"/>
        <v>3.5</v>
      </c>
      <c r="BT114">
        <f t="shared" si="52"/>
        <v>1</v>
      </c>
      <c r="BU114">
        <f t="shared" si="53"/>
        <v>350</v>
      </c>
      <c r="BV114">
        <f t="shared" si="54"/>
        <v>1</v>
      </c>
      <c r="BW114">
        <f t="shared" si="55"/>
        <v>350</v>
      </c>
      <c r="CI114" s="25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</row>
    <row r="115" spans="2:97" x14ac:dyDescent="0.25">
      <c r="B115" t="s">
        <v>8</v>
      </c>
      <c r="C115">
        <v>12.2</v>
      </c>
      <c r="D115">
        <v>0</v>
      </c>
      <c r="E115">
        <v>200</v>
      </c>
      <c r="F115">
        <f t="shared" si="56"/>
        <v>12.2</v>
      </c>
      <c r="G115">
        <f t="shared" si="40"/>
        <v>200</v>
      </c>
      <c r="H115">
        <f t="shared" si="41"/>
        <v>6.1</v>
      </c>
      <c r="I115">
        <f t="shared" si="42"/>
        <v>5.0000000000000001E-3</v>
      </c>
      <c r="J115">
        <f t="shared" si="43"/>
        <v>3.0499999999999999E-2</v>
      </c>
      <c r="Z115" t="s">
        <v>8</v>
      </c>
      <c r="AA115">
        <v>36.6</v>
      </c>
      <c r="AB115">
        <v>0</v>
      </c>
      <c r="AC115">
        <v>200</v>
      </c>
      <c r="AD115">
        <f t="shared" si="57"/>
        <v>36.6</v>
      </c>
      <c r="AE115">
        <f t="shared" si="44"/>
        <v>200</v>
      </c>
      <c r="AF115">
        <f t="shared" si="45"/>
        <v>18.3</v>
      </c>
      <c r="AG115">
        <f t="shared" si="46"/>
        <v>5.0000000000000001E-3</v>
      </c>
      <c r="AH115">
        <f t="shared" si="47"/>
        <v>9.1500000000000012E-2</v>
      </c>
      <c r="AT115" t="s">
        <v>8</v>
      </c>
      <c r="AU115">
        <v>24.4</v>
      </c>
      <c r="AV115">
        <v>0</v>
      </c>
      <c r="AW115">
        <v>200</v>
      </c>
      <c r="AX115">
        <f t="shared" si="58"/>
        <v>24.4</v>
      </c>
      <c r="AY115">
        <f t="shared" si="48"/>
        <v>200</v>
      </c>
      <c r="AZ115">
        <f t="shared" si="49"/>
        <v>12.2</v>
      </c>
      <c r="BA115">
        <f t="shared" si="50"/>
        <v>5.0000000000000001E-3</v>
      </c>
      <c r="BB115">
        <f t="shared" si="51"/>
        <v>6.0999999999999999E-2</v>
      </c>
      <c r="BO115" t="s">
        <v>8</v>
      </c>
      <c r="BP115">
        <v>30.6</v>
      </c>
      <c r="BQ115">
        <v>0</v>
      </c>
      <c r="BR115">
        <v>200</v>
      </c>
      <c r="BS115">
        <f t="shared" si="59"/>
        <v>30.6</v>
      </c>
      <c r="BT115">
        <f t="shared" si="52"/>
        <v>200</v>
      </c>
      <c r="BU115">
        <f t="shared" si="53"/>
        <v>15.299999999999999</v>
      </c>
      <c r="BV115">
        <f t="shared" si="54"/>
        <v>5.0000000000000001E-3</v>
      </c>
      <c r="BW115">
        <f t="shared" si="55"/>
        <v>7.6499999999999999E-2</v>
      </c>
      <c r="CI115" s="25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</row>
    <row r="116" spans="2:97" x14ac:dyDescent="0.25">
      <c r="B116" t="s">
        <v>9</v>
      </c>
      <c r="C116">
        <v>0.46</v>
      </c>
      <c r="D116">
        <v>0</v>
      </c>
      <c r="E116">
        <v>200</v>
      </c>
      <c r="F116">
        <f t="shared" si="56"/>
        <v>0.46</v>
      </c>
      <c r="G116">
        <f t="shared" si="40"/>
        <v>200</v>
      </c>
      <c r="H116">
        <f t="shared" si="41"/>
        <v>0.22999999999999998</v>
      </c>
      <c r="I116">
        <f t="shared" si="42"/>
        <v>5.0000000000000001E-3</v>
      </c>
      <c r="J116">
        <f t="shared" si="43"/>
        <v>1.15E-3</v>
      </c>
      <c r="Z116" t="s">
        <v>9</v>
      </c>
      <c r="AA116">
        <v>0.7</v>
      </c>
      <c r="AB116">
        <v>0</v>
      </c>
      <c r="AC116">
        <v>200</v>
      </c>
      <c r="AD116">
        <f t="shared" si="57"/>
        <v>0.7</v>
      </c>
      <c r="AE116">
        <f t="shared" si="44"/>
        <v>200</v>
      </c>
      <c r="AF116">
        <f t="shared" si="45"/>
        <v>0.35</v>
      </c>
      <c r="AG116">
        <f t="shared" si="46"/>
        <v>5.0000000000000001E-3</v>
      </c>
      <c r="AH116">
        <f t="shared" si="47"/>
        <v>1.7499999999999998E-3</v>
      </c>
      <c r="AT116" t="s">
        <v>9</v>
      </c>
      <c r="AU116">
        <v>0.55000000000000004</v>
      </c>
      <c r="AV116">
        <v>0</v>
      </c>
      <c r="AW116">
        <v>200</v>
      </c>
      <c r="AX116">
        <f t="shared" si="58"/>
        <v>0.55000000000000004</v>
      </c>
      <c r="AY116">
        <f t="shared" si="48"/>
        <v>200</v>
      </c>
      <c r="AZ116">
        <f t="shared" si="49"/>
        <v>0.27500000000000002</v>
      </c>
      <c r="BA116">
        <f t="shared" si="50"/>
        <v>5.0000000000000001E-3</v>
      </c>
      <c r="BB116">
        <f t="shared" si="51"/>
        <v>1.3750000000000001E-3</v>
      </c>
      <c r="BO116" t="s">
        <v>9</v>
      </c>
      <c r="BP116">
        <v>1.01</v>
      </c>
      <c r="BQ116">
        <v>0</v>
      </c>
      <c r="BR116">
        <v>200</v>
      </c>
      <c r="BS116">
        <f t="shared" si="59"/>
        <v>1.01</v>
      </c>
      <c r="BT116">
        <f t="shared" si="52"/>
        <v>200</v>
      </c>
      <c r="BU116">
        <f t="shared" si="53"/>
        <v>0.505</v>
      </c>
      <c r="BV116">
        <f t="shared" si="54"/>
        <v>5.0000000000000001E-3</v>
      </c>
      <c r="BW116">
        <f t="shared" si="55"/>
        <v>2.5249999999999999E-3</v>
      </c>
      <c r="CI116" s="25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</row>
    <row r="117" spans="2:97" x14ac:dyDescent="0.25">
      <c r="B117" t="s">
        <v>10</v>
      </c>
      <c r="C117">
        <v>9.6</v>
      </c>
      <c r="D117">
        <v>0</v>
      </c>
      <c r="E117">
        <v>200</v>
      </c>
      <c r="F117">
        <f t="shared" si="56"/>
        <v>9.6</v>
      </c>
      <c r="G117">
        <f t="shared" si="40"/>
        <v>200</v>
      </c>
      <c r="H117">
        <f t="shared" si="41"/>
        <v>4.8</v>
      </c>
      <c r="I117">
        <f t="shared" si="42"/>
        <v>5.0000000000000001E-3</v>
      </c>
      <c r="J117">
        <f t="shared" si="43"/>
        <v>2.4E-2</v>
      </c>
      <c r="Z117" t="s">
        <v>10</v>
      </c>
      <c r="AA117">
        <v>27.5</v>
      </c>
      <c r="AB117">
        <v>0</v>
      </c>
      <c r="AC117">
        <v>200</v>
      </c>
      <c r="AD117">
        <f t="shared" si="57"/>
        <v>27.5</v>
      </c>
      <c r="AE117">
        <f t="shared" si="44"/>
        <v>200</v>
      </c>
      <c r="AF117">
        <f t="shared" si="45"/>
        <v>13.750000000000002</v>
      </c>
      <c r="AG117">
        <f t="shared" si="46"/>
        <v>5.0000000000000001E-3</v>
      </c>
      <c r="AH117">
        <f t="shared" si="47"/>
        <v>6.8750000000000006E-2</v>
      </c>
      <c r="AT117" t="s">
        <v>10</v>
      </c>
      <c r="AU117">
        <v>23.1</v>
      </c>
      <c r="AV117">
        <v>0</v>
      </c>
      <c r="AW117">
        <v>200</v>
      </c>
      <c r="AX117">
        <f t="shared" si="58"/>
        <v>23.1</v>
      </c>
      <c r="AY117">
        <f t="shared" si="48"/>
        <v>200</v>
      </c>
      <c r="AZ117">
        <f t="shared" si="49"/>
        <v>11.55</v>
      </c>
      <c r="BA117">
        <f t="shared" si="50"/>
        <v>5.0000000000000001E-3</v>
      </c>
      <c r="BB117">
        <f t="shared" si="51"/>
        <v>5.7750000000000003E-2</v>
      </c>
      <c r="BO117" t="s">
        <v>10</v>
      </c>
      <c r="BP117">
        <v>35.5</v>
      </c>
      <c r="BQ117">
        <v>0</v>
      </c>
      <c r="BR117">
        <v>200</v>
      </c>
      <c r="BS117">
        <f t="shared" si="59"/>
        <v>35.5</v>
      </c>
      <c r="BT117">
        <f t="shared" si="52"/>
        <v>200</v>
      </c>
      <c r="BU117">
        <f t="shared" si="53"/>
        <v>17.75</v>
      </c>
      <c r="BV117">
        <f t="shared" si="54"/>
        <v>5.0000000000000001E-3</v>
      </c>
      <c r="BW117">
        <f t="shared" si="55"/>
        <v>8.8749999999999996E-2</v>
      </c>
      <c r="CI117" s="25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</row>
    <row r="118" spans="2:97" x14ac:dyDescent="0.25">
      <c r="B118" t="s">
        <v>11</v>
      </c>
      <c r="C118">
        <v>0.37</v>
      </c>
      <c r="D118">
        <v>0</v>
      </c>
      <c r="E118">
        <v>5</v>
      </c>
      <c r="F118">
        <f t="shared" si="56"/>
        <v>0.37</v>
      </c>
      <c r="G118">
        <f t="shared" si="40"/>
        <v>5</v>
      </c>
      <c r="H118">
        <f t="shared" si="41"/>
        <v>7.3999999999999995</v>
      </c>
      <c r="I118">
        <f t="shared" si="42"/>
        <v>0.2</v>
      </c>
      <c r="J118">
        <f t="shared" si="43"/>
        <v>1.48</v>
      </c>
      <c r="Z118" t="s">
        <v>11</v>
      </c>
      <c r="AA118">
        <v>0.5</v>
      </c>
      <c r="AB118">
        <v>0</v>
      </c>
      <c r="AC118">
        <v>5</v>
      </c>
      <c r="AD118">
        <f t="shared" si="57"/>
        <v>0.5</v>
      </c>
      <c r="AE118">
        <f t="shared" si="44"/>
        <v>5</v>
      </c>
      <c r="AF118">
        <f t="shared" si="45"/>
        <v>10</v>
      </c>
      <c r="AG118">
        <f t="shared" si="46"/>
        <v>0.2</v>
      </c>
      <c r="AH118">
        <f t="shared" si="47"/>
        <v>2</v>
      </c>
      <c r="AT118" t="s">
        <v>11</v>
      </c>
      <c r="AU118">
        <v>0.48</v>
      </c>
      <c r="AV118">
        <v>0</v>
      </c>
      <c r="AW118">
        <v>5</v>
      </c>
      <c r="AX118">
        <f t="shared" si="58"/>
        <v>0.48</v>
      </c>
      <c r="AY118">
        <f t="shared" si="48"/>
        <v>5</v>
      </c>
      <c r="AZ118">
        <f t="shared" si="49"/>
        <v>9.6</v>
      </c>
      <c r="BA118">
        <f t="shared" si="50"/>
        <v>0.2</v>
      </c>
      <c r="BB118">
        <f t="shared" si="51"/>
        <v>1.92</v>
      </c>
      <c r="BO118" t="s">
        <v>11</v>
      </c>
      <c r="BP118">
        <v>0.59</v>
      </c>
      <c r="BQ118">
        <v>0</v>
      </c>
      <c r="BR118">
        <v>5</v>
      </c>
      <c r="BS118">
        <f t="shared" si="59"/>
        <v>0.59</v>
      </c>
      <c r="BT118">
        <f t="shared" si="52"/>
        <v>5</v>
      </c>
      <c r="BU118">
        <f t="shared" si="53"/>
        <v>11.799999999999999</v>
      </c>
      <c r="BV118">
        <f t="shared" si="54"/>
        <v>0.2</v>
      </c>
      <c r="BW118">
        <f t="shared" si="55"/>
        <v>2.36</v>
      </c>
      <c r="CI118" s="25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</row>
    <row r="119" spans="2:97" x14ac:dyDescent="0.25">
      <c r="B119" t="s">
        <v>12</v>
      </c>
      <c r="C119">
        <v>2.9000000000000001E-2</v>
      </c>
      <c r="D119">
        <v>0</v>
      </c>
      <c r="E119">
        <v>1</v>
      </c>
      <c r="F119">
        <f t="shared" si="56"/>
        <v>2.9000000000000001E-2</v>
      </c>
      <c r="G119">
        <f t="shared" si="40"/>
        <v>1</v>
      </c>
      <c r="H119">
        <f t="shared" si="41"/>
        <v>2.9000000000000004</v>
      </c>
      <c r="I119">
        <f t="shared" si="42"/>
        <v>1</v>
      </c>
      <c r="J119">
        <f t="shared" si="43"/>
        <v>2.9000000000000004</v>
      </c>
      <c r="Z119" t="s">
        <v>12</v>
      </c>
      <c r="AA119">
        <v>0.16300000000000001</v>
      </c>
      <c r="AB119">
        <v>0</v>
      </c>
      <c r="AC119">
        <v>1</v>
      </c>
      <c r="AD119">
        <f t="shared" si="57"/>
        <v>0.16300000000000001</v>
      </c>
      <c r="AE119">
        <f t="shared" si="44"/>
        <v>1</v>
      </c>
      <c r="AF119">
        <f t="shared" si="45"/>
        <v>16.3</v>
      </c>
      <c r="AG119">
        <f t="shared" si="46"/>
        <v>1</v>
      </c>
      <c r="AH119">
        <f t="shared" si="47"/>
        <v>16.3</v>
      </c>
      <c r="AT119" t="s">
        <v>12</v>
      </c>
      <c r="AU119">
        <v>0.11700000000000001</v>
      </c>
      <c r="AV119">
        <v>0</v>
      </c>
      <c r="AW119">
        <v>1</v>
      </c>
      <c r="AX119">
        <f t="shared" si="58"/>
        <v>0.11700000000000001</v>
      </c>
      <c r="AY119">
        <f t="shared" si="48"/>
        <v>1</v>
      </c>
      <c r="AZ119">
        <f t="shared" si="49"/>
        <v>11.700000000000001</v>
      </c>
      <c r="BA119">
        <f t="shared" si="50"/>
        <v>1</v>
      </c>
      <c r="BB119">
        <f t="shared" si="51"/>
        <v>11.700000000000001</v>
      </c>
      <c r="BO119" t="s">
        <v>12</v>
      </c>
      <c r="BP119">
        <v>0.191</v>
      </c>
      <c r="BQ119">
        <v>0</v>
      </c>
      <c r="BR119">
        <v>1</v>
      </c>
      <c r="BS119">
        <f t="shared" si="59"/>
        <v>0.191</v>
      </c>
      <c r="BT119">
        <f t="shared" si="52"/>
        <v>1</v>
      </c>
      <c r="BU119">
        <f t="shared" si="53"/>
        <v>19.100000000000001</v>
      </c>
      <c r="BV119">
        <f t="shared" si="54"/>
        <v>1</v>
      </c>
      <c r="BW119">
        <f t="shared" si="55"/>
        <v>19.100000000000001</v>
      </c>
      <c r="CI119" s="25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</row>
    <row r="120" spans="2:97" x14ac:dyDescent="0.25">
      <c r="B120" t="s">
        <v>13</v>
      </c>
      <c r="C120">
        <v>1.0999999999999999E-2</v>
      </c>
      <c r="D120">
        <v>0</v>
      </c>
      <c r="E120">
        <v>1</v>
      </c>
      <c r="F120">
        <f t="shared" si="56"/>
        <v>1.0999999999999999E-2</v>
      </c>
      <c r="G120">
        <f t="shared" si="40"/>
        <v>1</v>
      </c>
      <c r="H120">
        <f t="shared" si="41"/>
        <v>1.0999999999999999</v>
      </c>
      <c r="I120">
        <f t="shared" si="42"/>
        <v>1</v>
      </c>
      <c r="J120">
        <f t="shared" si="43"/>
        <v>1.0999999999999999</v>
      </c>
      <c r="Z120" t="s">
        <v>13</v>
      </c>
      <c r="AA120">
        <v>7.0999999999999994E-2</v>
      </c>
      <c r="AB120">
        <v>0</v>
      </c>
      <c r="AC120">
        <v>1</v>
      </c>
      <c r="AD120">
        <f t="shared" si="57"/>
        <v>7.0999999999999994E-2</v>
      </c>
      <c r="AE120">
        <f t="shared" si="44"/>
        <v>1</v>
      </c>
      <c r="AF120">
        <f t="shared" si="45"/>
        <v>7.1</v>
      </c>
      <c r="AG120">
        <f t="shared" si="46"/>
        <v>1</v>
      </c>
      <c r="AH120">
        <f t="shared" si="47"/>
        <v>7.1</v>
      </c>
      <c r="AT120" t="s">
        <v>13</v>
      </c>
      <c r="AU120">
        <v>4.2000000000000003E-2</v>
      </c>
      <c r="AV120">
        <v>0</v>
      </c>
      <c r="AW120">
        <v>1</v>
      </c>
      <c r="AX120">
        <f t="shared" si="58"/>
        <v>4.2000000000000003E-2</v>
      </c>
      <c r="AY120">
        <f t="shared" si="48"/>
        <v>1</v>
      </c>
      <c r="AZ120">
        <f t="shared" si="49"/>
        <v>4.2</v>
      </c>
      <c r="BA120">
        <f t="shared" si="50"/>
        <v>1</v>
      </c>
      <c r="BB120">
        <f t="shared" si="51"/>
        <v>4.2</v>
      </c>
      <c r="BO120" t="s">
        <v>13</v>
      </c>
      <c r="BP120">
        <v>6.9000000000000006E-2</v>
      </c>
      <c r="BQ120">
        <v>0</v>
      </c>
      <c r="BR120">
        <v>1</v>
      </c>
      <c r="BS120">
        <f t="shared" si="59"/>
        <v>6.9000000000000006E-2</v>
      </c>
      <c r="BT120">
        <f t="shared" si="52"/>
        <v>1</v>
      </c>
      <c r="BU120">
        <f t="shared" si="53"/>
        <v>6.9</v>
      </c>
      <c r="BV120">
        <f t="shared" si="54"/>
        <v>1</v>
      </c>
      <c r="BW120">
        <f t="shared" si="55"/>
        <v>6.9</v>
      </c>
      <c r="CI120" s="25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</row>
    <row r="121" spans="2:97" x14ac:dyDescent="0.25">
      <c r="B121" t="s">
        <v>14</v>
      </c>
      <c r="C121">
        <v>0.81</v>
      </c>
      <c r="D121">
        <v>0</v>
      </c>
      <c r="E121">
        <v>10</v>
      </c>
      <c r="F121">
        <f t="shared" si="56"/>
        <v>0.81</v>
      </c>
      <c r="G121">
        <f t="shared" si="40"/>
        <v>10</v>
      </c>
      <c r="H121">
        <f t="shared" si="41"/>
        <v>8.1</v>
      </c>
      <c r="I121">
        <f t="shared" si="42"/>
        <v>0.1</v>
      </c>
      <c r="J121">
        <f t="shared" si="43"/>
        <v>0.81</v>
      </c>
      <c r="Z121" t="s">
        <v>14</v>
      </c>
      <c r="AA121">
        <v>0.93</v>
      </c>
      <c r="AB121">
        <v>0</v>
      </c>
      <c r="AC121">
        <v>10</v>
      </c>
      <c r="AD121">
        <f t="shared" si="57"/>
        <v>0.93</v>
      </c>
      <c r="AE121">
        <f t="shared" si="44"/>
        <v>10</v>
      </c>
      <c r="AF121">
        <f t="shared" si="45"/>
        <v>9.3000000000000007</v>
      </c>
      <c r="AG121">
        <f t="shared" si="46"/>
        <v>0.1</v>
      </c>
      <c r="AH121">
        <f t="shared" si="47"/>
        <v>0.93000000000000016</v>
      </c>
      <c r="AT121" t="s">
        <v>14</v>
      </c>
      <c r="AU121">
        <v>0.77</v>
      </c>
      <c r="AV121">
        <v>0</v>
      </c>
      <c r="AW121">
        <v>10</v>
      </c>
      <c r="AX121">
        <f t="shared" si="58"/>
        <v>0.77</v>
      </c>
      <c r="AY121">
        <f t="shared" si="48"/>
        <v>10</v>
      </c>
      <c r="AZ121">
        <f t="shared" si="49"/>
        <v>7.7</v>
      </c>
      <c r="BA121">
        <f t="shared" si="50"/>
        <v>0.1</v>
      </c>
      <c r="BB121">
        <f t="shared" si="51"/>
        <v>0.77</v>
      </c>
      <c r="BO121" t="s">
        <v>14</v>
      </c>
      <c r="BP121">
        <v>1.1499999999999999</v>
      </c>
      <c r="BQ121">
        <v>0</v>
      </c>
      <c r="BR121">
        <v>10</v>
      </c>
      <c r="BS121">
        <f t="shared" si="59"/>
        <v>1.1499999999999999</v>
      </c>
      <c r="BT121">
        <f t="shared" si="52"/>
        <v>10</v>
      </c>
      <c r="BU121">
        <f t="shared" si="53"/>
        <v>11.5</v>
      </c>
      <c r="BV121">
        <f t="shared" si="54"/>
        <v>0.1</v>
      </c>
      <c r="BW121">
        <f t="shared" si="55"/>
        <v>1.1500000000000001</v>
      </c>
      <c r="CI121" s="25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</row>
    <row r="122" spans="2:97" x14ac:dyDescent="0.25">
      <c r="B122" t="s">
        <v>15</v>
      </c>
      <c r="C122">
        <v>0.34</v>
      </c>
      <c r="D122">
        <v>0</v>
      </c>
      <c r="E122">
        <v>500</v>
      </c>
      <c r="F122">
        <f t="shared" si="56"/>
        <v>0.34</v>
      </c>
      <c r="G122">
        <f t="shared" si="40"/>
        <v>500</v>
      </c>
      <c r="H122">
        <f t="shared" si="41"/>
        <v>6.8000000000000005E-2</v>
      </c>
      <c r="I122">
        <f t="shared" si="42"/>
        <v>2E-3</v>
      </c>
      <c r="J122">
        <f t="shared" si="43"/>
        <v>1.3600000000000003E-4</v>
      </c>
      <c r="Z122" t="s">
        <v>15</v>
      </c>
      <c r="AA122">
        <v>0.86</v>
      </c>
      <c r="AB122">
        <v>0</v>
      </c>
      <c r="AC122">
        <v>500</v>
      </c>
      <c r="AD122">
        <f t="shared" si="57"/>
        <v>0.86</v>
      </c>
      <c r="AE122">
        <f t="shared" si="44"/>
        <v>500</v>
      </c>
      <c r="AF122">
        <f t="shared" si="45"/>
        <v>0.17199999999999999</v>
      </c>
      <c r="AG122">
        <f t="shared" si="46"/>
        <v>2E-3</v>
      </c>
      <c r="AH122">
        <f t="shared" si="47"/>
        <v>3.4399999999999996E-4</v>
      </c>
      <c r="AT122" t="s">
        <v>15</v>
      </c>
      <c r="AU122">
        <v>0.64</v>
      </c>
      <c r="AV122">
        <v>0</v>
      </c>
      <c r="AW122">
        <v>500</v>
      </c>
      <c r="AX122">
        <f t="shared" si="58"/>
        <v>0.64</v>
      </c>
      <c r="AY122">
        <f t="shared" si="48"/>
        <v>500</v>
      </c>
      <c r="AZ122">
        <f t="shared" si="49"/>
        <v>0.128</v>
      </c>
      <c r="BA122">
        <f t="shared" si="50"/>
        <v>2E-3</v>
      </c>
      <c r="BB122">
        <f t="shared" si="51"/>
        <v>2.5599999999999999E-4</v>
      </c>
      <c r="BO122" t="s">
        <v>15</v>
      </c>
      <c r="BP122">
        <v>0.94</v>
      </c>
      <c r="BQ122">
        <v>0</v>
      </c>
      <c r="BR122">
        <v>500</v>
      </c>
      <c r="BS122">
        <f t="shared" si="59"/>
        <v>0.94</v>
      </c>
      <c r="BT122">
        <f t="shared" si="52"/>
        <v>500</v>
      </c>
      <c r="BU122">
        <f t="shared" si="53"/>
        <v>0.188</v>
      </c>
      <c r="BV122">
        <f t="shared" si="54"/>
        <v>2E-3</v>
      </c>
      <c r="BW122">
        <f t="shared" si="55"/>
        <v>3.7600000000000003E-4</v>
      </c>
      <c r="CI122" s="25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</row>
    <row r="123" spans="2:97" x14ac:dyDescent="0.25">
      <c r="B123" t="s">
        <v>16</v>
      </c>
      <c r="C123">
        <v>0.28000000000000003</v>
      </c>
      <c r="D123">
        <v>0</v>
      </c>
      <c r="E123">
        <v>1</v>
      </c>
      <c r="F123">
        <f t="shared" si="56"/>
        <v>0.28000000000000003</v>
      </c>
      <c r="G123">
        <f t="shared" si="40"/>
        <v>1</v>
      </c>
      <c r="H123">
        <f t="shared" si="41"/>
        <v>28.000000000000004</v>
      </c>
      <c r="I123">
        <f t="shared" si="42"/>
        <v>1</v>
      </c>
      <c r="J123">
        <f t="shared" si="43"/>
        <v>28.000000000000004</v>
      </c>
      <c r="Z123" t="s">
        <v>16</v>
      </c>
      <c r="AA123">
        <v>1.1100000000000001</v>
      </c>
      <c r="AB123">
        <v>0</v>
      </c>
      <c r="AC123">
        <v>1</v>
      </c>
      <c r="AD123">
        <f t="shared" si="57"/>
        <v>1.1100000000000001</v>
      </c>
      <c r="AE123">
        <f t="shared" si="44"/>
        <v>1</v>
      </c>
      <c r="AF123">
        <f t="shared" si="45"/>
        <v>111.00000000000001</v>
      </c>
      <c r="AG123">
        <f t="shared" si="46"/>
        <v>1</v>
      </c>
      <c r="AH123">
        <f t="shared" si="47"/>
        <v>111.00000000000001</v>
      </c>
      <c r="AT123" t="s">
        <v>16</v>
      </c>
      <c r="AU123">
        <v>0.65</v>
      </c>
      <c r="AV123">
        <v>0</v>
      </c>
      <c r="AW123">
        <v>1</v>
      </c>
      <c r="AX123">
        <f t="shared" si="58"/>
        <v>0.65</v>
      </c>
      <c r="AY123">
        <f t="shared" si="48"/>
        <v>1</v>
      </c>
      <c r="AZ123">
        <f t="shared" si="49"/>
        <v>65</v>
      </c>
      <c r="BA123">
        <f t="shared" si="50"/>
        <v>1</v>
      </c>
      <c r="BB123">
        <f t="shared" si="51"/>
        <v>65</v>
      </c>
      <c r="BO123" t="s">
        <v>16</v>
      </c>
      <c r="BP123">
        <v>1.23</v>
      </c>
      <c r="BQ123">
        <v>0</v>
      </c>
      <c r="BR123">
        <v>1</v>
      </c>
      <c r="BS123">
        <f t="shared" si="59"/>
        <v>1.23</v>
      </c>
      <c r="BT123">
        <f t="shared" si="52"/>
        <v>1</v>
      </c>
      <c r="BU123">
        <f t="shared" si="53"/>
        <v>123</v>
      </c>
      <c r="BV123">
        <f t="shared" si="54"/>
        <v>1</v>
      </c>
      <c r="BW123">
        <f t="shared" si="55"/>
        <v>123</v>
      </c>
      <c r="CI123" s="25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</row>
    <row r="124" spans="2:97" x14ac:dyDescent="0.25">
      <c r="B124" t="s">
        <v>17</v>
      </c>
      <c r="C124">
        <v>1.4E-2</v>
      </c>
      <c r="D124">
        <v>0</v>
      </c>
      <c r="E124">
        <v>0.05</v>
      </c>
      <c r="F124">
        <f t="shared" si="56"/>
        <v>1.4E-2</v>
      </c>
      <c r="G124">
        <f t="shared" si="40"/>
        <v>0.05</v>
      </c>
      <c r="H124">
        <f t="shared" si="41"/>
        <v>27.999999999999996</v>
      </c>
      <c r="I124">
        <f t="shared" si="42"/>
        <v>20</v>
      </c>
      <c r="J124">
        <f t="shared" si="43"/>
        <v>559.99999999999989</v>
      </c>
      <c r="Z124" t="s">
        <v>17</v>
      </c>
      <c r="AA124">
        <v>9.2999999999999999E-2</v>
      </c>
      <c r="AB124">
        <v>0</v>
      </c>
      <c r="AC124">
        <v>0.05</v>
      </c>
      <c r="AD124">
        <f t="shared" si="57"/>
        <v>9.2999999999999999E-2</v>
      </c>
      <c r="AE124">
        <f t="shared" si="44"/>
        <v>0.05</v>
      </c>
      <c r="AF124">
        <f t="shared" si="45"/>
        <v>186</v>
      </c>
      <c r="AG124">
        <f t="shared" si="46"/>
        <v>20</v>
      </c>
      <c r="AH124">
        <f t="shared" si="47"/>
        <v>3720</v>
      </c>
      <c r="AT124" t="s">
        <v>17</v>
      </c>
      <c r="AU124">
        <v>4.2000000000000003E-2</v>
      </c>
      <c r="AV124">
        <v>0</v>
      </c>
      <c r="AW124">
        <v>0.05</v>
      </c>
      <c r="AX124">
        <f t="shared" si="58"/>
        <v>4.2000000000000003E-2</v>
      </c>
      <c r="AY124">
        <f t="shared" si="48"/>
        <v>0.05</v>
      </c>
      <c r="AZ124">
        <f t="shared" si="49"/>
        <v>84</v>
      </c>
      <c r="BA124">
        <f t="shared" si="50"/>
        <v>20</v>
      </c>
      <c r="BB124">
        <f t="shared" si="51"/>
        <v>1680</v>
      </c>
      <c r="BO124" t="s">
        <v>17</v>
      </c>
      <c r="BP124">
        <v>0.107</v>
      </c>
      <c r="BQ124">
        <v>0</v>
      </c>
      <c r="BR124">
        <v>0.05</v>
      </c>
      <c r="BS124">
        <f t="shared" si="59"/>
        <v>0.107</v>
      </c>
      <c r="BT124">
        <f t="shared" si="52"/>
        <v>0.05</v>
      </c>
      <c r="BU124">
        <f t="shared" si="53"/>
        <v>213.99999999999997</v>
      </c>
      <c r="BV124">
        <f t="shared" si="54"/>
        <v>20</v>
      </c>
      <c r="BW124">
        <f t="shared" si="55"/>
        <v>4279.9999999999991</v>
      </c>
      <c r="CI124" s="25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</row>
    <row r="125" spans="2:97" x14ac:dyDescent="0.25">
      <c r="B125" t="s">
        <v>18</v>
      </c>
      <c r="C125">
        <v>0.09</v>
      </c>
      <c r="D125">
        <v>0</v>
      </c>
      <c r="E125">
        <v>1</v>
      </c>
      <c r="F125">
        <f t="shared" si="56"/>
        <v>0.09</v>
      </c>
      <c r="G125">
        <f t="shared" si="40"/>
        <v>1</v>
      </c>
      <c r="H125">
        <f t="shared" si="41"/>
        <v>9</v>
      </c>
      <c r="I125">
        <f t="shared" si="42"/>
        <v>1</v>
      </c>
      <c r="J125">
        <f t="shared" si="43"/>
        <v>9</v>
      </c>
      <c r="Z125" t="s">
        <v>18</v>
      </c>
      <c r="AA125">
        <v>0.52</v>
      </c>
      <c r="AB125">
        <v>0</v>
      </c>
      <c r="AC125">
        <v>1</v>
      </c>
      <c r="AD125">
        <f t="shared" si="57"/>
        <v>0.52</v>
      </c>
      <c r="AE125">
        <f t="shared" si="44"/>
        <v>1</v>
      </c>
      <c r="AF125">
        <f t="shared" si="45"/>
        <v>52</v>
      </c>
      <c r="AG125">
        <f t="shared" si="46"/>
        <v>1</v>
      </c>
      <c r="AH125">
        <f t="shared" si="47"/>
        <v>52</v>
      </c>
      <c r="AT125" t="s">
        <v>18</v>
      </c>
      <c r="AU125">
        <v>0.33</v>
      </c>
      <c r="AV125">
        <v>0</v>
      </c>
      <c r="AW125">
        <v>1</v>
      </c>
      <c r="AX125">
        <f t="shared" si="58"/>
        <v>0.33</v>
      </c>
      <c r="AY125">
        <f t="shared" si="48"/>
        <v>1</v>
      </c>
      <c r="AZ125">
        <f t="shared" si="49"/>
        <v>33</v>
      </c>
      <c r="BA125">
        <f t="shared" si="50"/>
        <v>1</v>
      </c>
      <c r="BB125">
        <f t="shared" si="51"/>
        <v>33</v>
      </c>
      <c r="BO125" t="s">
        <v>18</v>
      </c>
      <c r="BP125">
        <v>0.6</v>
      </c>
      <c r="BQ125">
        <v>0</v>
      </c>
      <c r="BR125">
        <v>1</v>
      </c>
      <c r="BS125">
        <f t="shared" si="59"/>
        <v>0.6</v>
      </c>
      <c r="BT125">
        <f t="shared" si="52"/>
        <v>1</v>
      </c>
      <c r="BU125">
        <f t="shared" si="53"/>
        <v>60</v>
      </c>
      <c r="BV125">
        <f t="shared" si="54"/>
        <v>1</v>
      </c>
      <c r="BW125">
        <f t="shared" si="55"/>
        <v>60</v>
      </c>
      <c r="CI125" s="25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</row>
    <row r="126" spans="2:97" x14ac:dyDescent="0.25">
      <c r="B126" t="s">
        <v>19</v>
      </c>
      <c r="C126">
        <v>2.1000000000000001E-2</v>
      </c>
      <c r="D126">
        <v>0</v>
      </c>
      <c r="E126">
        <v>0.1</v>
      </c>
      <c r="F126">
        <f t="shared" si="56"/>
        <v>2.1000000000000001E-2</v>
      </c>
      <c r="G126">
        <f t="shared" si="40"/>
        <v>0.1</v>
      </c>
      <c r="H126">
        <f t="shared" si="41"/>
        <v>21</v>
      </c>
      <c r="I126">
        <f t="shared" si="42"/>
        <v>10</v>
      </c>
      <c r="J126">
        <f t="shared" si="43"/>
        <v>210</v>
      </c>
      <c r="Z126" t="s">
        <v>19</v>
      </c>
      <c r="AA126">
        <v>4.9000000000000002E-2</v>
      </c>
      <c r="AB126">
        <v>0</v>
      </c>
      <c r="AC126">
        <v>0.1</v>
      </c>
      <c r="AD126">
        <f t="shared" si="57"/>
        <v>4.9000000000000002E-2</v>
      </c>
      <c r="AE126">
        <f t="shared" si="44"/>
        <v>0.1</v>
      </c>
      <c r="AF126">
        <f t="shared" si="45"/>
        <v>49</v>
      </c>
      <c r="AG126">
        <f t="shared" si="46"/>
        <v>10</v>
      </c>
      <c r="AH126">
        <f t="shared" si="47"/>
        <v>490</v>
      </c>
      <c r="AT126" t="s">
        <v>19</v>
      </c>
      <c r="AU126">
        <v>2.7E-2</v>
      </c>
      <c r="AV126">
        <v>0</v>
      </c>
      <c r="AW126">
        <v>0.1</v>
      </c>
      <c r="AX126">
        <f t="shared" si="58"/>
        <v>2.7E-2</v>
      </c>
      <c r="AY126">
        <f t="shared" si="48"/>
        <v>0.1</v>
      </c>
      <c r="AZ126">
        <f t="shared" si="49"/>
        <v>26.999999999999996</v>
      </c>
      <c r="BA126">
        <f t="shared" si="50"/>
        <v>10</v>
      </c>
      <c r="BB126">
        <f t="shared" si="51"/>
        <v>269.99999999999994</v>
      </c>
      <c r="BO126" t="s">
        <v>19</v>
      </c>
      <c r="BP126">
        <v>7.2999999999999995E-2</v>
      </c>
      <c r="BQ126">
        <v>0</v>
      </c>
      <c r="BR126">
        <v>0.1</v>
      </c>
      <c r="BS126">
        <f t="shared" si="59"/>
        <v>7.2999999999999995E-2</v>
      </c>
      <c r="BT126">
        <f t="shared" si="52"/>
        <v>0.1</v>
      </c>
      <c r="BU126">
        <f t="shared" si="53"/>
        <v>72.999999999999986</v>
      </c>
      <c r="BV126">
        <f t="shared" si="54"/>
        <v>10</v>
      </c>
      <c r="BW126">
        <f t="shared" si="55"/>
        <v>729.99999999999989</v>
      </c>
      <c r="CI126" s="25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</row>
    <row r="127" spans="2:97" x14ac:dyDescent="0.25">
      <c r="B127" t="s">
        <v>20</v>
      </c>
      <c r="C127">
        <v>0</v>
      </c>
      <c r="D127">
        <v>0</v>
      </c>
      <c r="E127">
        <v>0.05</v>
      </c>
      <c r="F127">
        <f t="shared" si="56"/>
        <v>0</v>
      </c>
      <c r="G127">
        <f t="shared" si="40"/>
        <v>0.05</v>
      </c>
      <c r="H127">
        <f t="shared" si="41"/>
        <v>0</v>
      </c>
      <c r="I127">
        <f t="shared" si="42"/>
        <v>20</v>
      </c>
      <c r="J127">
        <f t="shared" si="43"/>
        <v>0</v>
      </c>
      <c r="Z127" t="s">
        <v>20</v>
      </c>
      <c r="AA127">
        <v>5.0000000000000001E-3</v>
      </c>
      <c r="AB127">
        <v>0</v>
      </c>
      <c r="AC127">
        <v>0.05</v>
      </c>
      <c r="AD127">
        <f t="shared" si="57"/>
        <v>5.0000000000000001E-3</v>
      </c>
      <c r="AE127">
        <f t="shared" si="44"/>
        <v>0.05</v>
      </c>
      <c r="AF127">
        <f t="shared" si="45"/>
        <v>10</v>
      </c>
      <c r="AG127">
        <f t="shared" si="46"/>
        <v>20</v>
      </c>
      <c r="AH127">
        <f t="shared" si="47"/>
        <v>200</v>
      </c>
      <c r="AT127" t="s">
        <v>20</v>
      </c>
      <c r="AU127">
        <v>2.9000000000000001E-2</v>
      </c>
      <c r="AV127">
        <v>0</v>
      </c>
      <c r="AW127">
        <v>0.05</v>
      </c>
      <c r="AX127">
        <f t="shared" si="58"/>
        <v>2.9000000000000001E-2</v>
      </c>
      <c r="AY127">
        <f t="shared" si="48"/>
        <v>0.05</v>
      </c>
      <c r="AZ127">
        <f t="shared" si="49"/>
        <v>57.999999999999993</v>
      </c>
      <c r="BA127">
        <f t="shared" si="50"/>
        <v>20</v>
      </c>
      <c r="BB127">
        <f t="shared" si="51"/>
        <v>1159.9999999999998</v>
      </c>
      <c r="BO127" t="s">
        <v>20</v>
      </c>
      <c r="BP127">
        <v>4.4999999999999998E-2</v>
      </c>
      <c r="BQ127">
        <v>0</v>
      </c>
      <c r="BR127">
        <v>0.05</v>
      </c>
      <c r="BS127">
        <f t="shared" si="59"/>
        <v>4.4999999999999998E-2</v>
      </c>
      <c r="BT127">
        <f t="shared" si="52"/>
        <v>0.05</v>
      </c>
      <c r="BU127">
        <f t="shared" si="53"/>
        <v>89.999999999999986</v>
      </c>
      <c r="BV127">
        <f t="shared" si="54"/>
        <v>20</v>
      </c>
      <c r="BW127">
        <f t="shared" si="55"/>
        <v>1799.9999999999998</v>
      </c>
      <c r="CI127" s="25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</row>
    <row r="128" spans="2:97" x14ac:dyDescent="0.25">
      <c r="B128" t="s">
        <v>21</v>
      </c>
      <c r="C128">
        <v>0</v>
      </c>
      <c r="D128">
        <v>0</v>
      </c>
      <c r="E128">
        <v>0.01</v>
      </c>
      <c r="F128">
        <f t="shared" si="56"/>
        <v>0</v>
      </c>
      <c r="G128">
        <f t="shared" si="40"/>
        <v>0.01</v>
      </c>
      <c r="H128">
        <f t="shared" si="41"/>
        <v>0</v>
      </c>
      <c r="I128">
        <f t="shared" si="42"/>
        <v>100</v>
      </c>
      <c r="J128">
        <f t="shared" si="43"/>
        <v>0</v>
      </c>
      <c r="Z128" t="s">
        <v>21</v>
      </c>
      <c r="AA128">
        <v>1.7999999999999999E-2</v>
      </c>
      <c r="AB128">
        <v>0</v>
      </c>
      <c r="AC128">
        <v>0.01</v>
      </c>
      <c r="AD128">
        <f t="shared" si="57"/>
        <v>1.7999999999999999E-2</v>
      </c>
      <c r="AE128">
        <f t="shared" si="44"/>
        <v>0.01</v>
      </c>
      <c r="AF128">
        <f t="shared" si="45"/>
        <v>179.99999999999997</v>
      </c>
      <c r="AG128">
        <f t="shared" si="46"/>
        <v>100</v>
      </c>
      <c r="AH128">
        <f t="shared" si="47"/>
        <v>17999.999999999996</v>
      </c>
      <c r="AT128" t="s">
        <v>21</v>
      </c>
      <c r="AU128">
        <v>0</v>
      </c>
      <c r="AV128">
        <v>0</v>
      </c>
      <c r="AW128">
        <v>0.01</v>
      </c>
      <c r="AX128">
        <f t="shared" si="58"/>
        <v>0</v>
      </c>
      <c r="AY128">
        <f t="shared" si="48"/>
        <v>0.01</v>
      </c>
      <c r="AZ128">
        <f t="shared" si="49"/>
        <v>0</v>
      </c>
      <c r="BA128">
        <f t="shared" si="50"/>
        <v>100</v>
      </c>
      <c r="BB128">
        <f t="shared" si="51"/>
        <v>0</v>
      </c>
      <c r="BO128" t="s">
        <v>21</v>
      </c>
      <c r="BP128">
        <v>2.9000000000000001E-2</v>
      </c>
      <c r="BQ128">
        <v>0</v>
      </c>
      <c r="BR128">
        <v>0.01</v>
      </c>
      <c r="BS128">
        <f t="shared" si="59"/>
        <v>2.9000000000000001E-2</v>
      </c>
      <c r="BT128">
        <f t="shared" si="52"/>
        <v>0.01</v>
      </c>
      <c r="BU128">
        <f t="shared" si="53"/>
        <v>290</v>
      </c>
      <c r="BV128">
        <f t="shared" si="54"/>
        <v>100</v>
      </c>
      <c r="BW128">
        <f t="shared" si="55"/>
        <v>29000</v>
      </c>
      <c r="CI128" s="25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</row>
    <row r="129" spans="2:97" x14ac:dyDescent="0.25">
      <c r="B129" t="s">
        <v>22</v>
      </c>
      <c r="C129">
        <v>0</v>
      </c>
      <c r="D129">
        <v>0</v>
      </c>
      <c r="E129">
        <v>0.05</v>
      </c>
      <c r="F129">
        <f t="shared" si="56"/>
        <v>0</v>
      </c>
      <c r="G129">
        <f t="shared" si="40"/>
        <v>0.05</v>
      </c>
      <c r="H129">
        <f t="shared" si="41"/>
        <v>0</v>
      </c>
      <c r="I129">
        <f t="shared" si="42"/>
        <v>20</v>
      </c>
      <c r="J129">
        <f t="shared" si="43"/>
        <v>0</v>
      </c>
      <c r="Z129" t="s">
        <v>22</v>
      </c>
      <c r="AA129">
        <v>0.01</v>
      </c>
      <c r="AB129">
        <v>0</v>
      </c>
      <c r="AC129">
        <v>0.05</v>
      </c>
      <c r="AD129">
        <f t="shared" si="57"/>
        <v>0.01</v>
      </c>
      <c r="AE129">
        <f t="shared" si="44"/>
        <v>0.05</v>
      </c>
      <c r="AF129">
        <f t="shared" si="45"/>
        <v>20</v>
      </c>
      <c r="AG129">
        <f t="shared" si="46"/>
        <v>20</v>
      </c>
      <c r="AH129">
        <f t="shared" si="47"/>
        <v>400</v>
      </c>
      <c r="AT129" t="s">
        <v>22</v>
      </c>
      <c r="AU129">
        <v>0</v>
      </c>
      <c r="AV129">
        <v>0</v>
      </c>
      <c r="AW129">
        <v>0.05</v>
      </c>
      <c r="AX129">
        <f t="shared" si="58"/>
        <v>0</v>
      </c>
      <c r="AY129">
        <f t="shared" si="48"/>
        <v>0.05</v>
      </c>
      <c r="AZ129">
        <f t="shared" si="49"/>
        <v>0</v>
      </c>
      <c r="BA129">
        <f t="shared" si="50"/>
        <v>20</v>
      </c>
      <c r="BB129">
        <f t="shared" si="51"/>
        <v>0</v>
      </c>
      <c r="BO129" t="s">
        <v>22</v>
      </c>
      <c r="BP129">
        <v>1.2999999999999999E-2</v>
      </c>
      <c r="BQ129">
        <v>0</v>
      </c>
      <c r="BR129">
        <v>0.05</v>
      </c>
      <c r="BS129">
        <f t="shared" si="59"/>
        <v>1.2999999999999999E-2</v>
      </c>
      <c r="BT129">
        <f t="shared" si="52"/>
        <v>0.05</v>
      </c>
      <c r="BU129">
        <f t="shared" si="53"/>
        <v>25.999999999999996</v>
      </c>
      <c r="BV129">
        <f t="shared" si="54"/>
        <v>20</v>
      </c>
      <c r="BW129">
        <f t="shared" si="55"/>
        <v>519.99999999999989</v>
      </c>
      <c r="CI129" s="25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</row>
    <row r="130" spans="2:97" x14ac:dyDescent="0.25">
      <c r="B130" t="s">
        <v>23</v>
      </c>
      <c r="C130">
        <v>0</v>
      </c>
      <c r="D130">
        <v>0</v>
      </c>
      <c r="E130">
        <v>0.05</v>
      </c>
      <c r="F130">
        <f t="shared" si="56"/>
        <v>0</v>
      </c>
      <c r="G130">
        <f t="shared" si="40"/>
        <v>0.05</v>
      </c>
      <c r="H130">
        <f t="shared" si="41"/>
        <v>0</v>
      </c>
      <c r="I130">
        <f t="shared" si="42"/>
        <v>20</v>
      </c>
      <c r="J130">
        <f t="shared" si="43"/>
        <v>0</v>
      </c>
      <c r="Z130" t="s">
        <v>23</v>
      </c>
      <c r="AA130">
        <v>5.0000000000000001E-3</v>
      </c>
      <c r="AB130">
        <v>0</v>
      </c>
      <c r="AC130">
        <v>0.05</v>
      </c>
      <c r="AD130">
        <f t="shared" si="57"/>
        <v>5.0000000000000001E-3</v>
      </c>
      <c r="AE130">
        <f t="shared" si="44"/>
        <v>0.05</v>
      </c>
      <c r="AF130">
        <f t="shared" si="45"/>
        <v>10</v>
      </c>
      <c r="AG130">
        <f t="shared" si="46"/>
        <v>20</v>
      </c>
      <c r="AH130">
        <f t="shared" si="47"/>
        <v>200</v>
      </c>
      <c r="AT130" t="s">
        <v>23</v>
      </c>
      <c r="AU130">
        <v>1.2E-2</v>
      </c>
      <c r="AV130">
        <v>0</v>
      </c>
      <c r="AW130">
        <v>0.05</v>
      </c>
      <c r="AX130">
        <f t="shared" si="58"/>
        <v>1.2E-2</v>
      </c>
      <c r="AY130">
        <f t="shared" si="48"/>
        <v>0.05</v>
      </c>
      <c r="AZ130">
        <f t="shared" si="49"/>
        <v>24</v>
      </c>
      <c r="BA130">
        <f t="shared" si="50"/>
        <v>20</v>
      </c>
      <c r="BB130">
        <f t="shared" si="51"/>
        <v>480</v>
      </c>
      <c r="BO130" t="s">
        <v>23</v>
      </c>
      <c r="BP130">
        <v>0.03</v>
      </c>
      <c r="BQ130">
        <v>0</v>
      </c>
      <c r="BR130">
        <v>0.05</v>
      </c>
      <c r="BS130">
        <f t="shared" si="59"/>
        <v>0.03</v>
      </c>
      <c r="BT130">
        <f t="shared" si="52"/>
        <v>0.05</v>
      </c>
      <c r="BU130">
        <f t="shared" si="53"/>
        <v>60</v>
      </c>
      <c r="BV130">
        <f t="shared" si="54"/>
        <v>20</v>
      </c>
      <c r="BW130">
        <f t="shared" si="55"/>
        <v>1200</v>
      </c>
      <c r="CI130" s="25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</row>
    <row r="131" spans="2:97" x14ac:dyDescent="0.25">
      <c r="B131" t="s">
        <v>24</v>
      </c>
      <c r="C131">
        <v>0</v>
      </c>
      <c r="D131">
        <v>0</v>
      </c>
      <c r="E131">
        <v>0.01</v>
      </c>
      <c r="F131">
        <f t="shared" si="56"/>
        <v>0</v>
      </c>
      <c r="G131">
        <f t="shared" si="40"/>
        <v>0.01</v>
      </c>
      <c r="H131">
        <f t="shared" si="41"/>
        <v>0</v>
      </c>
      <c r="I131">
        <f t="shared" si="42"/>
        <v>100</v>
      </c>
      <c r="J131">
        <f t="shared" si="43"/>
        <v>0</v>
      </c>
      <c r="Z131" t="s">
        <v>24</v>
      </c>
      <c r="AA131">
        <v>8.0000000000000002E-3</v>
      </c>
      <c r="AB131">
        <v>0</v>
      </c>
      <c r="AC131">
        <v>0.01</v>
      </c>
      <c r="AD131">
        <f t="shared" si="57"/>
        <v>8.0000000000000002E-3</v>
      </c>
      <c r="AE131">
        <f t="shared" si="44"/>
        <v>0.01</v>
      </c>
      <c r="AF131">
        <f t="shared" si="45"/>
        <v>80</v>
      </c>
      <c r="AG131">
        <f t="shared" si="46"/>
        <v>100</v>
      </c>
      <c r="AH131">
        <f t="shared" si="47"/>
        <v>8000</v>
      </c>
      <c r="AT131" t="s">
        <v>24</v>
      </c>
      <c r="AU131">
        <v>0</v>
      </c>
      <c r="AV131">
        <v>0</v>
      </c>
      <c r="AW131">
        <v>0.01</v>
      </c>
      <c r="AX131">
        <f t="shared" si="58"/>
        <v>0</v>
      </c>
      <c r="AY131">
        <f t="shared" si="48"/>
        <v>0.01</v>
      </c>
      <c r="AZ131">
        <f t="shared" si="49"/>
        <v>0</v>
      </c>
      <c r="BA131">
        <f t="shared" si="50"/>
        <v>100</v>
      </c>
      <c r="BB131">
        <f t="shared" si="51"/>
        <v>0</v>
      </c>
      <c r="BO131" t="s">
        <v>24</v>
      </c>
      <c r="BP131">
        <v>1.0999999999999999E-2</v>
      </c>
      <c r="BQ131">
        <v>0</v>
      </c>
      <c r="BR131">
        <v>0.01</v>
      </c>
      <c r="BS131">
        <f t="shared" si="59"/>
        <v>1.0999999999999999E-2</v>
      </c>
      <c r="BT131">
        <f t="shared" si="52"/>
        <v>0.01</v>
      </c>
      <c r="BU131">
        <f t="shared" si="53"/>
        <v>109.99999999999999</v>
      </c>
      <c r="BV131">
        <f t="shared" si="54"/>
        <v>100</v>
      </c>
      <c r="BW131">
        <f t="shared" si="55"/>
        <v>10999.999999999998</v>
      </c>
      <c r="CI131" s="25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</row>
    <row r="132" spans="2:97" x14ac:dyDescent="0.25">
      <c r="B132" t="s">
        <v>25</v>
      </c>
      <c r="C132">
        <v>0</v>
      </c>
      <c r="D132">
        <v>0</v>
      </c>
      <c r="E132">
        <v>0.05</v>
      </c>
      <c r="F132">
        <f t="shared" si="56"/>
        <v>0</v>
      </c>
      <c r="G132">
        <f t="shared" si="40"/>
        <v>0.05</v>
      </c>
      <c r="H132">
        <f t="shared" si="41"/>
        <v>0</v>
      </c>
      <c r="I132">
        <f t="shared" si="42"/>
        <v>20</v>
      </c>
      <c r="J132">
        <f t="shared" si="43"/>
        <v>0</v>
      </c>
      <c r="Z132" t="s">
        <v>25</v>
      </c>
      <c r="AA132">
        <v>7.0000000000000007E-2</v>
      </c>
      <c r="AB132">
        <v>0</v>
      </c>
      <c r="AC132">
        <v>0.05</v>
      </c>
      <c r="AD132">
        <f t="shared" si="57"/>
        <v>7.0000000000000007E-2</v>
      </c>
      <c r="AE132">
        <f t="shared" si="44"/>
        <v>0.05</v>
      </c>
      <c r="AF132">
        <f t="shared" si="45"/>
        <v>140</v>
      </c>
      <c r="AG132">
        <f t="shared" si="46"/>
        <v>20</v>
      </c>
      <c r="AH132">
        <f t="shared" si="47"/>
        <v>2800</v>
      </c>
      <c r="AT132" t="s">
        <v>25</v>
      </c>
      <c r="AU132">
        <v>0.05</v>
      </c>
      <c r="AV132">
        <v>0</v>
      </c>
      <c r="AW132">
        <v>0.05</v>
      </c>
      <c r="AX132">
        <f t="shared" si="58"/>
        <v>0.05</v>
      </c>
      <c r="AY132">
        <f t="shared" si="48"/>
        <v>0.05</v>
      </c>
      <c r="AZ132">
        <f t="shared" si="49"/>
        <v>100</v>
      </c>
      <c r="BA132">
        <f t="shared" si="50"/>
        <v>20</v>
      </c>
      <c r="BB132">
        <f t="shared" si="51"/>
        <v>2000</v>
      </c>
      <c r="BO132" t="s">
        <v>25</v>
      </c>
      <c r="BP132">
        <v>0.09</v>
      </c>
      <c r="BQ132">
        <v>0</v>
      </c>
      <c r="BR132">
        <v>0.05</v>
      </c>
      <c r="BS132">
        <f t="shared" si="59"/>
        <v>0.09</v>
      </c>
      <c r="BT132">
        <f t="shared" si="52"/>
        <v>0.05</v>
      </c>
      <c r="BU132">
        <f t="shared" si="53"/>
        <v>179.99999999999997</v>
      </c>
      <c r="BV132">
        <f t="shared" si="54"/>
        <v>20</v>
      </c>
      <c r="BW132">
        <f t="shared" si="55"/>
        <v>3599.9999999999995</v>
      </c>
      <c r="CI132" s="25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</row>
    <row r="133" spans="2:97" x14ac:dyDescent="0.25">
      <c r="B133" t="s">
        <v>49</v>
      </c>
      <c r="I133">
        <f>SUM(I107:I132)</f>
        <v>315.98090476190475</v>
      </c>
      <c r="J133">
        <f>SUM(J107:J132)</f>
        <v>1069.4864659054645</v>
      </c>
      <c r="Z133" t="s">
        <v>49</v>
      </c>
      <c r="AG133">
        <f>SUM(AG107:AG132)</f>
        <v>315.98090476190475</v>
      </c>
      <c r="AH133">
        <f>SUM(AH107:AH132)</f>
        <v>34425.364136451215</v>
      </c>
      <c r="AT133" t="s">
        <v>49</v>
      </c>
      <c r="BA133">
        <f>SUM(BA107:BA132)</f>
        <v>315.98090476190475</v>
      </c>
      <c r="BB133">
        <f>SUM(BB107:BB132)</f>
        <v>6022.342217571173</v>
      </c>
      <c r="BO133" t="s">
        <v>49</v>
      </c>
      <c r="BV133">
        <f>SUM(BV107:BV132)</f>
        <v>315.98090476190475</v>
      </c>
      <c r="BW133">
        <f>SUM(BW107:BW132)</f>
        <v>52792.320007468334</v>
      </c>
      <c r="CI133" s="25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</row>
    <row r="134" spans="2:97" x14ac:dyDescent="0.25">
      <c r="B134" t="s">
        <v>50</v>
      </c>
      <c r="J134">
        <f>J133/I133</f>
        <v>3.3846553693215569</v>
      </c>
      <c r="Z134" t="s">
        <v>50</v>
      </c>
      <c r="AH134">
        <f>AH133/AG133</f>
        <v>108.94760923097908</v>
      </c>
      <c r="AT134" t="s">
        <v>50</v>
      </c>
      <c r="BB134">
        <f>BB133/BA133</f>
        <v>19.059196700854685</v>
      </c>
      <c r="BO134" t="s">
        <v>50</v>
      </c>
      <c r="BW134">
        <f>BW133/BV133</f>
        <v>167.07439978769588</v>
      </c>
      <c r="CI134" s="25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</row>
    <row r="135" spans="2:97" x14ac:dyDescent="0.25">
      <c r="CI135" s="25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</row>
    <row r="136" spans="2:97" x14ac:dyDescent="0.25">
      <c r="CI136" s="25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</row>
    <row r="137" spans="2:97" x14ac:dyDescent="0.25">
      <c r="C137" t="s">
        <v>59</v>
      </c>
      <c r="AA137" t="s">
        <v>60</v>
      </c>
      <c r="AU137" t="s">
        <v>61</v>
      </c>
      <c r="BP137" t="s">
        <v>62</v>
      </c>
      <c r="CI137" s="25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</row>
    <row r="138" spans="2:97" x14ac:dyDescent="0.25">
      <c r="C138" t="s">
        <v>41</v>
      </c>
      <c r="D138" t="s">
        <v>42</v>
      </c>
      <c r="E138" t="s">
        <v>43</v>
      </c>
      <c r="F138" t="s">
        <v>44</v>
      </c>
      <c r="G138" t="s">
        <v>45</v>
      </c>
      <c r="H138" t="s">
        <v>46</v>
      </c>
      <c r="I138" t="s">
        <v>47</v>
      </c>
      <c r="J138" t="s">
        <v>48</v>
      </c>
      <c r="AA138" t="s">
        <v>41</v>
      </c>
      <c r="AB138" t="s">
        <v>42</v>
      </c>
      <c r="AC138" t="s">
        <v>43</v>
      </c>
      <c r="AD138" t="s">
        <v>44</v>
      </c>
      <c r="AE138" t="s">
        <v>45</v>
      </c>
      <c r="AF138" t="s">
        <v>46</v>
      </c>
      <c r="AG138" t="s">
        <v>47</v>
      </c>
      <c r="AH138" t="s">
        <v>48</v>
      </c>
      <c r="AU138" t="s">
        <v>41</v>
      </c>
      <c r="AV138" t="s">
        <v>42</v>
      </c>
      <c r="AW138" t="s">
        <v>43</v>
      </c>
      <c r="AX138" t="s">
        <v>44</v>
      </c>
      <c r="AY138" t="s">
        <v>45</v>
      </c>
      <c r="AZ138" t="s">
        <v>46</v>
      </c>
      <c r="BA138" t="s">
        <v>47</v>
      </c>
      <c r="BB138" t="s">
        <v>48</v>
      </c>
      <c r="BP138" t="s">
        <v>41</v>
      </c>
      <c r="BQ138" t="s">
        <v>42</v>
      </c>
      <c r="BR138" t="s">
        <v>43</v>
      </c>
      <c r="BS138" t="s">
        <v>44</v>
      </c>
      <c r="BT138" t="s">
        <v>45</v>
      </c>
      <c r="BU138" t="s">
        <v>46</v>
      </c>
      <c r="BV138" t="s">
        <v>47</v>
      </c>
      <c r="BW138" t="s">
        <v>48</v>
      </c>
      <c r="CI138" s="25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</row>
    <row r="139" spans="2:97" x14ac:dyDescent="0.25">
      <c r="B139" t="s">
        <v>0</v>
      </c>
      <c r="C139">
        <v>25.9</v>
      </c>
      <c r="D139">
        <v>0</v>
      </c>
      <c r="E139">
        <v>35</v>
      </c>
      <c r="F139">
        <f>C139-D139</f>
        <v>25.9</v>
      </c>
      <c r="G139">
        <f>E139-D139</f>
        <v>35</v>
      </c>
      <c r="H139">
        <f>(F139/G139)*100</f>
        <v>74</v>
      </c>
      <c r="I139">
        <f>1/E139</f>
        <v>2.8571428571428571E-2</v>
      </c>
      <c r="J139">
        <f>H139*I139</f>
        <v>2.1142857142857143</v>
      </c>
      <c r="Z139" t="s">
        <v>0</v>
      </c>
      <c r="AA139">
        <v>26.1</v>
      </c>
      <c r="AB139">
        <v>0</v>
      </c>
      <c r="AC139">
        <v>35</v>
      </c>
      <c r="AD139">
        <f>AA139-AB139</f>
        <v>26.1</v>
      </c>
      <c r="AE139">
        <f>AC139-AB139</f>
        <v>35</v>
      </c>
      <c r="AF139">
        <f>(AD139/AE139)*100</f>
        <v>74.571428571428584</v>
      </c>
      <c r="AG139">
        <f>1/AC139</f>
        <v>2.8571428571428571E-2</v>
      </c>
      <c r="AH139">
        <f>AF139*AG139</f>
        <v>2.1306122448979594</v>
      </c>
      <c r="AT139" t="s">
        <v>0</v>
      </c>
      <c r="AU139">
        <v>26.1</v>
      </c>
      <c r="AV139">
        <v>0</v>
      </c>
      <c r="AW139">
        <v>35</v>
      </c>
      <c r="AX139">
        <f>AU139-AV139</f>
        <v>26.1</v>
      </c>
      <c r="AY139">
        <f>AW139-AV139</f>
        <v>35</v>
      </c>
      <c r="AZ139">
        <f>(AX139/AY139)*100</f>
        <v>74.571428571428584</v>
      </c>
      <c r="BA139">
        <f>1/AW139</f>
        <v>2.8571428571428571E-2</v>
      </c>
      <c r="BB139">
        <f>AZ139*BA139</f>
        <v>2.1306122448979594</v>
      </c>
      <c r="BO139" t="s">
        <v>0</v>
      </c>
      <c r="BP139">
        <v>26.7</v>
      </c>
      <c r="BQ139">
        <v>0</v>
      </c>
      <c r="BR139">
        <v>35</v>
      </c>
      <c r="BS139">
        <f>BP139-BQ139</f>
        <v>26.7</v>
      </c>
      <c r="BT139">
        <f>BR139-BQ139</f>
        <v>35</v>
      </c>
      <c r="BU139">
        <f>(BS139/BT139)*100</f>
        <v>76.285714285714278</v>
      </c>
      <c r="BV139">
        <f>1/BR139</f>
        <v>2.8571428571428571E-2</v>
      </c>
      <c r="BW139">
        <f>BU139*BV139</f>
        <v>2.1795918367346934</v>
      </c>
      <c r="CI139" s="25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</row>
    <row r="140" spans="2:97" x14ac:dyDescent="0.25">
      <c r="B140" t="s">
        <v>1</v>
      </c>
      <c r="C140">
        <v>6.3</v>
      </c>
      <c r="D140">
        <v>7</v>
      </c>
      <c r="E140">
        <v>7.5</v>
      </c>
      <c r="F140">
        <f>(C140-D140)*-1</f>
        <v>0.70000000000000018</v>
      </c>
      <c r="G140">
        <f t="shared" ref="G140:G164" si="60">E140-D140</f>
        <v>0.5</v>
      </c>
      <c r="H140">
        <f t="shared" ref="H140:H164" si="61">(F140/G140)*100</f>
        <v>140.00000000000003</v>
      </c>
      <c r="I140">
        <f t="shared" ref="I140:I164" si="62">1/E140</f>
        <v>0.13333333333333333</v>
      </c>
      <c r="J140">
        <f t="shared" ref="J140:J164" si="63">H140*I140</f>
        <v>18.666666666666671</v>
      </c>
      <c r="Z140" t="s">
        <v>1</v>
      </c>
      <c r="AA140">
        <v>6.1</v>
      </c>
      <c r="AB140">
        <v>7</v>
      </c>
      <c r="AC140">
        <v>7.5</v>
      </c>
      <c r="AD140">
        <f>(AA140-AB140)*-1</f>
        <v>0.90000000000000036</v>
      </c>
      <c r="AE140">
        <f t="shared" ref="AE140:AE164" si="64">AC140-AB140</f>
        <v>0.5</v>
      </c>
      <c r="AF140">
        <f t="shared" ref="AF140:AF164" si="65">(AD140/AE140)*100</f>
        <v>180.00000000000006</v>
      </c>
      <c r="AG140">
        <f t="shared" ref="AG140:AG164" si="66">1/AC140</f>
        <v>0.13333333333333333</v>
      </c>
      <c r="AH140">
        <f t="shared" ref="AH140:AH164" si="67">AF140*AG140</f>
        <v>24.000000000000007</v>
      </c>
      <c r="AT140" t="s">
        <v>1</v>
      </c>
      <c r="AU140">
        <v>6.5</v>
      </c>
      <c r="AV140">
        <v>7</v>
      </c>
      <c r="AW140">
        <v>7.5</v>
      </c>
      <c r="AX140">
        <f>(AU140-AV140)*-1</f>
        <v>0.5</v>
      </c>
      <c r="AY140">
        <f t="shared" ref="AY140:AY164" si="68">AW140-AV140</f>
        <v>0.5</v>
      </c>
      <c r="AZ140">
        <f t="shared" ref="AZ140:AZ164" si="69">(AX140/AY140)*100</f>
        <v>100</v>
      </c>
      <c r="BA140">
        <f t="shared" ref="BA140:BA164" si="70">1/AW140</f>
        <v>0.13333333333333333</v>
      </c>
      <c r="BB140">
        <f t="shared" ref="BB140:BB164" si="71">AZ140*BA140</f>
        <v>13.333333333333334</v>
      </c>
      <c r="BO140" t="s">
        <v>1</v>
      </c>
      <c r="BP140">
        <v>6.1</v>
      </c>
      <c r="BQ140">
        <v>7</v>
      </c>
      <c r="BR140">
        <v>7.5</v>
      </c>
      <c r="BS140">
        <f>(BP140-BQ140)*-1</f>
        <v>0.90000000000000036</v>
      </c>
      <c r="BT140">
        <f t="shared" ref="BT140:BT164" si="72">BR140-BQ140</f>
        <v>0.5</v>
      </c>
      <c r="BU140">
        <f t="shared" ref="BU140:BU164" si="73">(BS140/BT140)*100</f>
        <v>180.00000000000006</v>
      </c>
      <c r="BV140">
        <f t="shared" ref="BV140:BV164" si="74">1/BR140</f>
        <v>0.13333333333333333</v>
      </c>
      <c r="BW140">
        <f t="shared" ref="BW140:BW164" si="75">BU140*BV140</f>
        <v>24.000000000000007</v>
      </c>
      <c r="CI140" s="25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</row>
    <row r="141" spans="2:97" x14ac:dyDescent="0.25">
      <c r="B141" t="s">
        <v>2</v>
      </c>
      <c r="C141">
        <v>4.9000000000000004</v>
      </c>
      <c r="D141">
        <v>0</v>
      </c>
      <c r="E141">
        <v>15</v>
      </c>
      <c r="F141">
        <f t="shared" ref="F141:F164" si="76">C141-D141</f>
        <v>4.9000000000000004</v>
      </c>
      <c r="G141">
        <f t="shared" si="60"/>
        <v>15</v>
      </c>
      <c r="H141">
        <f t="shared" si="61"/>
        <v>32.666666666666671</v>
      </c>
      <c r="I141">
        <f t="shared" si="62"/>
        <v>6.6666666666666666E-2</v>
      </c>
      <c r="J141">
        <f t="shared" si="63"/>
        <v>2.177777777777778</v>
      </c>
      <c r="Z141" t="s">
        <v>2</v>
      </c>
      <c r="AA141">
        <v>7.8</v>
      </c>
      <c r="AB141">
        <v>0</v>
      </c>
      <c r="AC141">
        <v>15</v>
      </c>
      <c r="AD141">
        <f t="shared" ref="AD141:AD164" si="77">AA141-AB141</f>
        <v>7.8</v>
      </c>
      <c r="AE141">
        <f t="shared" si="64"/>
        <v>15</v>
      </c>
      <c r="AF141">
        <f t="shared" si="65"/>
        <v>52</v>
      </c>
      <c r="AG141">
        <f t="shared" si="66"/>
        <v>6.6666666666666666E-2</v>
      </c>
      <c r="AH141">
        <f t="shared" si="67"/>
        <v>3.4666666666666668</v>
      </c>
      <c r="AT141" t="s">
        <v>2</v>
      </c>
      <c r="AU141">
        <v>6.3</v>
      </c>
      <c r="AV141">
        <v>0</v>
      </c>
      <c r="AW141">
        <v>15</v>
      </c>
      <c r="AX141">
        <f t="shared" ref="AX141:AX164" si="78">AU141-AV141</f>
        <v>6.3</v>
      </c>
      <c r="AY141">
        <f t="shared" si="68"/>
        <v>15</v>
      </c>
      <c r="AZ141">
        <f t="shared" si="69"/>
        <v>42</v>
      </c>
      <c r="BA141">
        <f t="shared" si="70"/>
        <v>6.6666666666666666E-2</v>
      </c>
      <c r="BB141">
        <f t="shared" si="71"/>
        <v>2.8</v>
      </c>
      <c r="BO141" t="s">
        <v>2</v>
      </c>
      <c r="BP141">
        <v>8.5</v>
      </c>
      <c r="BQ141">
        <v>0</v>
      </c>
      <c r="BR141">
        <v>15</v>
      </c>
      <c r="BS141">
        <f t="shared" ref="BS141:BS164" si="79">BP141-BQ141</f>
        <v>8.5</v>
      </c>
      <c r="BT141">
        <f t="shared" si="72"/>
        <v>15</v>
      </c>
      <c r="BU141">
        <f t="shared" si="73"/>
        <v>56.666666666666664</v>
      </c>
      <c r="BV141">
        <f t="shared" si="74"/>
        <v>6.6666666666666666E-2</v>
      </c>
      <c r="BW141">
        <f t="shared" si="75"/>
        <v>3.7777777777777777</v>
      </c>
      <c r="CI141" s="25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</row>
    <row r="142" spans="2:97" x14ac:dyDescent="0.25">
      <c r="B142" t="s">
        <v>3</v>
      </c>
      <c r="C142">
        <v>3.3</v>
      </c>
      <c r="D142">
        <v>0</v>
      </c>
      <c r="E142">
        <v>5</v>
      </c>
      <c r="F142">
        <f t="shared" si="76"/>
        <v>3.3</v>
      </c>
      <c r="G142">
        <f t="shared" si="60"/>
        <v>5</v>
      </c>
      <c r="H142">
        <f t="shared" si="61"/>
        <v>65.999999999999986</v>
      </c>
      <c r="I142">
        <f t="shared" si="62"/>
        <v>0.2</v>
      </c>
      <c r="J142">
        <f t="shared" si="63"/>
        <v>13.199999999999998</v>
      </c>
      <c r="Z142" t="s">
        <v>3</v>
      </c>
      <c r="AA142">
        <v>6.2</v>
      </c>
      <c r="AB142">
        <v>0</v>
      </c>
      <c r="AC142">
        <v>5</v>
      </c>
      <c r="AD142">
        <f t="shared" si="77"/>
        <v>6.2</v>
      </c>
      <c r="AE142">
        <f t="shared" si="64"/>
        <v>5</v>
      </c>
      <c r="AF142">
        <f t="shared" si="65"/>
        <v>124</v>
      </c>
      <c r="AG142">
        <f t="shared" si="66"/>
        <v>0.2</v>
      </c>
      <c r="AH142">
        <f t="shared" si="67"/>
        <v>24.8</v>
      </c>
      <c r="AT142" t="s">
        <v>3</v>
      </c>
      <c r="AU142">
        <v>5.4</v>
      </c>
      <c r="AV142">
        <v>0</v>
      </c>
      <c r="AW142">
        <v>5</v>
      </c>
      <c r="AX142">
        <f t="shared" si="78"/>
        <v>5.4</v>
      </c>
      <c r="AY142">
        <f t="shared" si="68"/>
        <v>5</v>
      </c>
      <c r="AZ142">
        <f t="shared" si="69"/>
        <v>108</v>
      </c>
      <c r="BA142">
        <f t="shared" si="70"/>
        <v>0.2</v>
      </c>
      <c r="BB142">
        <f t="shared" si="71"/>
        <v>21.6</v>
      </c>
      <c r="BO142" t="s">
        <v>3</v>
      </c>
      <c r="BP142">
        <v>7.8</v>
      </c>
      <c r="BQ142">
        <v>0</v>
      </c>
      <c r="BR142">
        <v>5</v>
      </c>
      <c r="BS142">
        <f t="shared" si="79"/>
        <v>7.8</v>
      </c>
      <c r="BT142">
        <f t="shared" si="72"/>
        <v>5</v>
      </c>
      <c r="BU142">
        <f t="shared" si="73"/>
        <v>156</v>
      </c>
      <c r="BV142">
        <f t="shared" si="74"/>
        <v>0.2</v>
      </c>
      <c r="BW142">
        <f t="shared" si="75"/>
        <v>31.200000000000003</v>
      </c>
      <c r="CI142" s="25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</row>
    <row r="143" spans="2:97" x14ac:dyDescent="0.25">
      <c r="B143" t="s">
        <v>4</v>
      </c>
      <c r="C143">
        <v>2.8</v>
      </c>
      <c r="D143">
        <v>0</v>
      </c>
      <c r="E143">
        <v>10</v>
      </c>
      <c r="F143">
        <f t="shared" si="76"/>
        <v>2.8</v>
      </c>
      <c r="G143">
        <f t="shared" si="60"/>
        <v>10</v>
      </c>
      <c r="H143">
        <f t="shared" si="61"/>
        <v>27.999999999999996</v>
      </c>
      <c r="I143">
        <f t="shared" si="62"/>
        <v>0.1</v>
      </c>
      <c r="J143">
        <f t="shared" si="63"/>
        <v>2.8</v>
      </c>
      <c r="Z143" t="s">
        <v>4</v>
      </c>
      <c r="AA143">
        <v>8.8000000000000007</v>
      </c>
      <c r="AB143">
        <v>0</v>
      </c>
      <c r="AC143">
        <v>10</v>
      </c>
      <c r="AD143">
        <f t="shared" si="77"/>
        <v>8.8000000000000007</v>
      </c>
      <c r="AE143">
        <f t="shared" si="64"/>
        <v>10</v>
      </c>
      <c r="AF143">
        <f t="shared" si="65"/>
        <v>88.000000000000014</v>
      </c>
      <c r="AG143">
        <f t="shared" si="66"/>
        <v>0.1</v>
      </c>
      <c r="AH143">
        <f t="shared" si="67"/>
        <v>8.8000000000000025</v>
      </c>
      <c r="AT143" t="s">
        <v>4</v>
      </c>
      <c r="AU143">
        <v>7.7</v>
      </c>
      <c r="AV143">
        <v>0</v>
      </c>
      <c r="AW143">
        <v>10</v>
      </c>
      <c r="AX143">
        <f t="shared" si="78"/>
        <v>7.7</v>
      </c>
      <c r="AY143">
        <f t="shared" si="68"/>
        <v>10</v>
      </c>
      <c r="AZ143">
        <f t="shared" si="69"/>
        <v>77</v>
      </c>
      <c r="BA143">
        <f t="shared" si="70"/>
        <v>0.1</v>
      </c>
      <c r="BB143">
        <f t="shared" si="71"/>
        <v>7.7</v>
      </c>
      <c r="BO143" t="s">
        <v>4</v>
      </c>
      <c r="BP143">
        <v>6.9</v>
      </c>
      <c r="BQ143">
        <v>0</v>
      </c>
      <c r="BR143">
        <v>10</v>
      </c>
      <c r="BS143">
        <f t="shared" si="79"/>
        <v>6.9</v>
      </c>
      <c r="BT143">
        <f t="shared" si="72"/>
        <v>10</v>
      </c>
      <c r="BU143">
        <f t="shared" si="73"/>
        <v>69</v>
      </c>
      <c r="BV143">
        <f t="shared" si="74"/>
        <v>0.1</v>
      </c>
      <c r="BW143">
        <f t="shared" si="75"/>
        <v>6.9</v>
      </c>
    </row>
    <row r="144" spans="2:97" x14ac:dyDescent="0.25">
      <c r="B144" t="s">
        <v>5</v>
      </c>
      <c r="C144">
        <v>52.9</v>
      </c>
      <c r="D144">
        <v>0</v>
      </c>
      <c r="E144">
        <v>500</v>
      </c>
      <c r="F144">
        <f t="shared" si="76"/>
        <v>52.9</v>
      </c>
      <c r="G144">
        <f t="shared" si="60"/>
        <v>500</v>
      </c>
      <c r="H144">
        <f t="shared" si="61"/>
        <v>10.579999999999998</v>
      </c>
      <c r="I144">
        <f t="shared" si="62"/>
        <v>2E-3</v>
      </c>
      <c r="J144">
        <f t="shared" si="63"/>
        <v>2.1159999999999998E-2</v>
      </c>
      <c r="Z144" t="s">
        <v>5</v>
      </c>
      <c r="AA144">
        <v>57</v>
      </c>
      <c r="AB144">
        <v>0</v>
      </c>
      <c r="AC144">
        <v>500</v>
      </c>
      <c r="AD144">
        <f t="shared" si="77"/>
        <v>57</v>
      </c>
      <c r="AE144">
        <f t="shared" si="64"/>
        <v>500</v>
      </c>
      <c r="AF144">
        <f t="shared" si="65"/>
        <v>11.4</v>
      </c>
      <c r="AG144">
        <f t="shared" si="66"/>
        <v>2E-3</v>
      </c>
      <c r="AH144">
        <f t="shared" si="67"/>
        <v>2.2800000000000001E-2</v>
      </c>
      <c r="AT144" t="s">
        <v>5</v>
      </c>
      <c r="AU144">
        <v>70.2</v>
      </c>
      <c r="AV144">
        <v>0</v>
      </c>
      <c r="AW144">
        <v>500</v>
      </c>
      <c r="AX144">
        <f t="shared" si="78"/>
        <v>70.2</v>
      </c>
      <c r="AY144">
        <f t="shared" si="68"/>
        <v>500</v>
      </c>
      <c r="AZ144">
        <f t="shared" si="69"/>
        <v>14.04</v>
      </c>
      <c r="BA144">
        <f t="shared" si="70"/>
        <v>2E-3</v>
      </c>
      <c r="BB144">
        <f t="shared" si="71"/>
        <v>2.8079999999999997E-2</v>
      </c>
      <c r="BO144" t="s">
        <v>5</v>
      </c>
      <c r="BP144">
        <v>72</v>
      </c>
      <c r="BQ144">
        <v>0</v>
      </c>
      <c r="BR144">
        <v>500</v>
      </c>
      <c r="BS144">
        <f t="shared" si="79"/>
        <v>72</v>
      </c>
      <c r="BT144">
        <f t="shared" si="72"/>
        <v>500</v>
      </c>
      <c r="BU144">
        <f t="shared" si="73"/>
        <v>14.399999999999999</v>
      </c>
      <c r="BV144">
        <f t="shared" si="74"/>
        <v>2E-3</v>
      </c>
      <c r="BW144">
        <f t="shared" si="75"/>
        <v>2.8799999999999999E-2</v>
      </c>
    </row>
    <row r="145" spans="2:75" x14ac:dyDescent="0.25">
      <c r="B145" t="s">
        <v>6</v>
      </c>
      <c r="C145">
        <v>6.6</v>
      </c>
      <c r="D145">
        <v>14.6</v>
      </c>
      <c r="E145">
        <v>7.5</v>
      </c>
      <c r="F145">
        <f t="shared" si="76"/>
        <v>-8</v>
      </c>
      <c r="G145">
        <f t="shared" si="60"/>
        <v>-7.1</v>
      </c>
      <c r="H145">
        <f t="shared" si="61"/>
        <v>112.67605633802818</v>
      </c>
      <c r="I145">
        <f t="shared" si="62"/>
        <v>0.13333333333333333</v>
      </c>
      <c r="J145">
        <f t="shared" si="63"/>
        <v>15.023474178403756</v>
      </c>
      <c r="Z145" t="s">
        <v>6</v>
      </c>
      <c r="AA145">
        <v>6.4</v>
      </c>
      <c r="AB145">
        <v>14.6</v>
      </c>
      <c r="AC145">
        <v>7.5</v>
      </c>
      <c r="AD145">
        <f t="shared" si="77"/>
        <v>-8.1999999999999993</v>
      </c>
      <c r="AE145">
        <f t="shared" si="64"/>
        <v>-7.1</v>
      </c>
      <c r="AF145">
        <f t="shared" si="65"/>
        <v>115.49295774647888</v>
      </c>
      <c r="AG145">
        <f t="shared" si="66"/>
        <v>0.13333333333333333</v>
      </c>
      <c r="AH145">
        <f t="shared" si="67"/>
        <v>15.39906103286385</v>
      </c>
      <c r="AT145" t="s">
        <v>6</v>
      </c>
      <c r="AU145">
        <v>6.1</v>
      </c>
      <c r="AV145">
        <v>14.6</v>
      </c>
      <c r="AW145">
        <v>7.5</v>
      </c>
      <c r="AX145">
        <f t="shared" si="78"/>
        <v>-8.5</v>
      </c>
      <c r="AY145">
        <f t="shared" si="68"/>
        <v>-7.1</v>
      </c>
      <c r="AZ145">
        <f t="shared" si="69"/>
        <v>119.71830985915493</v>
      </c>
      <c r="BA145">
        <f t="shared" si="70"/>
        <v>0.13333333333333333</v>
      </c>
      <c r="BB145">
        <f t="shared" si="71"/>
        <v>15.96244131455399</v>
      </c>
      <c r="BO145" t="s">
        <v>6</v>
      </c>
      <c r="BP145">
        <v>5.5</v>
      </c>
      <c r="BQ145">
        <v>14.6</v>
      </c>
      <c r="BR145">
        <v>7.5</v>
      </c>
      <c r="BS145">
        <f t="shared" si="79"/>
        <v>-9.1</v>
      </c>
      <c r="BT145">
        <f t="shared" si="72"/>
        <v>-7.1</v>
      </c>
      <c r="BU145">
        <f t="shared" si="73"/>
        <v>128.16901408450704</v>
      </c>
      <c r="BV145">
        <f t="shared" si="74"/>
        <v>0.13333333333333333</v>
      </c>
      <c r="BW145">
        <f t="shared" si="75"/>
        <v>17.089201877934272</v>
      </c>
    </row>
    <row r="146" spans="2:75" x14ac:dyDescent="0.25">
      <c r="B146" t="s">
        <v>7</v>
      </c>
      <c r="C146">
        <v>2.5</v>
      </c>
      <c r="D146">
        <v>0</v>
      </c>
      <c r="E146">
        <v>1</v>
      </c>
      <c r="F146">
        <f t="shared" si="76"/>
        <v>2.5</v>
      </c>
      <c r="G146">
        <f t="shared" si="60"/>
        <v>1</v>
      </c>
      <c r="H146">
        <f t="shared" si="61"/>
        <v>250</v>
      </c>
      <c r="I146">
        <f t="shared" si="62"/>
        <v>1</v>
      </c>
      <c r="J146">
        <f t="shared" si="63"/>
        <v>250</v>
      </c>
      <c r="Z146" t="s">
        <v>7</v>
      </c>
      <c r="AA146">
        <v>3.9</v>
      </c>
      <c r="AB146">
        <v>0</v>
      </c>
      <c r="AC146">
        <v>1</v>
      </c>
      <c r="AD146">
        <f t="shared" si="77"/>
        <v>3.9</v>
      </c>
      <c r="AE146">
        <f t="shared" si="64"/>
        <v>1</v>
      </c>
      <c r="AF146">
        <f t="shared" si="65"/>
        <v>390</v>
      </c>
      <c r="AG146">
        <f t="shared" si="66"/>
        <v>1</v>
      </c>
      <c r="AH146">
        <f t="shared" si="67"/>
        <v>390</v>
      </c>
      <c r="AT146" t="s">
        <v>7</v>
      </c>
      <c r="AU146">
        <v>4.4000000000000004</v>
      </c>
      <c r="AV146">
        <v>0</v>
      </c>
      <c r="AW146">
        <v>1</v>
      </c>
      <c r="AX146">
        <f t="shared" si="78"/>
        <v>4.4000000000000004</v>
      </c>
      <c r="AY146">
        <f t="shared" si="68"/>
        <v>1</v>
      </c>
      <c r="AZ146">
        <f t="shared" si="69"/>
        <v>440.00000000000006</v>
      </c>
      <c r="BA146">
        <f t="shared" si="70"/>
        <v>1</v>
      </c>
      <c r="BB146">
        <f t="shared" si="71"/>
        <v>440.00000000000006</v>
      </c>
      <c r="BO146" t="s">
        <v>7</v>
      </c>
      <c r="BP146">
        <v>3.9</v>
      </c>
      <c r="BQ146">
        <v>0</v>
      </c>
      <c r="BR146">
        <v>1</v>
      </c>
      <c r="BS146">
        <f t="shared" si="79"/>
        <v>3.9</v>
      </c>
      <c r="BT146">
        <f t="shared" si="72"/>
        <v>1</v>
      </c>
      <c r="BU146">
        <f t="shared" si="73"/>
        <v>390</v>
      </c>
      <c r="BV146">
        <f t="shared" si="74"/>
        <v>1</v>
      </c>
      <c r="BW146">
        <f t="shared" si="75"/>
        <v>390</v>
      </c>
    </row>
    <row r="147" spans="2:75" x14ac:dyDescent="0.25">
      <c r="B147" t="s">
        <v>8</v>
      </c>
      <c r="C147">
        <v>18.8</v>
      </c>
      <c r="D147">
        <v>0</v>
      </c>
      <c r="E147">
        <v>200</v>
      </c>
      <c r="F147">
        <f t="shared" si="76"/>
        <v>18.8</v>
      </c>
      <c r="G147">
        <f t="shared" si="60"/>
        <v>200</v>
      </c>
      <c r="H147">
        <f t="shared" si="61"/>
        <v>9.4</v>
      </c>
      <c r="I147">
        <f t="shared" si="62"/>
        <v>5.0000000000000001E-3</v>
      </c>
      <c r="J147">
        <f t="shared" si="63"/>
        <v>4.7E-2</v>
      </c>
      <c r="Z147" t="s">
        <v>8</v>
      </c>
      <c r="AA147">
        <v>24.4</v>
      </c>
      <c r="AB147">
        <v>0</v>
      </c>
      <c r="AC147">
        <v>200</v>
      </c>
      <c r="AD147">
        <f t="shared" si="77"/>
        <v>24.4</v>
      </c>
      <c r="AE147">
        <f t="shared" si="64"/>
        <v>200</v>
      </c>
      <c r="AF147">
        <f t="shared" si="65"/>
        <v>12.2</v>
      </c>
      <c r="AG147">
        <f t="shared" si="66"/>
        <v>5.0000000000000001E-3</v>
      </c>
      <c r="AH147">
        <f t="shared" si="67"/>
        <v>6.0999999999999999E-2</v>
      </c>
      <c r="AT147" t="s">
        <v>8</v>
      </c>
      <c r="AU147">
        <v>45.1</v>
      </c>
      <c r="AV147">
        <v>0</v>
      </c>
      <c r="AW147">
        <v>200</v>
      </c>
      <c r="AX147">
        <f t="shared" si="78"/>
        <v>45.1</v>
      </c>
      <c r="AY147">
        <f t="shared" si="68"/>
        <v>200</v>
      </c>
      <c r="AZ147">
        <f t="shared" si="69"/>
        <v>22.55</v>
      </c>
      <c r="BA147">
        <f t="shared" si="70"/>
        <v>5.0000000000000001E-3</v>
      </c>
      <c r="BB147">
        <f t="shared" si="71"/>
        <v>0.11275</v>
      </c>
      <c r="BO147" t="s">
        <v>8</v>
      </c>
      <c r="BP147">
        <v>54.9</v>
      </c>
      <c r="BQ147">
        <v>0</v>
      </c>
      <c r="BR147">
        <v>200</v>
      </c>
      <c r="BS147">
        <f t="shared" si="79"/>
        <v>54.9</v>
      </c>
      <c r="BT147">
        <f t="shared" si="72"/>
        <v>200</v>
      </c>
      <c r="BU147">
        <f t="shared" si="73"/>
        <v>27.449999999999996</v>
      </c>
      <c r="BV147">
        <f t="shared" si="74"/>
        <v>5.0000000000000001E-3</v>
      </c>
      <c r="BW147">
        <f t="shared" si="75"/>
        <v>0.13724999999999998</v>
      </c>
    </row>
    <row r="148" spans="2:75" x14ac:dyDescent="0.25">
      <c r="B148" t="s">
        <v>9</v>
      </c>
      <c r="C148">
        <v>0.59</v>
      </c>
      <c r="D148">
        <v>0</v>
      </c>
      <c r="E148">
        <v>200</v>
      </c>
      <c r="F148">
        <f t="shared" si="76"/>
        <v>0.59</v>
      </c>
      <c r="G148">
        <f t="shared" si="60"/>
        <v>200</v>
      </c>
      <c r="H148">
        <f t="shared" si="61"/>
        <v>0.29499999999999998</v>
      </c>
      <c r="I148">
        <f t="shared" si="62"/>
        <v>5.0000000000000001E-3</v>
      </c>
      <c r="J148">
        <f t="shared" si="63"/>
        <v>1.475E-3</v>
      </c>
      <c r="Z148" t="s">
        <v>9</v>
      </c>
      <c r="AA148">
        <v>1.05</v>
      </c>
      <c r="AB148">
        <v>0</v>
      </c>
      <c r="AC148">
        <v>200</v>
      </c>
      <c r="AD148">
        <f t="shared" si="77"/>
        <v>1.05</v>
      </c>
      <c r="AE148">
        <f t="shared" si="64"/>
        <v>200</v>
      </c>
      <c r="AF148">
        <f t="shared" si="65"/>
        <v>0.52500000000000002</v>
      </c>
      <c r="AG148">
        <f t="shared" si="66"/>
        <v>5.0000000000000001E-3</v>
      </c>
      <c r="AH148">
        <f t="shared" si="67"/>
        <v>2.6250000000000002E-3</v>
      </c>
      <c r="AT148" t="s">
        <v>9</v>
      </c>
      <c r="AU148">
        <v>0.83</v>
      </c>
      <c r="AV148">
        <v>0</v>
      </c>
      <c r="AW148">
        <v>200</v>
      </c>
      <c r="AX148">
        <f t="shared" si="78"/>
        <v>0.83</v>
      </c>
      <c r="AY148">
        <f t="shared" si="68"/>
        <v>200</v>
      </c>
      <c r="AZ148">
        <f t="shared" si="69"/>
        <v>0.41499999999999998</v>
      </c>
      <c r="BA148">
        <f t="shared" si="70"/>
        <v>5.0000000000000001E-3</v>
      </c>
      <c r="BB148">
        <f t="shared" si="71"/>
        <v>2.075E-3</v>
      </c>
      <c r="BO148" t="s">
        <v>9</v>
      </c>
      <c r="BP148">
        <v>1.52</v>
      </c>
      <c r="BQ148">
        <v>0</v>
      </c>
      <c r="BR148">
        <v>200</v>
      </c>
      <c r="BS148">
        <f t="shared" si="79"/>
        <v>1.52</v>
      </c>
      <c r="BT148">
        <f t="shared" si="72"/>
        <v>200</v>
      </c>
      <c r="BU148">
        <f t="shared" si="73"/>
        <v>0.76</v>
      </c>
      <c r="BV148">
        <f t="shared" si="74"/>
        <v>5.0000000000000001E-3</v>
      </c>
      <c r="BW148">
        <f t="shared" si="75"/>
        <v>3.8E-3</v>
      </c>
    </row>
    <row r="149" spans="2:75" x14ac:dyDescent="0.25">
      <c r="B149" t="s">
        <v>10</v>
      </c>
      <c r="C149">
        <v>12.4</v>
      </c>
      <c r="D149">
        <v>0</v>
      </c>
      <c r="E149">
        <v>200</v>
      </c>
      <c r="F149">
        <f t="shared" si="76"/>
        <v>12.4</v>
      </c>
      <c r="G149">
        <f t="shared" si="60"/>
        <v>200</v>
      </c>
      <c r="H149">
        <f t="shared" si="61"/>
        <v>6.2</v>
      </c>
      <c r="I149">
        <f t="shared" si="62"/>
        <v>5.0000000000000001E-3</v>
      </c>
      <c r="J149">
        <f t="shared" si="63"/>
        <v>3.1000000000000003E-2</v>
      </c>
      <c r="Z149" t="s">
        <v>10</v>
      </c>
      <c r="AA149">
        <v>20.2</v>
      </c>
      <c r="AB149">
        <v>0</v>
      </c>
      <c r="AC149">
        <v>200</v>
      </c>
      <c r="AD149">
        <f t="shared" si="77"/>
        <v>20.2</v>
      </c>
      <c r="AE149">
        <f t="shared" si="64"/>
        <v>200</v>
      </c>
      <c r="AF149">
        <f t="shared" si="65"/>
        <v>10.1</v>
      </c>
      <c r="AG149">
        <f t="shared" si="66"/>
        <v>5.0000000000000001E-3</v>
      </c>
      <c r="AH149">
        <f t="shared" si="67"/>
        <v>5.0499999999999996E-2</v>
      </c>
      <c r="AT149" t="s">
        <v>10</v>
      </c>
      <c r="AU149">
        <v>29.1</v>
      </c>
      <c r="AV149">
        <v>0</v>
      </c>
      <c r="AW149">
        <v>200</v>
      </c>
      <c r="AX149">
        <f t="shared" si="78"/>
        <v>29.1</v>
      </c>
      <c r="AY149">
        <f t="shared" si="68"/>
        <v>200</v>
      </c>
      <c r="AZ149">
        <f t="shared" si="69"/>
        <v>14.550000000000002</v>
      </c>
      <c r="BA149">
        <f t="shared" si="70"/>
        <v>5.0000000000000001E-3</v>
      </c>
      <c r="BB149">
        <f t="shared" si="71"/>
        <v>7.2750000000000009E-2</v>
      </c>
      <c r="BO149" t="s">
        <v>10</v>
      </c>
      <c r="BP149">
        <v>26</v>
      </c>
      <c r="BQ149">
        <v>0</v>
      </c>
      <c r="BR149">
        <v>200</v>
      </c>
      <c r="BS149">
        <f t="shared" si="79"/>
        <v>26</v>
      </c>
      <c r="BT149">
        <f t="shared" si="72"/>
        <v>200</v>
      </c>
      <c r="BU149">
        <f t="shared" si="73"/>
        <v>13</v>
      </c>
      <c r="BV149">
        <f t="shared" si="74"/>
        <v>5.0000000000000001E-3</v>
      </c>
      <c r="BW149">
        <f t="shared" si="75"/>
        <v>6.5000000000000002E-2</v>
      </c>
    </row>
    <row r="150" spans="2:75" x14ac:dyDescent="0.25">
      <c r="B150" t="s">
        <v>11</v>
      </c>
      <c r="C150">
        <v>0.71</v>
      </c>
      <c r="D150">
        <v>0</v>
      </c>
      <c r="E150">
        <v>5</v>
      </c>
      <c r="F150">
        <f t="shared" si="76"/>
        <v>0.71</v>
      </c>
      <c r="G150">
        <f t="shared" si="60"/>
        <v>5</v>
      </c>
      <c r="H150">
        <f t="shared" si="61"/>
        <v>14.2</v>
      </c>
      <c r="I150">
        <f t="shared" si="62"/>
        <v>0.2</v>
      </c>
      <c r="J150">
        <f t="shared" si="63"/>
        <v>2.84</v>
      </c>
      <c r="Z150" t="s">
        <v>11</v>
      </c>
      <c r="AA150">
        <v>0.93</v>
      </c>
      <c r="AB150">
        <v>0</v>
      </c>
      <c r="AC150">
        <v>5</v>
      </c>
      <c r="AD150">
        <f t="shared" si="77"/>
        <v>0.93</v>
      </c>
      <c r="AE150">
        <f t="shared" si="64"/>
        <v>5</v>
      </c>
      <c r="AF150">
        <f t="shared" si="65"/>
        <v>18.600000000000001</v>
      </c>
      <c r="AG150">
        <f t="shared" si="66"/>
        <v>0.2</v>
      </c>
      <c r="AH150">
        <f t="shared" si="67"/>
        <v>3.7200000000000006</v>
      </c>
      <c r="AT150" t="s">
        <v>11</v>
      </c>
      <c r="AU150">
        <v>1.1200000000000001</v>
      </c>
      <c r="AV150">
        <v>0</v>
      </c>
      <c r="AW150">
        <v>5</v>
      </c>
      <c r="AX150">
        <f t="shared" si="78"/>
        <v>1.1200000000000001</v>
      </c>
      <c r="AY150">
        <f t="shared" si="68"/>
        <v>5</v>
      </c>
      <c r="AZ150">
        <f t="shared" si="69"/>
        <v>22.400000000000002</v>
      </c>
      <c r="BA150">
        <f t="shared" si="70"/>
        <v>0.2</v>
      </c>
      <c r="BB150">
        <f t="shared" si="71"/>
        <v>4.4800000000000004</v>
      </c>
      <c r="BO150" t="s">
        <v>11</v>
      </c>
      <c r="BP150">
        <v>1.37</v>
      </c>
      <c r="BQ150">
        <v>0</v>
      </c>
      <c r="BR150">
        <v>5</v>
      </c>
      <c r="BS150">
        <f t="shared" si="79"/>
        <v>1.37</v>
      </c>
      <c r="BT150">
        <f t="shared" si="72"/>
        <v>5</v>
      </c>
      <c r="BU150">
        <f t="shared" si="73"/>
        <v>27.400000000000002</v>
      </c>
      <c r="BV150">
        <f t="shared" si="74"/>
        <v>0.2</v>
      </c>
      <c r="BW150">
        <f t="shared" si="75"/>
        <v>5.48</v>
      </c>
    </row>
    <row r="151" spans="2:75" x14ac:dyDescent="0.25">
      <c r="B151" t="s">
        <v>12</v>
      </c>
      <c r="C151">
        <v>5.5E-2</v>
      </c>
      <c r="D151">
        <v>0</v>
      </c>
      <c r="E151">
        <v>1</v>
      </c>
      <c r="F151">
        <f t="shared" si="76"/>
        <v>5.5E-2</v>
      </c>
      <c r="G151">
        <f t="shared" si="60"/>
        <v>1</v>
      </c>
      <c r="H151">
        <f t="shared" si="61"/>
        <v>5.5</v>
      </c>
      <c r="I151">
        <f t="shared" si="62"/>
        <v>1</v>
      </c>
      <c r="J151">
        <f t="shared" si="63"/>
        <v>5.5</v>
      </c>
      <c r="Z151" t="s">
        <v>12</v>
      </c>
      <c r="AA151">
        <v>0.13900000000000001</v>
      </c>
      <c r="AB151">
        <v>0</v>
      </c>
      <c r="AC151">
        <v>1</v>
      </c>
      <c r="AD151">
        <f t="shared" si="77"/>
        <v>0.13900000000000001</v>
      </c>
      <c r="AE151">
        <f t="shared" si="64"/>
        <v>1</v>
      </c>
      <c r="AF151">
        <f t="shared" si="65"/>
        <v>13.900000000000002</v>
      </c>
      <c r="AG151">
        <f t="shared" si="66"/>
        <v>1</v>
      </c>
      <c r="AH151">
        <f t="shared" si="67"/>
        <v>13.900000000000002</v>
      </c>
      <c r="AT151" t="s">
        <v>12</v>
      </c>
      <c r="AU151">
        <v>8.2000000000000003E-2</v>
      </c>
      <c r="AV151">
        <v>0</v>
      </c>
      <c r="AW151">
        <v>1</v>
      </c>
      <c r="AX151">
        <f t="shared" si="78"/>
        <v>8.2000000000000003E-2</v>
      </c>
      <c r="AY151">
        <f t="shared" si="68"/>
        <v>1</v>
      </c>
      <c r="AZ151">
        <f t="shared" si="69"/>
        <v>8.2000000000000011</v>
      </c>
      <c r="BA151">
        <f t="shared" si="70"/>
        <v>1</v>
      </c>
      <c r="BB151">
        <f t="shared" si="71"/>
        <v>8.2000000000000011</v>
      </c>
      <c r="BO151" t="s">
        <v>12</v>
      </c>
      <c r="BP151">
        <v>0.159</v>
      </c>
      <c r="BQ151">
        <v>0</v>
      </c>
      <c r="BR151">
        <v>1</v>
      </c>
      <c r="BS151">
        <f t="shared" si="79"/>
        <v>0.159</v>
      </c>
      <c r="BT151">
        <f t="shared" si="72"/>
        <v>1</v>
      </c>
      <c r="BU151">
        <f t="shared" si="73"/>
        <v>15.9</v>
      </c>
      <c r="BV151">
        <f t="shared" si="74"/>
        <v>1</v>
      </c>
      <c r="BW151">
        <f t="shared" si="75"/>
        <v>15.9</v>
      </c>
    </row>
    <row r="152" spans="2:75" x14ac:dyDescent="0.25">
      <c r="B152" t="s">
        <v>13</v>
      </c>
      <c r="C152">
        <v>3.9E-2</v>
      </c>
      <c r="D152">
        <v>0</v>
      </c>
      <c r="E152">
        <v>1</v>
      </c>
      <c r="F152">
        <f t="shared" si="76"/>
        <v>3.9E-2</v>
      </c>
      <c r="G152">
        <f t="shared" si="60"/>
        <v>1</v>
      </c>
      <c r="H152">
        <f t="shared" si="61"/>
        <v>3.9</v>
      </c>
      <c r="I152">
        <f t="shared" si="62"/>
        <v>1</v>
      </c>
      <c r="J152">
        <f t="shared" si="63"/>
        <v>3.9</v>
      </c>
      <c r="Z152" t="s">
        <v>13</v>
      </c>
      <c r="AA152">
        <v>0.104</v>
      </c>
      <c r="AB152">
        <v>0</v>
      </c>
      <c r="AC152">
        <v>1</v>
      </c>
      <c r="AD152">
        <f t="shared" si="77"/>
        <v>0.104</v>
      </c>
      <c r="AE152">
        <f t="shared" si="64"/>
        <v>1</v>
      </c>
      <c r="AF152">
        <f t="shared" si="65"/>
        <v>10.4</v>
      </c>
      <c r="AG152">
        <f t="shared" si="66"/>
        <v>1</v>
      </c>
      <c r="AH152">
        <f t="shared" si="67"/>
        <v>10.4</v>
      </c>
      <c r="AT152" t="s">
        <v>13</v>
      </c>
      <c r="AU152">
        <v>0.121</v>
      </c>
      <c r="AV152">
        <v>0</v>
      </c>
      <c r="AW152">
        <v>1</v>
      </c>
      <c r="AX152">
        <f t="shared" si="78"/>
        <v>0.121</v>
      </c>
      <c r="AY152">
        <f t="shared" si="68"/>
        <v>1</v>
      </c>
      <c r="AZ152">
        <f t="shared" si="69"/>
        <v>12.1</v>
      </c>
      <c r="BA152">
        <f t="shared" si="70"/>
        <v>1</v>
      </c>
      <c r="BB152">
        <f t="shared" si="71"/>
        <v>12.1</v>
      </c>
      <c r="BO152" t="s">
        <v>13</v>
      </c>
      <c r="BP152">
        <v>0.111</v>
      </c>
      <c r="BQ152">
        <v>0</v>
      </c>
      <c r="BR152">
        <v>1</v>
      </c>
      <c r="BS152">
        <f t="shared" si="79"/>
        <v>0.111</v>
      </c>
      <c r="BT152">
        <f t="shared" si="72"/>
        <v>1</v>
      </c>
      <c r="BU152">
        <f t="shared" si="73"/>
        <v>11.1</v>
      </c>
      <c r="BV152">
        <f t="shared" si="74"/>
        <v>1</v>
      </c>
      <c r="BW152">
        <f t="shared" si="75"/>
        <v>11.1</v>
      </c>
    </row>
    <row r="153" spans="2:75" x14ac:dyDescent="0.25">
      <c r="B153" t="s">
        <v>14</v>
      </c>
      <c r="C153">
        <v>1.32</v>
      </c>
      <c r="D153">
        <v>0</v>
      </c>
      <c r="E153">
        <v>10</v>
      </c>
      <c r="F153">
        <f t="shared" si="76"/>
        <v>1.32</v>
      </c>
      <c r="G153">
        <f t="shared" si="60"/>
        <v>10</v>
      </c>
      <c r="H153">
        <f t="shared" si="61"/>
        <v>13.200000000000001</v>
      </c>
      <c r="I153">
        <f t="shared" si="62"/>
        <v>0.1</v>
      </c>
      <c r="J153">
        <f t="shared" si="63"/>
        <v>1.3200000000000003</v>
      </c>
      <c r="Z153" t="s">
        <v>14</v>
      </c>
      <c r="AA153">
        <v>1.84</v>
      </c>
      <c r="AB153">
        <v>0</v>
      </c>
      <c r="AC153">
        <v>10</v>
      </c>
      <c r="AD153">
        <f t="shared" si="77"/>
        <v>1.84</v>
      </c>
      <c r="AE153">
        <f t="shared" si="64"/>
        <v>10</v>
      </c>
      <c r="AF153">
        <f t="shared" si="65"/>
        <v>18.399999999999999</v>
      </c>
      <c r="AG153">
        <f t="shared" si="66"/>
        <v>0.1</v>
      </c>
      <c r="AH153">
        <f t="shared" si="67"/>
        <v>1.8399999999999999</v>
      </c>
      <c r="AT153" t="s">
        <v>14</v>
      </c>
      <c r="AU153">
        <v>1.61</v>
      </c>
      <c r="AV153">
        <v>0</v>
      </c>
      <c r="AW153">
        <v>10</v>
      </c>
      <c r="AX153">
        <f t="shared" si="78"/>
        <v>1.61</v>
      </c>
      <c r="AY153">
        <f t="shared" si="68"/>
        <v>10</v>
      </c>
      <c r="AZ153">
        <f t="shared" si="69"/>
        <v>16.100000000000001</v>
      </c>
      <c r="BA153">
        <f t="shared" si="70"/>
        <v>0.1</v>
      </c>
      <c r="BB153">
        <f t="shared" si="71"/>
        <v>1.6100000000000003</v>
      </c>
      <c r="BO153" t="s">
        <v>14</v>
      </c>
      <c r="BP153">
        <v>1.73</v>
      </c>
      <c r="BQ153">
        <v>0</v>
      </c>
      <c r="BR153">
        <v>10</v>
      </c>
      <c r="BS153">
        <f t="shared" si="79"/>
        <v>1.73</v>
      </c>
      <c r="BT153">
        <f t="shared" si="72"/>
        <v>10</v>
      </c>
      <c r="BU153">
        <f t="shared" si="73"/>
        <v>17.299999999999997</v>
      </c>
      <c r="BV153">
        <f t="shared" si="74"/>
        <v>0.1</v>
      </c>
      <c r="BW153">
        <f t="shared" si="75"/>
        <v>1.7299999999999998</v>
      </c>
    </row>
    <row r="154" spans="2:75" x14ac:dyDescent="0.25">
      <c r="B154" t="s">
        <v>15</v>
      </c>
      <c r="C154">
        <v>0.54</v>
      </c>
      <c r="D154">
        <v>0</v>
      </c>
      <c r="E154">
        <v>500</v>
      </c>
      <c r="F154">
        <f t="shared" si="76"/>
        <v>0.54</v>
      </c>
      <c r="G154">
        <f t="shared" si="60"/>
        <v>500</v>
      </c>
      <c r="H154">
        <f t="shared" si="61"/>
        <v>0.108</v>
      </c>
      <c r="I154">
        <f t="shared" si="62"/>
        <v>2E-3</v>
      </c>
      <c r="J154">
        <f t="shared" si="63"/>
        <v>2.1599999999999999E-4</v>
      </c>
      <c r="Z154" t="s">
        <v>15</v>
      </c>
      <c r="AA154">
        <v>0.77</v>
      </c>
      <c r="AB154">
        <v>0</v>
      </c>
      <c r="AC154">
        <v>500</v>
      </c>
      <c r="AD154">
        <f t="shared" si="77"/>
        <v>0.77</v>
      </c>
      <c r="AE154">
        <f t="shared" si="64"/>
        <v>500</v>
      </c>
      <c r="AF154">
        <f t="shared" si="65"/>
        <v>0.15400000000000003</v>
      </c>
      <c r="AG154">
        <f t="shared" si="66"/>
        <v>2E-3</v>
      </c>
      <c r="AH154">
        <f t="shared" si="67"/>
        <v>3.0800000000000006E-4</v>
      </c>
      <c r="AT154" t="s">
        <v>15</v>
      </c>
      <c r="AU154">
        <v>1.05</v>
      </c>
      <c r="AV154">
        <v>0</v>
      </c>
      <c r="AW154">
        <v>500</v>
      </c>
      <c r="AX154">
        <f t="shared" si="78"/>
        <v>1.05</v>
      </c>
      <c r="AY154">
        <f t="shared" si="68"/>
        <v>500</v>
      </c>
      <c r="AZ154">
        <f t="shared" si="69"/>
        <v>0.21000000000000002</v>
      </c>
      <c r="BA154">
        <f t="shared" si="70"/>
        <v>2E-3</v>
      </c>
      <c r="BB154">
        <f t="shared" si="71"/>
        <v>4.2000000000000007E-4</v>
      </c>
      <c r="BO154" t="s">
        <v>15</v>
      </c>
      <c r="BP154">
        <v>1.19</v>
      </c>
      <c r="BQ154">
        <v>0</v>
      </c>
      <c r="BR154">
        <v>500</v>
      </c>
      <c r="BS154">
        <f t="shared" si="79"/>
        <v>1.19</v>
      </c>
      <c r="BT154">
        <f t="shared" si="72"/>
        <v>500</v>
      </c>
      <c r="BU154">
        <f t="shared" si="73"/>
        <v>0.23799999999999996</v>
      </c>
      <c r="BV154">
        <f t="shared" si="74"/>
        <v>2E-3</v>
      </c>
      <c r="BW154">
        <f t="shared" si="75"/>
        <v>4.7599999999999991E-4</v>
      </c>
    </row>
    <row r="155" spans="2:75" x14ac:dyDescent="0.25">
      <c r="B155" t="s">
        <v>16</v>
      </c>
      <c r="C155">
        <v>0.52</v>
      </c>
      <c r="D155">
        <v>0</v>
      </c>
      <c r="E155">
        <v>1</v>
      </c>
      <c r="F155">
        <f t="shared" si="76"/>
        <v>0.52</v>
      </c>
      <c r="G155">
        <f t="shared" si="60"/>
        <v>1</v>
      </c>
      <c r="H155">
        <f t="shared" si="61"/>
        <v>52</v>
      </c>
      <c r="I155">
        <f t="shared" si="62"/>
        <v>1</v>
      </c>
      <c r="J155">
        <f t="shared" si="63"/>
        <v>52</v>
      </c>
      <c r="Z155" t="s">
        <v>16</v>
      </c>
      <c r="AA155">
        <v>0.74</v>
      </c>
      <c r="AB155">
        <v>0</v>
      </c>
      <c r="AC155">
        <v>1</v>
      </c>
      <c r="AD155">
        <f t="shared" si="77"/>
        <v>0.74</v>
      </c>
      <c r="AE155">
        <f t="shared" si="64"/>
        <v>1</v>
      </c>
      <c r="AF155">
        <f t="shared" si="65"/>
        <v>74</v>
      </c>
      <c r="AG155">
        <f t="shared" si="66"/>
        <v>1</v>
      </c>
      <c r="AH155">
        <f t="shared" si="67"/>
        <v>74</v>
      </c>
      <c r="AT155" t="s">
        <v>16</v>
      </c>
      <c r="AU155">
        <v>0.81</v>
      </c>
      <c r="AV155">
        <v>0</v>
      </c>
      <c r="AW155">
        <v>1</v>
      </c>
      <c r="AX155">
        <f t="shared" si="78"/>
        <v>0.81</v>
      </c>
      <c r="AY155">
        <f t="shared" si="68"/>
        <v>1</v>
      </c>
      <c r="AZ155">
        <f t="shared" si="69"/>
        <v>81</v>
      </c>
      <c r="BA155">
        <f t="shared" si="70"/>
        <v>1</v>
      </c>
      <c r="BB155">
        <f t="shared" si="71"/>
        <v>81</v>
      </c>
      <c r="BO155" t="s">
        <v>16</v>
      </c>
      <c r="BP155">
        <v>0.64</v>
      </c>
      <c r="BQ155">
        <v>0</v>
      </c>
      <c r="BR155">
        <v>1</v>
      </c>
      <c r="BS155">
        <f t="shared" si="79"/>
        <v>0.64</v>
      </c>
      <c r="BT155">
        <f t="shared" si="72"/>
        <v>1</v>
      </c>
      <c r="BU155">
        <f t="shared" si="73"/>
        <v>64</v>
      </c>
      <c r="BV155">
        <f t="shared" si="74"/>
        <v>1</v>
      </c>
      <c r="BW155">
        <f t="shared" si="75"/>
        <v>64</v>
      </c>
    </row>
    <row r="156" spans="2:75" x14ac:dyDescent="0.25">
      <c r="B156" t="s">
        <v>17</v>
      </c>
      <c r="C156">
        <v>0.08</v>
      </c>
      <c r="D156">
        <v>0</v>
      </c>
      <c r="E156">
        <v>0.05</v>
      </c>
      <c r="F156">
        <f t="shared" si="76"/>
        <v>0.08</v>
      </c>
      <c r="G156">
        <f t="shared" si="60"/>
        <v>0.05</v>
      </c>
      <c r="H156">
        <f t="shared" si="61"/>
        <v>160</v>
      </c>
      <c r="I156">
        <f t="shared" si="62"/>
        <v>20</v>
      </c>
      <c r="J156">
        <f t="shared" si="63"/>
        <v>3200</v>
      </c>
      <c r="Z156" t="s">
        <v>17</v>
      </c>
      <c r="AA156">
        <v>0.12</v>
      </c>
      <c r="AB156">
        <v>0</v>
      </c>
      <c r="AC156">
        <v>0.05</v>
      </c>
      <c r="AD156">
        <f t="shared" si="77"/>
        <v>0.12</v>
      </c>
      <c r="AE156">
        <f t="shared" si="64"/>
        <v>0.05</v>
      </c>
      <c r="AF156">
        <f t="shared" si="65"/>
        <v>240</v>
      </c>
      <c r="AG156">
        <f t="shared" si="66"/>
        <v>20</v>
      </c>
      <c r="AH156">
        <f t="shared" si="67"/>
        <v>4800</v>
      </c>
      <c r="AT156" t="s">
        <v>17</v>
      </c>
      <c r="AU156">
        <v>0.1</v>
      </c>
      <c r="AV156">
        <v>0</v>
      </c>
      <c r="AW156">
        <v>0.05</v>
      </c>
      <c r="AX156">
        <f t="shared" si="78"/>
        <v>0.1</v>
      </c>
      <c r="AY156">
        <f t="shared" si="68"/>
        <v>0.05</v>
      </c>
      <c r="AZ156">
        <f t="shared" si="69"/>
        <v>200</v>
      </c>
      <c r="BA156">
        <f t="shared" si="70"/>
        <v>20</v>
      </c>
      <c r="BB156">
        <f t="shared" si="71"/>
        <v>4000</v>
      </c>
      <c r="BO156" t="s">
        <v>17</v>
      </c>
      <c r="BP156">
        <v>0.19</v>
      </c>
      <c r="BQ156">
        <v>0</v>
      </c>
      <c r="BR156">
        <v>0.05</v>
      </c>
      <c r="BS156">
        <f t="shared" si="79"/>
        <v>0.19</v>
      </c>
      <c r="BT156">
        <f t="shared" si="72"/>
        <v>0.05</v>
      </c>
      <c r="BU156">
        <f t="shared" si="73"/>
        <v>380</v>
      </c>
      <c r="BV156">
        <f t="shared" si="74"/>
        <v>20</v>
      </c>
      <c r="BW156">
        <f t="shared" si="75"/>
        <v>7600</v>
      </c>
    </row>
    <row r="157" spans="2:75" x14ac:dyDescent="0.25">
      <c r="B157" t="s">
        <v>18</v>
      </c>
      <c r="C157">
        <v>0.15</v>
      </c>
      <c r="D157">
        <v>0</v>
      </c>
      <c r="E157">
        <v>1</v>
      </c>
      <c r="F157">
        <f t="shared" si="76"/>
        <v>0.15</v>
      </c>
      <c r="G157">
        <f t="shared" si="60"/>
        <v>1</v>
      </c>
      <c r="H157">
        <f t="shared" si="61"/>
        <v>15</v>
      </c>
      <c r="I157">
        <f t="shared" si="62"/>
        <v>1</v>
      </c>
      <c r="J157">
        <f t="shared" si="63"/>
        <v>15</v>
      </c>
      <c r="Z157" t="s">
        <v>18</v>
      </c>
      <c r="AA157">
        <v>0.34</v>
      </c>
      <c r="AB157">
        <v>0</v>
      </c>
      <c r="AC157">
        <v>1</v>
      </c>
      <c r="AD157">
        <f t="shared" si="77"/>
        <v>0.34</v>
      </c>
      <c r="AE157">
        <f t="shared" si="64"/>
        <v>1</v>
      </c>
      <c r="AF157">
        <f t="shared" si="65"/>
        <v>34</v>
      </c>
      <c r="AG157">
        <f t="shared" si="66"/>
        <v>1</v>
      </c>
      <c r="AH157">
        <f t="shared" si="67"/>
        <v>34</v>
      </c>
      <c r="AT157" t="s">
        <v>18</v>
      </c>
      <c r="AU157">
        <v>0.39</v>
      </c>
      <c r="AV157">
        <v>0</v>
      </c>
      <c r="AW157">
        <v>1</v>
      </c>
      <c r="AX157">
        <f t="shared" si="78"/>
        <v>0.39</v>
      </c>
      <c r="AY157">
        <f t="shared" si="68"/>
        <v>1</v>
      </c>
      <c r="AZ157">
        <f t="shared" si="69"/>
        <v>39</v>
      </c>
      <c r="BA157">
        <f t="shared" si="70"/>
        <v>1</v>
      </c>
      <c r="BB157">
        <f t="shared" si="71"/>
        <v>39</v>
      </c>
      <c r="BO157" t="s">
        <v>18</v>
      </c>
      <c r="BP157">
        <v>0.41</v>
      </c>
      <c r="BQ157">
        <v>0</v>
      </c>
      <c r="BR157">
        <v>1</v>
      </c>
      <c r="BS157">
        <f t="shared" si="79"/>
        <v>0.41</v>
      </c>
      <c r="BT157">
        <f t="shared" si="72"/>
        <v>1</v>
      </c>
      <c r="BU157">
        <f t="shared" si="73"/>
        <v>41</v>
      </c>
      <c r="BV157">
        <f t="shared" si="74"/>
        <v>1</v>
      </c>
      <c r="BW157">
        <f t="shared" si="75"/>
        <v>41</v>
      </c>
    </row>
    <row r="158" spans="2:75" x14ac:dyDescent="0.25">
      <c r="B158" t="s">
        <v>19</v>
      </c>
      <c r="C158">
        <v>8.9999999999999993E-3</v>
      </c>
      <c r="D158">
        <v>0</v>
      </c>
      <c r="E158">
        <v>0.1</v>
      </c>
      <c r="F158">
        <f t="shared" si="76"/>
        <v>8.9999999999999993E-3</v>
      </c>
      <c r="G158">
        <f t="shared" si="60"/>
        <v>0.1</v>
      </c>
      <c r="H158">
        <f t="shared" si="61"/>
        <v>8.9999999999999982</v>
      </c>
      <c r="I158">
        <f t="shared" si="62"/>
        <v>10</v>
      </c>
      <c r="J158">
        <f t="shared" si="63"/>
        <v>89.999999999999986</v>
      </c>
      <c r="Z158" t="s">
        <v>19</v>
      </c>
      <c r="AA158">
        <v>1.4E-2</v>
      </c>
      <c r="AB158">
        <v>0</v>
      </c>
      <c r="AC158">
        <v>0.1</v>
      </c>
      <c r="AD158">
        <f t="shared" si="77"/>
        <v>1.4E-2</v>
      </c>
      <c r="AE158">
        <f t="shared" si="64"/>
        <v>0.1</v>
      </c>
      <c r="AF158">
        <f t="shared" si="65"/>
        <v>13.999999999999998</v>
      </c>
      <c r="AG158">
        <f t="shared" si="66"/>
        <v>10</v>
      </c>
      <c r="AH158">
        <f t="shared" si="67"/>
        <v>139.99999999999997</v>
      </c>
      <c r="AT158" t="s">
        <v>19</v>
      </c>
      <c r="AU158">
        <v>0.01</v>
      </c>
      <c r="AV158">
        <v>0</v>
      </c>
      <c r="AW158">
        <v>0.1</v>
      </c>
      <c r="AX158">
        <f t="shared" si="78"/>
        <v>0.01</v>
      </c>
      <c r="AY158">
        <f t="shared" si="68"/>
        <v>0.1</v>
      </c>
      <c r="AZ158">
        <f t="shared" si="69"/>
        <v>10</v>
      </c>
      <c r="BA158">
        <f t="shared" si="70"/>
        <v>10</v>
      </c>
      <c r="BB158">
        <f t="shared" si="71"/>
        <v>100</v>
      </c>
      <c r="BO158" t="s">
        <v>19</v>
      </c>
      <c r="BP158">
        <v>2.7E-2</v>
      </c>
      <c r="BQ158">
        <v>0</v>
      </c>
      <c r="BR158">
        <v>0.1</v>
      </c>
      <c r="BS158">
        <f t="shared" si="79"/>
        <v>2.7E-2</v>
      </c>
      <c r="BT158">
        <f t="shared" si="72"/>
        <v>0.1</v>
      </c>
      <c r="BU158">
        <f t="shared" si="73"/>
        <v>26.999999999999996</v>
      </c>
      <c r="BV158">
        <f t="shared" si="74"/>
        <v>10</v>
      </c>
      <c r="BW158">
        <f t="shared" si="75"/>
        <v>269.99999999999994</v>
      </c>
    </row>
    <row r="159" spans="2:75" x14ac:dyDescent="0.25">
      <c r="B159" t="s">
        <v>20</v>
      </c>
      <c r="C159">
        <v>0</v>
      </c>
      <c r="D159">
        <v>0</v>
      </c>
      <c r="E159">
        <v>0.05</v>
      </c>
      <c r="F159">
        <f t="shared" si="76"/>
        <v>0</v>
      </c>
      <c r="G159">
        <f t="shared" si="60"/>
        <v>0.05</v>
      </c>
      <c r="H159">
        <f t="shared" si="61"/>
        <v>0</v>
      </c>
      <c r="I159">
        <f t="shared" si="62"/>
        <v>20</v>
      </c>
      <c r="J159">
        <f t="shared" si="63"/>
        <v>0</v>
      </c>
      <c r="Z159" t="s">
        <v>20</v>
      </c>
      <c r="AA159">
        <v>1.0999999999999999E-2</v>
      </c>
      <c r="AB159">
        <v>0</v>
      </c>
      <c r="AC159">
        <v>0.05</v>
      </c>
      <c r="AD159">
        <f t="shared" si="77"/>
        <v>1.0999999999999999E-2</v>
      </c>
      <c r="AE159">
        <f t="shared" si="64"/>
        <v>0.05</v>
      </c>
      <c r="AF159">
        <f t="shared" si="65"/>
        <v>21.999999999999996</v>
      </c>
      <c r="AG159">
        <f t="shared" si="66"/>
        <v>20</v>
      </c>
      <c r="AH159">
        <f t="shared" si="67"/>
        <v>439.99999999999994</v>
      </c>
      <c r="AT159" t="s">
        <v>20</v>
      </c>
      <c r="AU159">
        <v>0.02</v>
      </c>
      <c r="AV159">
        <v>0</v>
      </c>
      <c r="AW159">
        <v>0.05</v>
      </c>
      <c r="AX159">
        <f t="shared" si="78"/>
        <v>0.02</v>
      </c>
      <c r="AY159">
        <f t="shared" si="68"/>
        <v>0.05</v>
      </c>
      <c r="AZ159">
        <f t="shared" si="69"/>
        <v>40</v>
      </c>
      <c r="BA159">
        <f t="shared" si="70"/>
        <v>20</v>
      </c>
      <c r="BB159">
        <f t="shared" si="71"/>
        <v>800</v>
      </c>
      <c r="BO159" t="s">
        <v>20</v>
      </c>
      <c r="BP159">
        <v>1.7999999999999999E-2</v>
      </c>
      <c r="BQ159">
        <v>0</v>
      </c>
      <c r="BR159">
        <v>0.05</v>
      </c>
      <c r="BS159">
        <f t="shared" si="79"/>
        <v>1.7999999999999999E-2</v>
      </c>
      <c r="BT159">
        <f t="shared" si="72"/>
        <v>0.05</v>
      </c>
      <c r="BU159">
        <f t="shared" si="73"/>
        <v>35.999999999999993</v>
      </c>
      <c r="BV159">
        <f t="shared" si="74"/>
        <v>20</v>
      </c>
      <c r="BW159">
        <f t="shared" si="75"/>
        <v>719.99999999999989</v>
      </c>
    </row>
    <row r="160" spans="2:75" x14ac:dyDescent="0.25">
      <c r="B160" t="s">
        <v>21</v>
      </c>
      <c r="C160">
        <v>0</v>
      </c>
      <c r="D160">
        <v>0</v>
      </c>
      <c r="E160">
        <v>0.01</v>
      </c>
      <c r="F160">
        <f t="shared" si="76"/>
        <v>0</v>
      </c>
      <c r="G160">
        <f t="shared" si="60"/>
        <v>0.01</v>
      </c>
      <c r="H160">
        <f t="shared" si="61"/>
        <v>0</v>
      </c>
      <c r="I160">
        <f t="shared" si="62"/>
        <v>100</v>
      </c>
      <c r="J160">
        <f t="shared" si="63"/>
        <v>0</v>
      </c>
      <c r="Z160" t="s">
        <v>21</v>
      </c>
      <c r="AA160">
        <v>3.2000000000000001E-2</v>
      </c>
      <c r="AB160">
        <v>0</v>
      </c>
      <c r="AC160">
        <v>0.01</v>
      </c>
      <c r="AD160">
        <f t="shared" si="77"/>
        <v>3.2000000000000001E-2</v>
      </c>
      <c r="AE160">
        <f t="shared" si="64"/>
        <v>0.01</v>
      </c>
      <c r="AF160">
        <f t="shared" si="65"/>
        <v>320</v>
      </c>
      <c r="AG160">
        <f t="shared" si="66"/>
        <v>100</v>
      </c>
      <c r="AH160">
        <f t="shared" si="67"/>
        <v>32000</v>
      </c>
      <c r="AT160" t="s">
        <v>21</v>
      </c>
      <c r="AU160">
        <v>1.9E-2</v>
      </c>
      <c r="AV160">
        <v>0</v>
      </c>
      <c r="AW160">
        <v>0.01</v>
      </c>
      <c r="AX160">
        <f t="shared" si="78"/>
        <v>1.9E-2</v>
      </c>
      <c r="AY160">
        <f t="shared" si="68"/>
        <v>0.01</v>
      </c>
      <c r="AZ160">
        <f t="shared" si="69"/>
        <v>190</v>
      </c>
      <c r="BA160">
        <f t="shared" si="70"/>
        <v>100</v>
      </c>
      <c r="BB160">
        <f t="shared" si="71"/>
        <v>19000</v>
      </c>
      <c r="BO160" t="s">
        <v>21</v>
      </c>
      <c r="BP160">
        <v>3.5000000000000003E-2</v>
      </c>
      <c r="BQ160">
        <v>0</v>
      </c>
      <c r="BR160">
        <v>0.01</v>
      </c>
      <c r="BS160">
        <f t="shared" si="79"/>
        <v>3.5000000000000003E-2</v>
      </c>
      <c r="BT160">
        <f t="shared" si="72"/>
        <v>0.01</v>
      </c>
      <c r="BU160">
        <f t="shared" si="73"/>
        <v>350.00000000000006</v>
      </c>
      <c r="BV160">
        <f t="shared" si="74"/>
        <v>100</v>
      </c>
      <c r="BW160">
        <f t="shared" si="75"/>
        <v>35000.000000000007</v>
      </c>
    </row>
    <row r="161" spans="2:75" x14ac:dyDescent="0.25">
      <c r="B161" t="s">
        <v>22</v>
      </c>
      <c r="C161">
        <v>0</v>
      </c>
      <c r="D161">
        <v>0</v>
      </c>
      <c r="E161">
        <v>0.05</v>
      </c>
      <c r="F161">
        <f t="shared" si="76"/>
        <v>0</v>
      </c>
      <c r="G161">
        <f t="shared" si="60"/>
        <v>0.05</v>
      </c>
      <c r="H161">
        <f t="shared" si="61"/>
        <v>0</v>
      </c>
      <c r="I161">
        <f t="shared" si="62"/>
        <v>20</v>
      </c>
      <c r="J161">
        <f t="shared" si="63"/>
        <v>0</v>
      </c>
      <c r="Z161" t="s">
        <v>22</v>
      </c>
      <c r="AA161">
        <v>0</v>
      </c>
      <c r="AB161">
        <v>0</v>
      </c>
      <c r="AC161">
        <v>0.05</v>
      </c>
      <c r="AD161">
        <f t="shared" si="77"/>
        <v>0</v>
      </c>
      <c r="AE161">
        <f t="shared" si="64"/>
        <v>0.05</v>
      </c>
      <c r="AF161">
        <f t="shared" si="65"/>
        <v>0</v>
      </c>
      <c r="AG161">
        <f t="shared" si="66"/>
        <v>20</v>
      </c>
      <c r="AH161">
        <f t="shared" si="67"/>
        <v>0</v>
      </c>
      <c r="AT161" t="s">
        <v>22</v>
      </c>
      <c r="AU161">
        <v>0</v>
      </c>
      <c r="AV161">
        <v>0</v>
      </c>
      <c r="AW161">
        <v>0.05</v>
      </c>
      <c r="AX161">
        <f t="shared" si="78"/>
        <v>0</v>
      </c>
      <c r="AY161">
        <f t="shared" si="68"/>
        <v>0.05</v>
      </c>
      <c r="AZ161">
        <f t="shared" si="69"/>
        <v>0</v>
      </c>
      <c r="BA161">
        <f t="shared" si="70"/>
        <v>20</v>
      </c>
      <c r="BB161">
        <f t="shared" si="71"/>
        <v>0</v>
      </c>
      <c r="BO161" t="s">
        <v>22</v>
      </c>
      <c r="BP161">
        <v>0</v>
      </c>
      <c r="BQ161">
        <v>0</v>
      </c>
      <c r="BR161">
        <v>0.05</v>
      </c>
      <c r="BS161">
        <f t="shared" si="79"/>
        <v>0</v>
      </c>
      <c r="BT161">
        <f t="shared" si="72"/>
        <v>0.05</v>
      </c>
      <c r="BU161">
        <f t="shared" si="73"/>
        <v>0</v>
      </c>
      <c r="BV161">
        <f t="shared" si="74"/>
        <v>20</v>
      </c>
      <c r="BW161">
        <f t="shared" si="75"/>
        <v>0</v>
      </c>
    </row>
    <row r="162" spans="2:75" x14ac:dyDescent="0.25">
      <c r="B162" t="s">
        <v>23</v>
      </c>
      <c r="C162">
        <v>0</v>
      </c>
      <c r="D162">
        <v>0</v>
      </c>
      <c r="E162">
        <v>0.05</v>
      </c>
      <c r="F162">
        <f t="shared" si="76"/>
        <v>0</v>
      </c>
      <c r="G162">
        <f t="shared" si="60"/>
        <v>0.05</v>
      </c>
      <c r="H162">
        <f t="shared" si="61"/>
        <v>0</v>
      </c>
      <c r="I162">
        <f t="shared" si="62"/>
        <v>20</v>
      </c>
      <c r="J162">
        <f t="shared" si="63"/>
        <v>0</v>
      </c>
      <c r="Z162" t="s">
        <v>23</v>
      </c>
      <c r="AA162">
        <v>1.6E-2</v>
      </c>
      <c r="AB162">
        <v>0</v>
      </c>
      <c r="AC162">
        <v>0.05</v>
      </c>
      <c r="AD162">
        <f t="shared" si="77"/>
        <v>1.6E-2</v>
      </c>
      <c r="AE162">
        <f t="shared" si="64"/>
        <v>0.05</v>
      </c>
      <c r="AF162">
        <f t="shared" si="65"/>
        <v>32</v>
      </c>
      <c r="AG162">
        <f t="shared" si="66"/>
        <v>20</v>
      </c>
      <c r="AH162">
        <f t="shared" si="67"/>
        <v>640</v>
      </c>
      <c r="AT162" t="s">
        <v>23</v>
      </c>
      <c r="AU162">
        <v>2.1999999999999999E-2</v>
      </c>
      <c r="AV162">
        <v>0</v>
      </c>
      <c r="AW162">
        <v>0.05</v>
      </c>
      <c r="AX162">
        <f t="shared" si="78"/>
        <v>2.1999999999999999E-2</v>
      </c>
      <c r="AY162">
        <f t="shared" si="68"/>
        <v>0.05</v>
      </c>
      <c r="AZ162">
        <f t="shared" si="69"/>
        <v>43.999999999999993</v>
      </c>
      <c r="BA162">
        <f t="shared" si="70"/>
        <v>20</v>
      </c>
      <c r="BB162">
        <f t="shared" si="71"/>
        <v>879.99999999999989</v>
      </c>
      <c r="BO162" t="s">
        <v>23</v>
      </c>
      <c r="BP162">
        <v>1.7999999999999999E-2</v>
      </c>
      <c r="BQ162">
        <v>0</v>
      </c>
      <c r="BR162">
        <v>0.05</v>
      </c>
      <c r="BS162">
        <f t="shared" si="79"/>
        <v>1.7999999999999999E-2</v>
      </c>
      <c r="BT162">
        <f t="shared" si="72"/>
        <v>0.05</v>
      </c>
      <c r="BU162">
        <f t="shared" si="73"/>
        <v>35.999999999999993</v>
      </c>
      <c r="BV162">
        <f t="shared" si="74"/>
        <v>20</v>
      </c>
      <c r="BW162">
        <f t="shared" si="75"/>
        <v>719.99999999999989</v>
      </c>
    </row>
    <row r="163" spans="2:75" x14ac:dyDescent="0.25">
      <c r="B163" t="s">
        <v>24</v>
      </c>
      <c r="C163">
        <v>0</v>
      </c>
      <c r="D163">
        <v>0</v>
      </c>
      <c r="E163">
        <v>0.01</v>
      </c>
      <c r="F163">
        <f t="shared" si="76"/>
        <v>0</v>
      </c>
      <c r="G163">
        <f t="shared" si="60"/>
        <v>0.01</v>
      </c>
      <c r="H163">
        <f t="shared" si="61"/>
        <v>0</v>
      </c>
      <c r="I163">
        <f t="shared" si="62"/>
        <v>100</v>
      </c>
      <c r="J163">
        <f t="shared" si="63"/>
        <v>0</v>
      </c>
      <c r="Z163" t="s">
        <v>24</v>
      </c>
      <c r="AA163">
        <v>0</v>
      </c>
      <c r="AB163">
        <v>0</v>
      </c>
      <c r="AC163">
        <v>0.01</v>
      </c>
      <c r="AD163">
        <f t="shared" si="77"/>
        <v>0</v>
      </c>
      <c r="AE163">
        <f t="shared" si="64"/>
        <v>0.01</v>
      </c>
      <c r="AF163">
        <f t="shared" si="65"/>
        <v>0</v>
      </c>
      <c r="AG163">
        <f t="shared" si="66"/>
        <v>100</v>
      </c>
      <c r="AH163">
        <f t="shared" si="67"/>
        <v>0</v>
      </c>
      <c r="AT163" t="s">
        <v>24</v>
      </c>
      <c r="AU163">
        <v>0</v>
      </c>
      <c r="AV163">
        <v>0</v>
      </c>
      <c r="AW163">
        <v>0.01</v>
      </c>
      <c r="AX163">
        <f t="shared" si="78"/>
        <v>0</v>
      </c>
      <c r="AY163">
        <f t="shared" si="68"/>
        <v>0.01</v>
      </c>
      <c r="AZ163">
        <f t="shared" si="69"/>
        <v>0</v>
      </c>
      <c r="BA163">
        <f t="shared" si="70"/>
        <v>100</v>
      </c>
      <c r="BB163">
        <f t="shared" si="71"/>
        <v>0</v>
      </c>
      <c r="BO163" t="s">
        <v>24</v>
      </c>
      <c r="BP163">
        <v>0</v>
      </c>
      <c r="BQ163">
        <v>0</v>
      </c>
      <c r="BR163">
        <v>0.01</v>
      </c>
      <c r="BS163">
        <f t="shared" si="79"/>
        <v>0</v>
      </c>
      <c r="BT163">
        <f t="shared" si="72"/>
        <v>0.01</v>
      </c>
      <c r="BU163">
        <f t="shared" si="73"/>
        <v>0</v>
      </c>
      <c r="BV163">
        <f t="shared" si="74"/>
        <v>100</v>
      </c>
      <c r="BW163">
        <f t="shared" si="75"/>
        <v>0</v>
      </c>
    </row>
    <row r="164" spans="2:75" x14ac:dyDescent="0.25">
      <c r="B164" t="s">
        <v>25</v>
      </c>
      <c r="C164">
        <v>0</v>
      </c>
      <c r="D164">
        <v>0</v>
      </c>
      <c r="E164">
        <v>0.05</v>
      </c>
      <c r="F164">
        <f t="shared" si="76"/>
        <v>0</v>
      </c>
      <c r="G164">
        <f t="shared" si="60"/>
        <v>0.05</v>
      </c>
      <c r="H164">
        <f t="shared" si="61"/>
        <v>0</v>
      </c>
      <c r="I164">
        <f t="shared" si="62"/>
        <v>20</v>
      </c>
      <c r="J164">
        <f t="shared" si="63"/>
        <v>0</v>
      </c>
      <c r="Z164" t="s">
        <v>25</v>
      </c>
      <c r="AA164">
        <v>0.09</v>
      </c>
      <c r="AB164">
        <v>0</v>
      </c>
      <c r="AC164">
        <v>0.05</v>
      </c>
      <c r="AD164">
        <f t="shared" si="77"/>
        <v>0.09</v>
      </c>
      <c r="AE164">
        <f t="shared" si="64"/>
        <v>0.05</v>
      </c>
      <c r="AF164">
        <f t="shared" si="65"/>
        <v>179.99999999999997</v>
      </c>
      <c r="AG164">
        <f t="shared" si="66"/>
        <v>20</v>
      </c>
      <c r="AH164">
        <f t="shared" si="67"/>
        <v>3599.9999999999995</v>
      </c>
      <c r="AT164" t="s">
        <v>25</v>
      </c>
      <c r="AU164">
        <v>0.08</v>
      </c>
      <c r="AV164">
        <v>0</v>
      </c>
      <c r="AW164">
        <v>0.05</v>
      </c>
      <c r="AX164">
        <f t="shared" si="78"/>
        <v>0.08</v>
      </c>
      <c r="AY164">
        <f t="shared" si="68"/>
        <v>0.05</v>
      </c>
      <c r="AZ164">
        <f t="shared" si="69"/>
        <v>160</v>
      </c>
      <c r="BA164">
        <f t="shared" si="70"/>
        <v>20</v>
      </c>
      <c r="BB164">
        <f t="shared" si="71"/>
        <v>3200</v>
      </c>
      <c r="BO164" t="s">
        <v>25</v>
      </c>
      <c r="BP164">
        <v>0.12</v>
      </c>
      <c r="BQ164">
        <v>0</v>
      </c>
      <c r="BR164">
        <v>0.05</v>
      </c>
      <c r="BS164">
        <f t="shared" si="79"/>
        <v>0.12</v>
      </c>
      <c r="BT164">
        <f t="shared" si="72"/>
        <v>0.05</v>
      </c>
      <c r="BU164">
        <f t="shared" si="73"/>
        <v>240</v>
      </c>
      <c r="BV164">
        <f t="shared" si="74"/>
        <v>20</v>
      </c>
      <c r="BW164">
        <f t="shared" si="75"/>
        <v>4800</v>
      </c>
    </row>
    <row r="165" spans="2:75" x14ac:dyDescent="0.25">
      <c r="B165" t="s">
        <v>49</v>
      </c>
      <c r="I165">
        <f>SUM(I139:I164)</f>
        <v>315.98090476190475</v>
      </c>
      <c r="J165">
        <f>SUM(J139:J164)</f>
        <v>3674.6430553371338</v>
      </c>
      <c r="Z165" t="s">
        <v>49</v>
      </c>
      <c r="AG165">
        <f>SUM(AG139:AG164)</f>
        <v>315.98090476190475</v>
      </c>
      <c r="AH165">
        <f>SUM(AH139:AH164)</f>
        <v>42226.593572944432</v>
      </c>
      <c r="AT165" t="s">
        <v>49</v>
      </c>
      <c r="BA165">
        <f>SUM(BA139:BA164)</f>
        <v>315.98090476190475</v>
      </c>
      <c r="BB165">
        <f>SUM(BB139:BB164)</f>
        <v>28630.132461892787</v>
      </c>
      <c r="BO165" t="s">
        <v>49</v>
      </c>
      <c r="BV165">
        <f>SUM(BV139:BV164)</f>
        <v>315.98090476190475</v>
      </c>
      <c r="BW165">
        <f>SUM(BW139:BW164)</f>
        <v>49724.591897492457</v>
      </c>
    </row>
    <row r="166" spans="2:75" x14ac:dyDescent="0.25">
      <c r="B166" t="s">
        <v>50</v>
      </c>
      <c r="J166">
        <f>J165/I165</f>
        <v>11.62931999990955</v>
      </c>
      <c r="Z166" t="s">
        <v>50</v>
      </c>
      <c r="AH166">
        <f>AH165/AG165</f>
        <v>133.63653605828699</v>
      </c>
      <c r="AT166" t="s">
        <v>50</v>
      </c>
      <c r="BB166">
        <f>BB165/BA165</f>
        <v>90.60716021262715</v>
      </c>
      <c r="BO166" t="s">
        <v>50</v>
      </c>
      <c r="BW166">
        <f>BW165/BV165</f>
        <v>157.36581276947894</v>
      </c>
    </row>
    <row r="169" spans="2:75" x14ac:dyDescent="0.25">
      <c r="C169" t="s">
        <v>63</v>
      </c>
      <c r="AA169" t="s">
        <v>64</v>
      </c>
      <c r="AU169" t="s">
        <v>65</v>
      </c>
      <c r="BP169" t="s">
        <v>66</v>
      </c>
    </row>
    <row r="170" spans="2:75" x14ac:dyDescent="0.25">
      <c r="C170" t="s">
        <v>41</v>
      </c>
      <c r="D170" t="s">
        <v>42</v>
      </c>
      <c r="E170" t="s">
        <v>43</v>
      </c>
      <c r="F170" t="s">
        <v>44</v>
      </c>
      <c r="G170" t="s">
        <v>45</v>
      </c>
      <c r="H170" t="s">
        <v>46</v>
      </c>
      <c r="I170" t="s">
        <v>47</v>
      </c>
      <c r="J170" t="s">
        <v>48</v>
      </c>
      <c r="AA170" t="s">
        <v>41</v>
      </c>
      <c r="AB170" t="s">
        <v>42</v>
      </c>
      <c r="AC170" t="s">
        <v>43</v>
      </c>
      <c r="AD170" t="s">
        <v>44</v>
      </c>
      <c r="AE170" t="s">
        <v>45</v>
      </c>
      <c r="AF170" t="s">
        <v>46</v>
      </c>
      <c r="AG170" t="s">
        <v>47</v>
      </c>
      <c r="AH170" t="s">
        <v>48</v>
      </c>
      <c r="AU170" t="s">
        <v>41</v>
      </c>
      <c r="AV170" t="s">
        <v>42</v>
      </c>
      <c r="AW170" t="s">
        <v>43</v>
      </c>
      <c r="AX170" t="s">
        <v>44</v>
      </c>
      <c r="AY170" t="s">
        <v>45</v>
      </c>
      <c r="AZ170" t="s">
        <v>46</v>
      </c>
      <c r="BA170" t="s">
        <v>47</v>
      </c>
      <c r="BB170" t="s">
        <v>48</v>
      </c>
      <c r="BP170" t="s">
        <v>41</v>
      </c>
      <c r="BQ170" t="s">
        <v>42</v>
      </c>
      <c r="BR170" t="s">
        <v>43</v>
      </c>
      <c r="BS170" t="s">
        <v>44</v>
      </c>
      <c r="BT170" t="s">
        <v>45</v>
      </c>
      <c r="BU170" t="s">
        <v>46</v>
      </c>
      <c r="BV170" t="s">
        <v>47</v>
      </c>
      <c r="BW170" t="s">
        <v>48</v>
      </c>
    </row>
    <row r="171" spans="2:75" x14ac:dyDescent="0.25">
      <c r="B171" t="s">
        <v>0</v>
      </c>
      <c r="C171">
        <v>24.6</v>
      </c>
      <c r="D171">
        <v>0</v>
      </c>
      <c r="E171">
        <v>35</v>
      </c>
      <c r="F171">
        <f>C171-D171</f>
        <v>24.6</v>
      </c>
      <c r="G171">
        <f>E171-D171</f>
        <v>35</v>
      </c>
      <c r="H171">
        <f>(F171/G171)*100</f>
        <v>70.285714285714278</v>
      </c>
      <c r="I171">
        <f>1/E171</f>
        <v>2.8571428571428571E-2</v>
      </c>
      <c r="J171">
        <f>H171*I171</f>
        <v>2.0081632653061221</v>
      </c>
      <c r="Z171" t="s">
        <v>0</v>
      </c>
      <c r="AA171">
        <v>24.9</v>
      </c>
      <c r="AB171">
        <v>0</v>
      </c>
      <c r="AC171">
        <v>35</v>
      </c>
      <c r="AD171">
        <f>AA171-AB171</f>
        <v>24.9</v>
      </c>
      <c r="AE171">
        <f>AC171-AB171</f>
        <v>35</v>
      </c>
      <c r="AF171">
        <f>(AD171/AE171)*100</f>
        <v>71.142857142857139</v>
      </c>
      <c r="AG171">
        <f>1/AC171</f>
        <v>2.8571428571428571E-2</v>
      </c>
      <c r="AH171">
        <f>AF171*AG171</f>
        <v>2.0326530612244897</v>
      </c>
      <c r="AT171" t="s">
        <v>0</v>
      </c>
      <c r="AU171">
        <v>27</v>
      </c>
      <c r="AV171">
        <v>0</v>
      </c>
      <c r="AW171">
        <v>35</v>
      </c>
      <c r="AX171">
        <f>AU171-AV171</f>
        <v>27</v>
      </c>
      <c r="AY171">
        <f>AW171-AV171</f>
        <v>35</v>
      </c>
      <c r="AZ171">
        <f>(AX171/AY171)*100</f>
        <v>77.142857142857153</v>
      </c>
      <c r="BA171">
        <f>1/AW171</f>
        <v>2.8571428571428571E-2</v>
      </c>
      <c r="BB171">
        <f>AZ171*BA171</f>
        <v>2.2040816326530615</v>
      </c>
      <c r="BO171" t="s">
        <v>0</v>
      </c>
      <c r="BP171">
        <v>28.1</v>
      </c>
      <c r="BQ171">
        <v>0</v>
      </c>
      <c r="BR171">
        <v>35</v>
      </c>
      <c r="BS171">
        <f>BP171-BQ171</f>
        <v>28.1</v>
      </c>
      <c r="BT171">
        <f>BR171-BQ171</f>
        <v>35</v>
      </c>
      <c r="BU171">
        <f>(BS171/BT171)*100</f>
        <v>80.285714285714292</v>
      </c>
      <c r="BV171">
        <f>1/BR171</f>
        <v>2.8571428571428571E-2</v>
      </c>
      <c r="BW171">
        <f>BU171*BV171</f>
        <v>2.2938775510204081</v>
      </c>
    </row>
    <row r="172" spans="2:75" x14ac:dyDescent="0.25">
      <c r="B172" t="s">
        <v>1</v>
      </c>
      <c r="C172">
        <v>5.8</v>
      </c>
      <c r="D172">
        <v>7</v>
      </c>
      <c r="E172">
        <v>7.5</v>
      </c>
      <c r="F172">
        <f>(C172-D172)*-1</f>
        <v>1.2000000000000002</v>
      </c>
      <c r="G172">
        <f t="shared" ref="G172:G196" si="80">E172-D172</f>
        <v>0.5</v>
      </c>
      <c r="H172">
        <f t="shared" ref="H172:H196" si="81">(F172/G172)*100</f>
        <v>240.00000000000003</v>
      </c>
      <c r="I172">
        <f t="shared" ref="I172:I196" si="82">1/E172</f>
        <v>0.13333333333333333</v>
      </c>
      <c r="J172">
        <f t="shared" ref="J172:J196" si="83">H172*I172</f>
        <v>32</v>
      </c>
      <c r="Z172" t="s">
        <v>1</v>
      </c>
      <c r="AA172">
        <v>5</v>
      </c>
      <c r="AB172">
        <v>7</v>
      </c>
      <c r="AC172">
        <v>7.5</v>
      </c>
      <c r="AD172">
        <f>(AA172-AB172)*-1</f>
        <v>2</v>
      </c>
      <c r="AE172">
        <f t="shared" ref="AE172:AE196" si="84">AC172-AB172</f>
        <v>0.5</v>
      </c>
      <c r="AF172">
        <f t="shared" ref="AF172:AF196" si="85">(AD172/AE172)*100</f>
        <v>400</v>
      </c>
      <c r="AG172">
        <f t="shared" ref="AG172:AG196" si="86">1/AC172</f>
        <v>0.13333333333333333</v>
      </c>
      <c r="AH172">
        <f t="shared" ref="AH172:AH196" si="87">AF172*AG172</f>
        <v>53.333333333333336</v>
      </c>
      <c r="AT172" t="s">
        <v>1</v>
      </c>
      <c r="AU172">
        <v>5.3</v>
      </c>
      <c r="AV172">
        <v>7</v>
      </c>
      <c r="AW172">
        <v>7.5</v>
      </c>
      <c r="AX172">
        <f>(AU172-AV172)*-1</f>
        <v>1.7000000000000002</v>
      </c>
      <c r="AY172">
        <f t="shared" ref="AY172:AY196" si="88">AW172-AV172</f>
        <v>0.5</v>
      </c>
      <c r="AZ172">
        <f t="shared" ref="AZ172:AZ196" si="89">(AX172/AY172)*100</f>
        <v>340.00000000000006</v>
      </c>
      <c r="BA172">
        <f t="shared" ref="BA172:BA196" si="90">1/AW172</f>
        <v>0.13333333333333333</v>
      </c>
      <c r="BB172">
        <f t="shared" ref="BB172:BB196" si="91">AZ172*BA172</f>
        <v>45.333333333333343</v>
      </c>
      <c r="BO172" t="s">
        <v>1</v>
      </c>
      <c r="BP172">
        <v>5.5</v>
      </c>
      <c r="BQ172">
        <v>7</v>
      </c>
      <c r="BR172">
        <v>7.5</v>
      </c>
      <c r="BS172">
        <f>(BP172-BQ172)*-1</f>
        <v>1.5</v>
      </c>
      <c r="BT172">
        <f t="shared" ref="BT172:BT196" si="92">BR172-BQ172</f>
        <v>0.5</v>
      </c>
      <c r="BU172">
        <f t="shared" ref="BU172:BU196" si="93">(BS172/BT172)*100</f>
        <v>300</v>
      </c>
      <c r="BV172">
        <f t="shared" ref="BV172:BV196" si="94">1/BR172</f>
        <v>0.13333333333333333</v>
      </c>
      <c r="BW172">
        <f t="shared" ref="BW172:BW196" si="95">BU172*BV172</f>
        <v>40</v>
      </c>
    </row>
    <row r="173" spans="2:75" x14ac:dyDescent="0.25">
      <c r="B173" t="s">
        <v>2</v>
      </c>
      <c r="C173">
        <v>5.4</v>
      </c>
      <c r="D173">
        <v>0</v>
      </c>
      <c r="E173">
        <v>15</v>
      </c>
      <c r="F173">
        <f t="shared" ref="F173:F196" si="96">C173-D173</f>
        <v>5.4</v>
      </c>
      <c r="G173">
        <f t="shared" si="80"/>
        <v>15</v>
      </c>
      <c r="H173">
        <f t="shared" si="81"/>
        <v>36.000000000000007</v>
      </c>
      <c r="I173">
        <f t="shared" si="82"/>
        <v>6.6666666666666666E-2</v>
      </c>
      <c r="J173">
        <f t="shared" si="83"/>
        <v>2.4000000000000004</v>
      </c>
      <c r="Z173" t="s">
        <v>2</v>
      </c>
      <c r="AA173">
        <v>5.8</v>
      </c>
      <c r="AB173">
        <v>0</v>
      </c>
      <c r="AC173">
        <v>15</v>
      </c>
      <c r="AD173">
        <f t="shared" ref="AD173:AD196" si="97">AA173-AB173</f>
        <v>5.8</v>
      </c>
      <c r="AE173">
        <f t="shared" si="84"/>
        <v>15</v>
      </c>
      <c r="AF173">
        <f t="shared" si="85"/>
        <v>38.666666666666664</v>
      </c>
      <c r="AG173">
        <f t="shared" si="86"/>
        <v>6.6666666666666666E-2</v>
      </c>
      <c r="AH173">
        <f t="shared" si="87"/>
        <v>2.5777777777777775</v>
      </c>
      <c r="AT173" t="s">
        <v>2</v>
      </c>
      <c r="AU173">
        <v>5.5</v>
      </c>
      <c r="AV173">
        <v>0</v>
      </c>
      <c r="AW173">
        <v>15</v>
      </c>
      <c r="AX173">
        <f t="shared" ref="AX173:AX196" si="98">AU173-AV173</f>
        <v>5.5</v>
      </c>
      <c r="AY173">
        <f t="shared" si="88"/>
        <v>15</v>
      </c>
      <c r="AZ173">
        <f t="shared" si="89"/>
        <v>36.666666666666664</v>
      </c>
      <c r="BA173">
        <f t="shared" si="90"/>
        <v>6.6666666666666666E-2</v>
      </c>
      <c r="BB173">
        <f t="shared" si="91"/>
        <v>2.4444444444444442</v>
      </c>
      <c r="BO173" t="s">
        <v>2</v>
      </c>
      <c r="BP173">
        <v>6.7</v>
      </c>
      <c r="BQ173">
        <v>0</v>
      </c>
      <c r="BR173">
        <v>15</v>
      </c>
      <c r="BS173">
        <f t="shared" ref="BS173:BS196" si="99">BP173-BQ173</f>
        <v>6.7</v>
      </c>
      <c r="BT173">
        <f t="shared" si="92"/>
        <v>15</v>
      </c>
      <c r="BU173">
        <f t="shared" si="93"/>
        <v>44.666666666666664</v>
      </c>
      <c r="BV173">
        <f t="shared" si="94"/>
        <v>6.6666666666666666E-2</v>
      </c>
      <c r="BW173">
        <f t="shared" si="95"/>
        <v>2.9777777777777774</v>
      </c>
    </row>
    <row r="174" spans="2:75" x14ac:dyDescent="0.25">
      <c r="B174" t="s">
        <v>3</v>
      </c>
      <c r="C174">
        <v>4.0999999999999996</v>
      </c>
      <c r="D174">
        <v>0</v>
      </c>
      <c r="E174">
        <v>5</v>
      </c>
      <c r="F174">
        <f t="shared" si="96"/>
        <v>4.0999999999999996</v>
      </c>
      <c r="G174">
        <f t="shared" si="80"/>
        <v>5</v>
      </c>
      <c r="H174">
        <f t="shared" si="81"/>
        <v>82</v>
      </c>
      <c r="I174">
        <f t="shared" si="82"/>
        <v>0.2</v>
      </c>
      <c r="J174">
        <f t="shared" si="83"/>
        <v>16.400000000000002</v>
      </c>
      <c r="Z174" t="s">
        <v>3</v>
      </c>
      <c r="AA174">
        <v>3.9</v>
      </c>
      <c r="AB174">
        <v>0</v>
      </c>
      <c r="AC174">
        <v>5</v>
      </c>
      <c r="AD174">
        <f t="shared" si="97"/>
        <v>3.9</v>
      </c>
      <c r="AE174">
        <f t="shared" si="84"/>
        <v>5</v>
      </c>
      <c r="AF174">
        <f t="shared" si="85"/>
        <v>78</v>
      </c>
      <c r="AG174">
        <f t="shared" si="86"/>
        <v>0.2</v>
      </c>
      <c r="AH174">
        <f t="shared" si="87"/>
        <v>15.600000000000001</v>
      </c>
      <c r="AT174" t="s">
        <v>3</v>
      </c>
      <c r="AU174">
        <v>4.7</v>
      </c>
      <c r="AV174">
        <v>0</v>
      </c>
      <c r="AW174">
        <v>5</v>
      </c>
      <c r="AX174">
        <f t="shared" si="98"/>
        <v>4.7</v>
      </c>
      <c r="AY174">
        <f t="shared" si="88"/>
        <v>5</v>
      </c>
      <c r="AZ174">
        <f t="shared" si="89"/>
        <v>94</v>
      </c>
      <c r="BA174">
        <f t="shared" si="90"/>
        <v>0.2</v>
      </c>
      <c r="BB174">
        <f t="shared" si="91"/>
        <v>18.8</v>
      </c>
      <c r="BO174" t="s">
        <v>3</v>
      </c>
      <c r="BP174">
        <v>5.9</v>
      </c>
      <c r="BQ174">
        <v>0</v>
      </c>
      <c r="BR174">
        <v>5</v>
      </c>
      <c r="BS174">
        <f t="shared" si="99"/>
        <v>5.9</v>
      </c>
      <c r="BT174">
        <f t="shared" si="92"/>
        <v>5</v>
      </c>
      <c r="BU174">
        <f t="shared" si="93"/>
        <v>118.00000000000001</v>
      </c>
      <c r="BV174">
        <f t="shared" si="94"/>
        <v>0.2</v>
      </c>
      <c r="BW174">
        <f t="shared" si="95"/>
        <v>23.600000000000005</v>
      </c>
    </row>
    <row r="175" spans="2:75" x14ac:dyDescent="0.25">
      <c r="B175" t="s">
        <v>4</v>
      </c>
      <c r="C175">
        <v>4.5</v>
      </c>
      <c r="D175">
        <v>0</v>
      </c>
      <c r="E175">
        <v>10</v>
      </c>
      <c r="F175">
        <f t="shared" si="96"/>
        <v>4.5</v>
      </c>
      <c r="G175">
        <f t="shared" si="80"/>
        <v>10</v>
      </c>
      <c r="H175">
        <f t="shared" si="81"/>
        <v>45</v>
      </c>
      <c r="I175">
        <f t="shared" si="82"/>
        <v>0.1</v>
      </c>
      <c r="J175">
        <f t="shared" si="83"/>
        <v>4.5</v>
      </c>
      <c r="Z175" t="s">
        <v>4</v>
      </c>
      <c r="AA175">
        <v>9.1</v>
      </c>
      <c r="AB175">
        <v>0</v>
      </c>
      <c r="AC175">
        <v>10</v>
      </c>
      <c r="AD175">
        <f t="shared" si="97"/>
        <v>9.1</v>
      </c>
      <c r="AE175">
        <f t="shared" si="84"/>
        <v>10</v>
      </c>
      <c r="AF175">
        <f t="shared" si="85"/>
        <v>90.999999999999986</v>
      </c>
      <c r="AG175">
        <f t="shared" si="86"/>
        <v>0.1</v>
      </c>
      <c r="AH175">
        <f t="shared" si="87"/>
        <v>9.1</v>
      </c>
      <c r="AT175" t="s">
        <v>4</v>
      </c>
      <c r="AU175">
        <v>9.5</v>
      </c>
      <c r="AV175">
        <v>0</v>
      </c>
      <c r="AW175">
        <v>10</v>
      </c>
      <c r="AX175">
        <f t="shared" si="98"/>
        <v>9.5</v>
      </c>
      <c r="AY175">
        <f t="shared" si="88"/>
        <v>10</v>
      </c>
      <c r="AZ175">
        <f t="shared" si="89"/>
        <v>95</v>
      </c>
      <c r="BA175">
        <f t="shared" si="90"/>
        <v>0.1</v>
      </c>
      <c r="BB175">
        <f t="shared" si="91"/>
        <v>9.5</v>
      </c>
      <c r="BO175" t="s">
        <v>4</v>
      </c>
      <c r="BP175">
        <v>7.4</v>
      </c>
      <c r="BQ175">
        <v>0</v>
      </c>
      <c r="BR175">
        <v>10</v>
      </c>
      <c r="BS175">
        <f t="shared" si="99"/>
        <v>7.4</v>
      </c>
      <c r="BT175">
        <f t="shared" si="92"/>
        <v>10</v>
      </c>
      <c r="BU175">
        <f t="shared" si="93"/>
        <v>74</v>
      </c>
      <c r="BV175">
        <f t="shared" si="94"/>
        <v>0.1</v>
      </c>
      <c r="BW175">
        <f t="shared" si="95"/>
        <v>7.4</v>
      </c>
    </row>
    <row r="176" spans="2:75" x14ac:dyDescent="0.25">
      <c r="B176" t="s">
        <v>5</v>
      </c>
      <c r="C176">
        <v>33.9</v>
      </c>
      <c r="D176">
        <v>0</v>
      </c>
      <c r="E176">
        <v>500</v>
      </c>
      <c r="F176">
        <f t="shared" si="96"/>
        <v>33.9</v>
      </c>
      <c r="G176">
        <f t="shared" si="80"/>
        <v>500</v>
      </c>
      <c r="H176">
        <f t="shared" si="81"/>
        <v>6.78</v>
      </c>
      <c r="I176">
        <f t="shared" si="82"/>
        <v>2E-3</v>
      </c>
      <c r="J176">
        <f t="shared" si="83"/>
        <v>1.3560000000000001E-2</v>
      </c>
      <c r="Z176" t="s">
        <v>5</v>
      </c>
      <c r="AA176">
        <v>64.5</v>
      </c>
      <c r="AB176">
        <v>0</v>
      </c>
      <c r="AC176">
        <v>500</v>
      </c>
      <c r="AD176">
        <f t="shared" si="97"/>
        <v>64.5</v>
      </c>
      <c r="AE176">
        <f t="shared" si="84"/>
        <v>500</v>
      </c>
      <c r="AF176">
        <f t="shared" si="85"/>
        <v>12.9</v>
      </c>
      <c r="AG176">
        <f t="shared" si="86"/>
        <v>2E-3</v>
      </c>
      <c r="AH176">
        <f t="shared" si="87"/>
        <v>2.58E-2</v>
      </c>
      <c r="AT176" t="s">
        <v>5</v>
      </c>
      <c r="AU176">
        <v>50.1</v>
      </c>
      <c r="AV176">
        <v>0</v>
      </c>
      <c r="AW176">
        <v>500</v>
      </c>
      <c r="AX176">
        <f t="shared" si="98"/>
        <v>50.1</v>
      </c>
      <c r="AY176">
        <f t="shared" si="88"/>
        <v>500</v>
      </c>
      <c r="AZ176">
        <f t="shared" si="89"/>
        <v>10.02</v>
      </c>
      <c r="BA176">
        <f t="shared" si="90"/>
        <v>2E-3</v>
      </c>
      <c r="BB176">
        <f t="shared" si="91"/>
        <v>2.0039999999999999E-2</v>
      </c>
      <c r="BO176" t="s">
        <v>5</v>
      </c>
      <c r="BP176">
        <v>58.9</v>
      </c>
      <c r="BQ176">
        <v>0</v>
      </c>
      <c r="BR176">
        <v>500</v>
      </c>
      <c r="BS176">
        <f t="shared" si="99"/>
        <v>58.9</v>
      </c>
      <c r="BT176">
        <f t="shared" si="92"/>
        <v>500</v>
      </c>
      <c r="BU176">
        <f t="shared" si="93"/>
        <v>11.78</v>
      </c>
      <c r="BV176">
        <f t="shared" si="94"/>
        <v>2E-3</v>
      </c>
      <c r="BW176">
        <f t="shared" si="95"/>
        <v>2.3559999999999998E-2</v>
      </c>
    </row>
    <row r="177" spans="2:75" x14ac:dyDescent="0.25">
      <c r="B177" t="s">
        <v>6</v>
      </c>
      <c r="C177">
        <v>7.1</v>
      </c>
      <c r="D177">
        <v>14.6</v>
      </c>
      <c r="E177">
        <v>7.5</v>
      </c>
      <c r="F177">
        <f t="shared" si="96"/>
        <v>-7.5</v>
      </c>
      <c r="G177">
        <f t="shared" si="80"/>
        <v>-7.1</v>
      </c>
      <c r="H177">
        <f t="shared" si="81"/>
        <v>105.63380281690142</v>
      </c>
      <c r="I177">
        <f t="shared" si="82"/>
        <v>0.13333333333333333</v>
      </c>
      <c r="J177">
        <f t="shared" si="83"/>
        <v>14.084507042253522</v>
      </c>
      <c r="Z177" t="s">
        <v>6</v>
      </c>
      <c r="AA177">
        <v>5.8</v>
      </c>
      <c r="AB177">
        <v>14.6</v>
      </c>
      <c r="AC177">
        <v>7.5</v>
      </c>
      <c r="AD177">
        <f t="shared" si="97"/>
        <v>-8.8000000000000007</v>
      </c>
      <c r="AE177">
        <f t="shared" si="84"/>
        <v>-7.1</v>
      </c>
      <c r="AF177">
        <f t="shared" si="85"/>
        <v>123.94366197183101</v>
      </c>
      <c r="AG177">
        <f t="shared" si="86"/>
        <v>0.13333333333333333</v>
      </c>
      <c r="AH177">
        <f t="shared" si="87"/>
        <v>16.525821596244135</v>
      </c>
      <c r="AT177" t="s">
        <v>6</v>
      </c>
      <c r="AU177">
        <v>6.7</v>
      </c>
      <c r="AV177">
        <v>14.6</v>
      </c>
      <c r="AW177">
        <v>7.5</v>
      </c>
      <c r="AX177">
        <f t="shared" si="98"/>
        <v>-7.8999999999999995</v>
      </c>
      <c r="AY177">
        <f t="shared" si="88"/>
        <v>-7.1</v>
      </c>
      <c r="AZ177">
        <f t="shared" si="89"/>
        <v>111.26760563380283</v>
      </c>
      <c r="BA177">
        <f t="shared" si="90"/>
        <v>0.13333333333333333</v>
      </c>
      <c r="BB177">
        <f t="shared" si="91"/>
        <v>14.83568075117371</v>
      </c>
      <c r="BO177" t="s">
        <v>6</v>
      </c>
      <c r="BP177">
        <v>6.3</v>
      </c>
      <c r="BQ177">
        <v>14.6</v>
      </c>
      <c r="BR177">
        <v>7.5</v>
      </c>
      <c r="BS177">
        <f t="shared" si="99"/>
        <v>-8.3000000000000007</v>
      </c>
      <c r="BT177">
        <f t="shared" si="92"/>
        <v>-7.1</v>
      </c>
      <c r="BU177">
        <f t="shared" si="93"/>
        <v>116.90140845070425</v>
      </c>
      <c r="BV177">
        <f t="shared" si="94"/>
        <v>0.13333333333333333</v>
      </c>
      <c r="BW177">
        <f t="shared" si="95"/>
        <v>15.5868544600939</v>
      </c>
    </row>
    <row r="178" spans="2:75" x14ac:dyDescent="0.25">
      <c r="B178" t="s">
        <v>7</v>
      </c>
      <c r="C178">
        <v>1.6</v>
      </c>
      <c r="D178">
        <v>0</v>
      </c>
      <c r="E178">
        <v>1</v>
      </c>
      <c r="F178">
        <f t="shared" si="96"/>
        <v>1.6</v>
      </c>
      <c r="G178">
        <f t="shared" si="80"/>
        <v>1</v>
      </c>
      <c r="H178">
        <f t="shared" si="81"/>
        <v>160</v>
      </c>
      <c r="I178">
        <f t="shared" si="82"/>
        <v>1</v>
      </c>
      <c r="J178">
        <f t="shared" si="83"/>
        <v>160</v>
      </c>
      <c r="Z178" t="s">
        <v>7</v>
      </c>
      <c r="AA178">
        <v>4.7</v>
      </c>
      <c r="AB178">
        <v>0</v>
      </c>
      <c r="AC178">
        <v>1</v>
      </c>
      <c r="AD178">
        <f t="shared" si="97"/>
        <v>4.7</v>
      </c>
      <c r="AE178">
        <f t="shared" si="84"/>
        <v>1</v>
      </c>
      <c r="AF178">
        <f t="shared" si="85"/>
        <v>470</v>
      </c>
      <c r="AG178">
        <f t="shared" si="86"/>
        <v>1</v>
      </c>
      <c r="AH178">
        <f t="shared" si="87"/>
        <v>470</v>
      </c>
      <c r="AT178" t="s">
        <v>7</v>
      </c>
      <c r="AU178">
        <v>3.3</v>
      </c>
      <c r="AV178">
        <v>0</v>
      </c>
      <c r="AW178">
        <v>1</v>
      </c>
      <c r="AX178">
        <f t="shared" si="98"/>
        <v>3.3</v>
      </c>
      <c r="AY178">
        <f t="shared" si="88"/>
        <v>1</v>
      </c>
      <c r="AZ178">
        <f t="shared" si="89"/>
        <v>330</v>
      </c>
      <c r="BA178">
        <f t="shared" si="90"/>
        <v>1</v>
      </c>
      <c r="BB178">
        <f t="shared" si="91"/>
        <v>330</v>
      </c>
      <c r="BO178" t="s">
        <v>7</v>
      </c>
      <c r="BP178">
        <v>4</v>
      </c>
      <c r="BQ178">
        <v>0</v>
      </c>
      <c r="BR178">
        <v>1</v>
      </c>
      <c r="BS178">
        <f t="shared" si="99"/>
        <v>4</v>
      </c>
      <c r="BT178">
        <f t="shared" si="92"/>
        <v>1</v>
      </c>
      <c r="BU178">
        <f t="shared" si="93"/>
        <v>400</v>
      </c>
      <c r="BV178">
        <f t="shared" si="94"/>
        <v>1</v>
      </c>
      <c r="BW178">
        <f t="shared" si="95"/>
        <v>400</v>
      </c>
    </row>
    <row r="179" spans="2:75" x14ac:dyDescent="0.25">
      <c r="B179" t="s">
        <v>8</v>
      </c>
      <c r="C179">
        <v>12.2</v>
      </c>
      <c r="D179">
        <v>0</v>
      </c>
      <c r="E179">
        <v>200</v>
      </c>
      <c r="F179">
        <f t="shared" si="96"/>
        <v>12.2</v>
      </c>
      <c r="G179">
        <f t="shared" si="80"/>
        <v>200</v>
      </c>
      <c r="H179">
        <f t="shared" si="81"/>
        <v>6.1</v>
      </c>
      <c r="I179">
        <f t="shared" si="82"/>
        <v>5.0000000000000001E-3</v>
      </c>
      <c r="J179">
        <f t="shared" si="83"/>
        <v>3.0499999999999999E-2</v>
      </c>
      <c r="Z179" t="s">
        <v>8</v>
      </c>
      <c r="AA179">
        <v>36.6</v>
      </c>
      <c r="AB179">
        <v>0</v>
      </c>
      <c r="AC179">
        <v>200</v>
      </c>
      <c r="AD179">
        <f t="shared" si="97"/>
        <v>36.6</v>
      </c>
      <c r="AE179">
        <f t="shared" si="84"/>
        <v>200</v>
      </c>
      <c r="AF179">
        <f t="shared" si="85"/>
        <v>18.3</v>
      </c>
      <c r="AG179">
        <f t="shared" si="86"/>
        <v>5.0000000000000001E-3</v>
      </c>
      <c r="AH179">
        <f t="shared" si="87"/>
        <v>9.1500000000000012E-2</v>
      </c>
      <c r="AT179" t="s">
        <v>8</v>
      </c>
      <c r="AU179">
        <v>30.5</v>
      </c>
      <c r="AV179">
        <v>0</v>
      </c>
      <c r="AW179">
        <v>200</v>
      </c>
      <c r="AX179">
        <f t="shared" si="98"/>
        <v>30.5</v>
      </c>
      <c r="AY179">
        <f t="shared" si="88"/>
        <v>200</v>
      </c>
      <c r="AZ179">
        <f t="shared" si="89"/>
        <v>15.25</v>
      </c>
      <c r="BA179">
        <f t="shared" si="90"/>
        <v>5.0000000000000001E-3</v>
      </c>
      <c r="BB179">
        <f t="shared" si="91"/>
        <v>7.6249999999999998E-2</v>
      </c>
      <c r="BO179" t="s">
        <v>8</v>
      </c>
      <c r="BP179">
        <v>24.4</v>
      </c>
      <c r="BQ179">
        <v>0</v>
      </c>
      <c r="BR179">
        <v>200</v>
      </c>
      <c r="BS179">
        <f t="shared" si="99"/>
        <v>24.4</v>
      </c>
      <c r="BT179">
        <f t="shared" si="92"/>
        <v>200</v>
      </c>
      <c r="BU179">
        <f t="shared" si="93"/>
        <v>12.2</v>
      </c>
      <c r="BV179">
        <f t="shared" si="94"/>
        <v>5.0000000000000001E-3</v>
      </c>
      <c r="BW179">
        <f t="shared" si="95"/>
        <v>6.0999999999999999E-2</v>
      </c>
    </row>
    <row r="180" spans="2:75" x14ac:dyDescent="0.25">
      <c r="B180" t="s">
        <v>9</v>
      </c>
      <c r="C180">
        <v>0.71</v>
      </c>
      <c r="D180">
        <v>0</v>
      </c>
      <c r="E180">
        <v>200</v>
      </c>
      <c r="F180">
        <f t="shared" si="96"/>
        <v>0.71</v>
      </c>
      <c r="G180">
        <f t="shared" si="80"/>
        <v>200</v>
      </c>
      <c r="H180">
        <f t="shared" si="81"/>
        <v>0.35499999999999998</v>
      </c>
      <c r="I180">
        <f t="shared" si="82"/>
        <v>5.0000000000000001E-3</v>
      </c>
      <c r="J180">
        <f t="shared" si="83"/>
        <v>1.7749999999999999E-3</v>
      </c>
      <c r="Z180" t="s">
        <v>9</v>
      </c>
      <c r="AA180">
        <v>0.85</v>
      </c>
      <c r="AB180">
        <v>0</v>
      </c>
      <c r="AC180">
        <v>200</v>
      </c>
      <c r="AD180">
        <f t="shared" si="97"/>
        <v>0.85</v>
      </c>
      <c r="AE180">
        <f t="shared" si="84"/>
        <v>200</v>
      </c>
      <c r="AF180">
        <f t="shared" si="85"/>
        <v>0.42500000000000004</v>
      </c>
      <c r="AG180">
        <f t="shared" si="86"/>
        <v>5.0000000000000001E-3</v>
      </c>
      <c r="AH180">
        <f t="shared" si="87"/>
        <v>2.1250000000000002E-3</v>
      </c>
      <c r="AT180" t="s">
        <v>9</v>
      </c>
      <c r="AU180">
        <v>0.64</v>
      </c>
      <c r="AV180">
        <v>0</v>
      </c>
      <c r="AW180">
        <v>200</v>
      </c>
      <c r="AX180">
        <f t="shared" si="98"/>
        <v>0.64</v>
      </c>
      <c r="AY180">
        <f t="shared" si="88"/>
        <v>200</v>
      </c>
      <c r="AZ180">
        <f t="shared" si="89"/>
        <v>0.32</v>
      </c>
      <c r="BA180">
        <f t="shared" si="90"/>
        <v>5.0000000000000001E-3</v>
      </c>
      <c r="BB180">
        <f t="shared" si="91"/>
        <v>1.6000000000000001E-3</v>
      </c>
      <c r="BO180" t="s">
        <v>9</v>
      </c>
      <c r="BP180">
        <v>0.91</v>
      </c>
      <c r="BQ180">
        <v>0</v>
      </c>
      <c r="BR180">
        <v>200</v>
      </c>
      <c r="BS180">
        <f t="shared" si="99"/>
        <v>0.91</v>
      </c>
      <c r="BT180">
        <f t="shared" si="92"/>
        <v>200</v>
      </c>
      <c r="BU180">
        <f t="shared" si="93"/>
        <v>0.45500000000000002</v>
      </c>
      <c r="BV180">
        <f t="shared" si="94"/>
        <v>5.0000000000000001E-3</v>
      </c>
      <c r="BW180">
        <f t="shared" si="95"/>
        <v>2.2750000000000001E-3</v>
      </c>
    </row>
    <row r="181" spans="2:75" x14ac:dyDescent="0.25">
      <c r="B181" t="s">
        <v>10</v>
      </c>
      <c r="C181">
        <v>9.4</v>
      </c>
      <c r="D181">
        <v>0</v>
      </c>
      <c r="E181">
        <v>200</v>
      </c>
      <c r="F181">
        <f t="shared" si="96"/>
        <v>9.4</v>
      </c>
      <c r="G181">
        <f t="shared" si="80"/>
        <v>200</v>
      </c>
      <c r="H181">
        <f t="shared" si="81"/>
        <v>4.7</v>
      </c>
      <c r="I181">
        <f t="shared" si="82"/>
        <v>5.0000000000000001E-3</v>
      </c>
      <c r="J181">
        <f t="shared" si="83"/>
        <v>2.35E-2</v>
      </c>
      <c r="Z181" t="s">
        <v>10</v>
      </c>
      <c r="AA181">
        <v>17.7</v>
      </c>
      <c r="AB181">
        <v>0</v>
      </c>
      <c r="AC181">
        <v>200</v>
      </c>
      <c r="AD181">
        <f t="shared" si="97"/>
        <v>17.7</v>
      </c>
      <c r="AE181">
        <f t="shared" si="84"/>
        <v>200</v>
      </c>
      <c r="AF181">
        <f t="shared" si="85"/>
        <v>8.85</v>
      </c>
      <c r="AG181">
        <f t="shared" si="86"/>
        <v>5.0000000000000001E-3</v>
      </c>
      <c r="AH181">
        <f t="shared" si="87"/>
        <v>4.4249999999999998E-2</v>
      </c>
      <c r="AT181" t="s">
        <v>10</v>
      </c>
      <c r="AU181">
        <v>11.5</v>
      </c>
      <c r="AV181">
        <v>0</v>
      </c>
      <c r="AW181">
        <v>200</v>
      </c>
      <c r="AX181">
        <f t="shared" si="98"/>
        <v>11.5</v>
      </c>
      <c r="AY181">
        <f t="shared" si="88"/>
        <v>200</v>
      </c>
      <c r="AZ181">
        <f t="shared" si="89"/>
        <v>5.75</v>
      </c>
      <c r="BA181">
        <f t="shared" si="90"/>
        <v>5.0000000000000001E-3</v>
      </c>
      <c r="BB181">
        <f t="shared" si="91"/>
        <v>2.8750000000000001E-2</v>
      </c>
      <c r="BO181" t="s">
        <v>10</v>
      </c>
      <c r="BP181">
        <v>17.7</v>
      </c>
      <c r="BQ181">
        <v>0</v>
      </c>
      <c r="BR181">
        <v>200</v>
      </c>
      <c r="BS181">
        <f t="shared" si="99"/>
        <v>17.7</v>
      </c>
      <c r="BT181">
        <f t="shared" si="92"/>
        <v>200</v>
      </c>
      <c r="BU181">
        <f t="shared" si="93"/>
        <v>8.85</v>
      </c>
      <c r="BV181">
        <f t="shared" si="94"/>
        <v>5.0000000000000001E-3</v>
      </c>
      <c r="BW181">
        <f t="shared" si="95"/>
        <v>4.4249999999999998E-2</v>
      </c>
    </row>
    <row r="182" spans="2:75" x14ac:dyDescent="0.25">
      <c r="B182" t="s">
        <v>11</v>
      </c>
      <c r="C182">
        <v>0.5</v>
      </c>
      <c r="D182">
        <v>0</v>
      </c>
      <c r="E182">
        <v>5</v>
      </c>
      <c r="F182">
        <f t="shared" si="96"/>
        <v>0.5</v>
      </c>
      <c r="G182">
        <f t="shared" si="80"/>
        <v>5</v>
      </c>
      <c r="H182">
        <f t="shared" si="81"/>
        <v>10</v>
      </c>
      <c r="I182">
        <f t="shared" si="82"/>
        <v>0.2</v>
      </c>
      <c r="J182">
        <f t="shared" si="83"/>
        <v>2</v>
      </c>
      <c r="Z182" t="s">
        <v>11</v>
      </c>
      <c r="AA182">
        <v>0.85</v>
      </c>
      <c r="AB182">
        <v>0</v>
      </c>
      <c r="AC182">
        <v>5</v>
      </c>
      <c r="AD182">
        <f t="shared" si="97"/>
        <v>0.85</v>
      </c>
      <c r="AE182">
        <f t="shared" si="84"/>
        <v>5</v>
      </c>
      <c r="AF182">
        <f t="shared" si="85"/>
        <v>17</v>
      </c>
      <c r="AG182">
        <f t="shared" si="86"/>
        <v>0.2</v>
      </c>
      <c r="AH182">
        <f t="shared" si="87"/>
        <v>3.4000000000000004</v>
      </c>
      <c r="AT182" t="s">
        <v>11</v>
      </c>
      <c r="AU182">
        <v>0.77</v>
      </c>
      <c r="AV182">
        <v>0</v>
      </c>
      <c r="AW182">
        <v>5</v>
      </c>
      <c r="AX182">
        <f t="shared" si="98"/>
        <v>0.77</v>
      </c>
      <c r="AY182">
        <f t="shared" si="88"/>
        <v>5</v>
      </c>
      <c r="AZ182">
        <f t="shared" si="89"/>
        <v>15.4</v>
      </c>
      <c r="BA182">
        <f t="shared" si="90"/>
        <v>0.2</v>
      </c>
      <c r="BB182">
        <f t="shared" si="91"/>
        <v>3.08</v>
      </c>
      <c r="BO182" t="s">
        <v>11</v>
      </c>
      <c r="BP182">
        <v>0.6</v>
      </c>
      <c r="BQ182">
        <v>0</v>
      </c>
      <c r="BR182">
        <v>5</v>
      </c>
      <c r="BS182">
        <f t="shared" si="99"/>
        <v>0.6</v>
      </c>
      <c r="BT182">
        <f t="shared" si="92"/>
        <v>5</v>
      </c>
      <c r="BU182">
        <f t="shared" si="93"/>
        <v>12</v>
      </c>
      <c r="BV182">
        <f t="shared" si="94"/>
        <v>0.2</v>
      </c>
      <c r="BW182">
        <f t="shared" si="95"/>
        <v>2.4000000000000004</v>
      </c>
    </row>
    <row r="183" spans="2:75" x14ac:dyDescent="0.25">
      <c r="B183" t="s">
        <v>12</v>
      </c>
      <c r="C183">
        <v>8.1000000000000003E-2</v>
      </c>
      <c r="D183">
        <v>0</v>
      </c>
      <c r="E183">
        <v>1</v>
      </c>
      <c r="F183">
        <f t="shared" si="96"/>
        <v>8.1000000000000003E-2</v>
      </c>
      <c r="G183">
        <f t="shared" si="80"/>
        <v>1</v>
      </c>
      <c r="H183">
        <f t="shared" si="81"/>
        <v>8.1</v>
      </c>
      <c r="I183">
        <f t="shared" si="82"/>
        <v>1</v>
      </c>
      <c r="J183">
        <f t="shared" si="83"/>
        <v>8.1</v>
      </c>
      <c r="Z183" t="s">
        <v>12</v>
      </c>
      <c r="AA183">
        <v>0.29299999999999998</v>
      </c>
      <c r="AB183">
        <v>0</v>
      </c>
      <c r="AC183">
        <v>1</v>
      </c>
      <c r="AD183">
        <f t="shared" si="97"/>
        <v>0.29299999999999998</v>
      </c>
      <c r="AE183">
        <f t="shared" si="84"/>
        <v>1</v>
      </c>
      <c r="AF183">
        <f t="shared" si="85"/>
        <v>29.299999999999997</v>
      </c>
      <c r="AG183">
        <f t="shared" si="86"/>
        <v>1</v>
      </c>
      <c r="AH183">
        <f t="shared" si="87"/>
        <v>29.299999999999997</v>
      </c>
      <c r="AT183" t="s">
        <v>12</v>
      </c>
      <c r="AU183">
        <v>0.109</v>
      </c>
      <c r="AV183">
        <v>0</v>
      </c>
      <c r="AW183">
        <v>1</v>
      </c>
      <c r="AX183">
        <f t="shared" si="98"/>
        <v>0.109</v>
      </c>
      <c r="AY183">
        <f t="shared" si="88"/>
        <v>1</v>
      </c>
      <c r="AZ183">
        <f t="shared" si="89"/>
        <v>10.9</v>
      </c>
      <c r="BA183">
        <f t="shared" si="90"/>
        <v>1</v>
      </c>
      <c r="BB183">
        <f t="shared" si="91"/>
        <v>10.9</v>
      </c>
      <c r="BO183" t="s">
        <v>12</v>
      </c>
      <c r="BP183">
        <v>0.113</v>
      </c>
      <c r="BQ183">
        <v>0</v>
      </c>
      <c r="BR183">
        <v>1</v>
      </c>
      <c r="BS183">
        <f t="shared" si="99"/>
        <v>0.113</v>
      </c>
      <c r="BT183">
        <f t="shared" si="92"/>
        <v>1</v>
      </c>
      <c r="BU183">
        <f t="shared" si="93"/>
        <v>11.3</v>
      </c>
      <c r="BV183">
        <f t="shared" si="94"/>
        <v>1</v>
      </c>
      <c r="BW183">
        <f t="shared" si="95"/>
        <v>11.3</v>
      </c>
    </row>
    <row r="184" spans="2:75" x14ac:dyDescent="0.25">
      <c r="B184" t="s">
        <v>13</v>
      </c>
      <c r="C184">
        <v>0.09</v>
      </c>
      <c r="D184">
        <v>0</v>
      </c>
      <c r="E184">
        <v>1</v>
      </c>
      <c r="F184">
        <f t="shared" si="96"/>
        <v>0.09</v>
      </c>
      <c r="G184">
        <f t="shared" si="80"/>
        <v>1</v>
      </c>
      <c r="H184">
        <f t="shared" si="81"/>
        <v>9</v>
      </c>
      <c r="I184">
        <f t="shared" si="82"/>
        <v>1</v>
      </c>
      <c r="J184">
        <f t="shared" si="83"/>
        <v>9</v>
      </c>
      <c r="Z184" t="s">
        <v>13</v>
      </c>
      <c r="AA184">
        <v>0.19</v>
      </c>
      <c r="AB184">
        <v>0</v>
      </c>
      <c r="AC184">
        <v>1</v>
      </c>
      <c r="AD184">
        <f t="shared" si="97"/>
        <v>0.19</v>
      </c>
      <c r="AE184">
        <f t="shared" si="84"/>
        <v>1</v>
      </c>
      <c r="AF184">
        <f t="shared" si="85"/>
        <v>19</v>
      </c>
      <c r="AG184">
        <f t="shared" si="86"/>
        <v>1</v>
      </c>
      <c r="AH184">
        <f t="shared" si="87"/>
        <v>19</v>
      </c>
      <c r="AT184" t="s">
        <v>13</v>
      </c>
      <c r="AU184">
        <v>0.13</v>
      </c>
      <c r="AV184">
        <v>0</v>
      </c>
      <c r="AW184">
        <v>1</v>
      </c>
      <c r="AX184">
        <f t="shared" si="98"/>
        <v>0.13</v>
      </c>
      <c r="AY184">
        <f t="shared" si="88"/>
        <v>1</v>
      </c>
      <c r="AZ184">
        <f t="shared" si="89"/>
        <v>13</v>
      </c>
      <c r="BA184">
        <f t="shared" si="90"/>
        <v>1</v>
      </c>
      <c r="BB184">
        <f t="shared" si="91"/>
        <v>13</v>
      </c>
      <c r="BO184" t="s">
        <v>13</v>
      </c>
      <c r="BP184">
        <v>0.16</v>
      </c>
      <c r="BQ184">
        <v>0</v>
      </c>
      <c r="BR184">
        <v>1</v>
      </c>
      <c r="BS184">
        <f t="shared" si="99"/>
        <v>0.16</v>
      </c>
      <c r="BT184">
        <f t="shared" si="92"/>
        <v>1</v>
      </c>
      <c r="BU184">
        <f t="shared" si="93"/>
        <v>16</v>
      </c>
      <c r="BV184">
        <f t="shared" si="94"/>
        <v>1</v>
      </c>
      <c r="BW184">
        <f t="shared" si="95"/>
        <v>16</v>
      </c>
    </row>
    <row r="185" spans="2:75" x14ac:dyDescent="0.25">
      <c r="B185" t="s">
        <v>14</v>
      </c>
      <c r="C185">
        <v>0.74</v>
      </c>
      <c r="D185">
        <v>0</v>
      </c>
      <c r="E185">
        <v>10</v>
      </c>
      <c r="F185">
        <f t="shared" si="96"/>
        <v>0.74</v>
      </c>
      <c r="G185">
        <f t="shared" si="80"/>
        <v>10</v>
      </c>
      <c r="H185">
        <f t="shared" si="81"/>
        <v>7.3999999999999995</v>
      </c>
      <c r="I185">
        <f t="shared" si="82"/>
        <v>0.1</v>
      </c>
      <c r="J185">
        <f t="shared" si="83"/>
        <v>0.74</v>
      </c>
      <c r="Z185" t="s">
        <v>14</v>
      </c>
      <c r="AA185">
        <v>1.01</v>
      </c>
      <c r="AB185">
        <v>0</v>
      </c>
      <c r="AC185">
        <v>10</v>
      </c>
      <c r="AD185">
        <f t="shared" si="97"/>
        <v>1.01</v>
      </c>
      <c r="AE185">
        <f t="shared" si="84"/>
        <v>10</v>
      </c>
      <c r="AF185">
        <f t="shared" si="85"/>
        <v>10.100000000000001</v>
      </c>
      <c r="AG185">
        <f t="shared" si="86"/>
        <v>0.1</v>
      </c>
      <c r="AH185">
        <f t="shared" si="87"/>
        <v>1.0100000000000002</v>
      </c>
      <c r="AT185" t="s">
        <v>14</v>
      </c>
      <c r="AU185">
        <v>1.24</v>
      </c>
      <c r="AV185">
        <v>0</v>
      </c>
      <c r="AW185">
        <v>10</v>
      </c>
      <c r="AX185">
        <f t="shared" si="98"/>
        <v>1.24</v>
      </c>
      <c r="AY185">
        <f t="shared" si="88"/>
        <v>10</v>
      </c>
      <c r="AZ185">
        <f t="shared" si="89"/>
        <v>12.4</v>
      </c>
      <c r="BA185">
        <f t="shared" si="90"/>
        <v>0.1</v>
      </c>
      <c r="BB185">
        <f t="shared" si="91"/>
        <v>1.2400000000000002</v>
      </c>
      <c r="BO185" t="s">
        <v>14</v>
      </c>
      <c r="BP185">
        <v>1.1100000000000001</v>
      </c>
      <c r="BQ185">
        <v>0</v>
      </c>
      <c r="BR185">
        <v>10</v>
      </c>
      <c r="BS185">
        <f t="shared" si="99"/>
        <v>1.1100000000000001</v>
      </c>
      <c r="BT185">
        <f t="shared" si="92"/>
        <v>10</v>
      </c>
      <c r="BU185">
        <f t="shared" si="93"/>
        <v>11.100000000000001</v>
      </c>
      <c r="BV185">
        <f t="shared" si="94"/>
        <v>0.1</v>
      </c>
      <c r="BW185">
        <f t="shared" si="95"/>
        <v>1.1100000000000001</v>
      </c>
    </row>
    <row r="186" spans="2:75" x14ac:dyDescent="0.25">
      <c r="B186" t="s">
        <v>15</v>
      </c>
      <c r="C186">
        <v>0.38</v>
      </c>
      <c r="D186">
        <v>0</v>
      </c>
      <c r="E186">
        <v>500</v>
      </c>
      <c r="F186">
        <f t="shared" si="96"/>
        <v>0.38</v>
      </c>
      <c r="G186">
        <f t="shared" si="80"/>
        <v>500</v>
      </c>
      <c r="H186">
        <f t="shared" si="81"/>
        <v>7.5999999999999998E-2</v>
      </c>
      <c r="I186">
        <f t="shared" si="82"/>
        <v>2E-3</v>
      </c>
      <c r="J186">
        <f t="shared" si="83"/>
        <v>1.5200000000000001E-4</v>
      </c>
      <c r="Z186" t="s">
        <v>15</v>
      </c>
      <c r="AA186">
        <v>0.85</v>
      </c>
      <c r="AB186">
        <v>0</v>
      </c>
      <c r="AC186">
        <v>500</v>
      </c>
      <c r="AD186">
        <f t="shared" si="97"/>
        <v>0.85</v>
      </c>
      <c r="AE186">
        <f t="shared" si="84"/>
        <v>500</v>
      </c>
      <c r="AF186">
        <f t="shared" si="85"/>
        <v>0.16999999999999998</v>
      </c>
      <c r="AG186">
        <f t="shared" si="86"/>
        <v>2E-3</v>
      </c>
      <c r="AH186">
        <f t="shared" si="87"/>
        <v>3.3999999999999997E-4</v>
      </c>
      <c r="AT186" t="s">
        <v>15</v>
      </c>
      <c r="AU186">
        <v>0.47</v>
      </c>
      <c r="AV186">
        <v>0</v>
      </c>
      <c r="AW186">
        <v>500</v>
      </c>
      <c r="AX186">
        <f t="shared" si="98"/>
        <v>0.47</v>
      </c>
      <c r="AY186">
        <f t="shared" si="88"/>
        <v>500</v>
      </c>
      <c r="AZ186">
        <f t="shared" si="89"/>
        <v>9.4E-2</v>
      </c>
      <c r="BA186">
        <f t="shared" si="90"/>
        <v>2E-3</v>
      </c>
      <c r="BB186">
        <f t="shared" si="91"/>
        <v>1.8800000000000002E-4</v>
      </c>
      <c r="BO186" t="s">
        <v>15</v>
      </c>
      <c r="BP186">
        <v>0.9</v>
      </c>
      <c r="BQ186">
        <v>0</v>
      </c>
      <c r="BR186">
        <v>500</v>
      </c>
      <c r="BS186">
        <f t="shared" si="99"/>
        <v>0.9</v>
      </c>
      <c r="BT186">
        <f t="shared" si="92"/>
        <v>500</v>
      </c>
      <c r="BU186">
        <f t="shared" si="93"/>
        <v>0.18</v>
      </c>
      <c r="BV186">
        <f t="shared" si="94"/>
        <v>2E-3</v>
      </c>
      <c r="BW186">
        <f t="shared" si="95"/>
        <v>3.5999999999999997E-4</v>
      </c>
    </row>
    <row r="187" spans="2:75" x14ac:dyDescent="0.25">
      <c r="B187" t="s">
        <v>16</v>
      </c>
      <c r="C187">
        <v>0.34</v>
      </c>
      <c r="D187">
        <v>0</v>
      </c>
      <c r="E187">
        <v>1</v>
      </c>
      <c r="F187">
        <f t="shared" si="96"/>
        <v>0.34</v>
      </c>
      <c r="G187">
        <f t="shared" si="80"/>
        <v>1</v>
      </c>
      <c r="H187">
        <f t="shared" si="81"/>
        <v>34</v>
      </c>
      <c r="I187">
        <f t="shared" si="82"/>
        <v>1</v>
      </c>
      <c r="J187">
        <f t="shared" si="83"/>
        <v>34</v>
      </c>
      <c r="Z187" t="s">
        <v>16</v>
      </c>
      <c r="AA187">
        <v>1.22</v>
      </c>
      <c r="AB187">
        <v>0</v>
      </c>
      <c r="AC187">
        <v>1</v>
      </c>
      <c r="AD187">
        <f t="shared" si="97"/>
        <v>1.22</v>
      </c>
      <c r="AE187">
        <f t="shared" si="84"/>
        <v>1</v>
      </c>
      <c r="AF187">
        <f t="shared" si="85"/>
        <v>122</v>
      </c>
      <c r="AG187">
        <f t="shared" si="86"/>
        <v>1</v>
      </c>
      <c r="AH187">
        <f t="shared" si="87"/>
        <v>122</v>
      </c>
      <c r="AT187" t="s">
        <v>16</v>
      </c>
      <c r="AU187">
        <v>1.1000000000000001</v>
      </c>
      <c r="AV187">
        <v>0</v>
      </c>
      <c r="AW187">
        <v>1</v>
      </c>
      <c r="AX187">
        <f t="shared" si="98"/>
        <v>1.1000000000000001</v>
      </c>
      <c r="AY187">
        <f t="shared" si="88"/>
        <v>1</v>
      </c>
      <c r="AZ187">
        <f t="shared" si="89"/>
        <v>110.00000000000001</v>
      </c>
      <c r="BA187">
        <f t="shared" si="90"/>
        <v>1</v>
      </c>
      <c r="BB187">
        <f t="shared" si="91"/>
        <v>110.00000000000001</v>
      </c>
      <c r="BO187" t="s">
        <v>16</v>
      </c>
      <c r="BP187">
        <v>0.94</v>
      </c>
      <c r="BQ187">
        <v>0</v>
      </c>
      <c r="BR187">
        <v>1</v>
      </c>
      <c r="BS187">
        <f t="shared" si="99"/>
        <v>0.94</v>
      </c>
      <c r="BT187">
        <f t="shared" si="92"/>
        <v>1</v>
      </c>
      <c r="BU187">
        <f t="shared" si="93"/>
        <v>94</v>
      </c>
      <c r="BV187">
        <f t="shared" si="94"/>
        <v>1</v>
      </c>
      <c r="BW187">
        <f t="shared" si="95"/>
        <v>94</v>
      </c>
    </row>
    <row r="188" spans="2:75" x14ac:dyDescent="0.25">
      <c r="B188" t="s">
        <v>17</v>
      </c>
      <c r="C188">
        <v>0.02</v>
      </c>
      <c r="D188">
        <v>0</v>
      </c>
      <c r="E188">
        <v>0.05</v>
      </c>
      <c r="F188">
        <f t="shared" si="96"/>
        <v>0.02</v>
      </c>
      <c r="G188">
        <f t="shared" si="80"/>
        <v>0.05</v>
      </c>
      <c r="H188">
        <f t="shared" si="81"/>
        <v>40</v>
      </c>
      <c r="I188">
        <f t="shared" si="82"/>
        <v>20</v>
      </c>
      <c r="J188">
        <f t="shared" si="83"/>
        <v>800</v>
      </c>
      <c r="Z188" t="s">
        <v>17</v>
      </c>
      <c r="AA188">
        <v>0.25</v>
      </c>
      <c r="AB188">
        <v>0</v>
      </c>
      <c r="AC188">
        <v>0.05</v>
      </c>
      <c r="AD188">
        <f t="shared" si="97"/>
        <v>0.25</v>
      </c>
      <c r="AE188">
        <f t="shared" si="84"/>
        <v>0.05</v>
      </c>
      <c r="AF188">
        <f t="shared" si="85"/>
        <v>500</v>
      </c>
      <c r="AG188">
        <f t="shared" si="86"/>
        <v>20</v>
      </c>
      <c r="AH188">
        <f t="shared" si="87"/>
        <v>10000</v>
      </c>
      <c r="AT188" t="s">
        <v>17</v>
      </c>
      <c r="AU188">
        <v>0.14000000000000001</v>
      </c>
      <c r="AV188">
        <v>0</v>
      </c>
      <c r="AW188">
        <v>0.05</v>
      </c>
      <c r="AX188">
        <f t="shared" si="98"/>
        <v>0.14000000000000001</v>
      </c>
      <c r="AY188">
        <f t="shared" si="88"/>
        <v>0.05</v>
      </c>
      <c r="AZ188">
        <f t="shared" si="89"/>
        <v>280</v>
      </c>
      <c r="BA188">
        <f t="shared" si="90"/>
        <v>20</v>
      </c>
      <c r="BB188">
        <f t="shared" si="91"/>
        <v>5600</v>
      </c>
      <c r="BO188" t="s">
        <v>17</v>
      </c>
      <c r="BP188">
        <v>0.11</v>
      </c>
      <c r="BQ188">
        <v>0</v>
      </c>
      <c r="BR188">
        <v>0.05</v>
      </c>
      <c r="BS188">
        <f t="shared" si="99"/>
        <v>0.11</v>
      </c>
      <c r="BT188">
        <f t="shared" si="92"/>
        <v>0.05</v>
      </c>
      <c r="BU188">
        <f t="shared" si="93"/>
        <v>219.99999999999997</v>
      </c>
      <c r="BV188">
        <f t="shared" si="94"/>
        <v>20</v>
      </c>
      <c r="BW188">
        <f t="shared" si="95"/>
        <v>4399.9999999999991</v>
      </c>
    </row>
    <row r="189" spans="2:75" x14ac:dyDescent="0.25">
      <c r="B189" t="s">
        <v>18</v>
      </c>
      <c r="C189">
        <v>0.1</v>
      </c>
      <c r="D189">
        <v>0</v>
      </c>
      <c r="E189">
        <v>1</v>
      </c>
      <c r="F189">
        <f t="shared" si="96"/>
        <v>0.1</v>
      </c>
      <c r="G189">
        <f t="shared" si="80"/>
        <v>1</v>
      </c>
      <c r="H189">
        <f t="shared" si="81"/>
        <v>10</v>
      </c>
      <c r="I189">
        <f t="shared" si="82"/>
        <v>1</v>
      </c>
      <c r="J189">
        <f t="shared" si="83"/>
        <v>10</v>
      </c>
      <c r="Z189" t="s">
        <v>18</v>
      </c>
      <c r="AA189">
        <v>0.59</v>
      </c>
      <c r="AB189">
        <v>0</v>
      </c>
      <c r="AC189">
        <v>1</v>
      </c>
      <c r="AD189">
        <f t="shared" si="97"/>
        <v>0.59</v>
      </c>
      <c r="AE189">
        <f t="shared" si="84"/>
        <v>1</v>
      </c>
      <c r="AF189">
        <f t="shared" si="85"/>
        <v>59</v>
      </c>
      <c r="AG189">
        <f t="shared" si="86"/>
        <v>1</v>
      </c>
      <c r="AH189">
        <f t="shared" si="87"/>
        <v>59</v>
      </c>
      <c r="AT189" t="s">
        <v>18</v>
      </c>
      <c r="AU189">
        <v>0.44</v>
      </c>
      <c r="AV189">
        <v>0</v>
      </c>
      <c r="AW189">
        <v>1</v>
      </c>
      <c r="AX189">
        <f t="shared" si="98"/>
        <v>0.44</v>
      </c>
      <c r="AY189">
        <f t="shared" si="88"/>
        <v>1</v>
      </c>
      <c r="AZ189">
        <f t="shared" si="89"/>
        <v>44</v>
      </c>
      <c r="BA189">
        <f t="shared" si="90"/>
        <v>1</v>
      </c>
      <c r="BB189">
        <f t="shared" si="91"/>
        <v>44</v>
      </c>
      <c r="BO189" t="s">
        <v>18</v>
      </c>
      <c r="BP189">
        <v>0.27</v>
      </c>
      <c r="BQ189">
        <v>0</v>
      </c>
      <c r="BR189">
        <v>1</v>
      </c>
      <c r="BS189">
        <f t="shared" si="99"/>
        <v>0.27</v>
      </c>
      <c r="BT189">
        <f t="shared" si="92"/>
        <v>1</v>
      </c>
      <c r="BU189">
        <f t="shared" si="93"/>
        <v>27</v>
      </c>
      <c r="BV189">
        <f t="shared" si="94"/>
        <v>1</v>
      </c>
      <c r="BW189">
        <f t="shared" si="95"/>
        <v>27</v>
      </c>
    </row>
    <row r="190" spans="2:75" x14ac:dyDescent="0.25">
      <c r="B190" t="s">
        <v>19</v>
      </c>
      <c r="C190">
        <v>1.2999999999999999E-2</v>
      </c>
      <c r="D190">
        <v>0</v>
      </c>
      <c r="E190">
        <v>0.1</v>
      </c>
      <c r="F190">
        <f t="shared" si="96"/>
        <v>1.2999999999999999E-2</v>
      </c>
      <c r="G190">
        <f t="shared" si="80"/>
        <v>0.1</v>
      </c>
      <c r="H190">
        <f t="shared" si="81"/>
        <v>12.999999999999998</v>
      </c>
      <c r="I190">
        <f t="shared" si="82"/>
        <v>10</v>
      </c>
      <c r="J190">
        <f t="shared" si="83"/>
        <v>129.99999999999997</v>
      </c>
      <c r="Z190" t="s">
        <v>19</v>
      </c>
      <c r="AA190">
        <v>2.5999999999999999E-2</v>
      </c>
      <c r="AB190">
        <v>0</v>
      </c>
      <c r="AC190">
        <v>0.1</v>
      </c>
      <c r="AD190">
        <f t="shared" si="97"/>
        <v>2.5999999999999999E-2</v>
      </c>
      <c r="AE190">
        <f t="shared" si="84"/>
        <v>0.1</v>
      </c>
      <c r="AF190">
        <f t="shared" si="85"/>
        <v>25.999999999999996</v>
      </c>
      <c r="AG190">
        <f t="shared" si="86"/>
        <v>10</v>
      </c>
      <c r="AH190">
        <f t="shared" si="87"/>
        <v>259.99999999999994</v>
      </c>
      <c r="AT190" t="s">
        <v>19</v>
      </c>
      <c r="AU190">
        <v>1.9E-2</v>
      </c>
      <c r="AV190">
        <v>0</v>
      </c>
      <c r="AW190">
        <v>0.1</v>
      </c>
      <c r="AX190">
        <f t="shared" si="98"/>
        <v>1.9E-2</v>
      </c>
      <c r="AY190">
        <f t="shared" si="88"/>
        <v>0.1</v>
      </c>
      <c r="AZ190">
        <f t="shared" si="89"/>
        <v>18.999999999999996</v>
      </c>
      <c r="BA190">
        <f t="shared" si="90"/>
        <v>10</v>
      </c>
      <c r="BB190">
        <f t="shared" si="91"/>
        <v>189.99999999999997</v>
      </c>
      <c r="BO190" t="s">
        <v>19</v>
      </c>
      <c r="BP190">
        <v>0.01</v>
      </c>
      <c r="BQ190">
        <v>0</v>
      </c>
      <c r="BR190">
        <v>0.1</v>
      </c>
      <c r="BS190">
        <f t="shared" si="99"/>
        <v>0.01</v>
      </c>
      <c r="BT190">
        <f t="shared" si="92"/>
        <v>0.1</v>
      </c>
      <c r="BU190">
        <f t="shared" si="93"/>
        <v>10</v>
      </c>
      <c r="BV190">
        <f t="shared" si="94"/>
        <v>10</v>
      </c>
      <c r="BW190">
        <f t="shared" si="95"/>
        <v>100</v>
      </c>
    </row>
    <row r="191" spans="2:75" x14ac:dyDescent="0.25">
      <c r="B191" t="s">
        <v>20</v>
      </c>
      <c r="C191">
        <v>0.01</v>
      </c>
      <c r="D191">
        <v>0</v>
      </c>
      <c r="E191">
        <v>0.05</v>
      </c>
      <c r="F191">
        <f t="shared" si="96"/>
        <v>0.01</v>
      </c>
      <c r="G191">
        <f t="shared" si="80"/>
        <v>0.05</v>
      </c>
      <c r="H191">
        <f t="shared" si="81"/>
        <v>20</v>
      </c>
      <c r="I191">
        <f t="shared" si="82"/>
        <v>20</v>
      </c>
      <c r="J191">
        <f t="shared" si="83"/>
        <v>400</v>
      </c>
      <c r="Z191" t="s">
        <v>20</v>
      </c>
      <c r="AA191">
        <v>3.7999999999999999E-2</v>
      </c>
      <c r="AB191">
        <v>0</v>
      </c>
      <c r="AC191">
        <v>0.05</v>
      </c>
      <c r="AD191">
        <f t="shared" si="97"/>
        <v>3.7999999999999999E-2</v>
      </c>
      <c r="AE191">
        <f t="shared" si="84"/>
        <v>0.05</v>
      </c>
      <c r="AF191">
        <f t="shared" si="85"/>
        <v>75.999999999999986</v>
      </c>
      <c r="AG191">
        <f t="shared" si="86"/>
        <v>20</v>
      </c>
      <c r="AH191">
        <f t="shared" si="87"/>
        <v>1519.9999999999998</v>
      </c>
      <c r="AT191" t="s">
        <v>20</v>
      </c>
      <c r="AU191">
        <v>0.03</v>
      </c>
      <c r="AV191">
        <v>0</v>
      </c>
      <c r="AW191">
        <v>0.05</v>
      </c>
      <c r="AX191">
        <f t="shared" si="98"/>
        <v>0.03</v>
      </c>
      <c r="AY191">
        <f t="shared" si="88"/>
        <v>0.05</v>
      </c>
      <c r="AZ191">
        <f t="shared" si="89"/>
        <v>60</v>
      </c>
      <c r="BA191">
        <f t="shared" si="90"/>
        <v>20</v>
      </c>
      <c r="BB191">
        <f t="shared" si="91"/>
        <v>1200</v>
      </c>
      <c r="BO191" t="s">
        <v>20</v>
      </c>
      <c r="BP191">
        <v>2.1000000000000001E-2</v>
      </c>
      <c r="BQ191">
        <v>0</v>
      </c>
      <c r="BR191">
        <v>0.05</v>
      </c>
      <c r="BS191">
        <f t="shared" si="99"/>
        <v>2.1000000000000001E-2</v>
      </c>
      <c r="BT191">
        <f t="shared" si="92"/>
        <v>0.05</v>
      </c>
      <c r="BU191">
        <f t="shared" si="93"/>
        <v>42</v>
      </c>
      <c r="BV191">
        <f t="shared" si="94"/>
        <v>20</v>
      </c>
      <c r="BW191">
        <f t="shared" si="95"/>
        <v>840</v>
      </c>
    </row>
    <row r="192" spans="2:75" x14ac:dyDescent="0.25">
      <c r="B192" t="s">
        <v>21</v>
      </c>
      <c r="C192">
        <v>1.7000000000000001E-2</v>
      </c>
      <c r="D192">
        <v>0</v>
      </c>
      <c r="E192">
        <v>0.01</v>
      </c>
      <c r="F192">
        <f t="shared" si="96"/>
        <v>1.7000000000000001E-2</v>
      </c>
      <c r="G192">
        <f t="shared" si="80"/>
        <v>0.01</v>
      </c>
      <c r="H192">
        <f t="shared" si="81"/>
        <v>170.00000000000003</v>
      </c>
      <c r="I192">
        <f t="shared" si="82"/>
        <v>100</v>
      </c>
      <c r="J192">
        <f t="shared" si="83"/>
        <v>17000.000000000004</v>
      </c>
      <c r="Z192" t="s">
        <v>21</v>
      </c>
      <c r="AA192">
        <v>5.0999999999999997E-2</v>
      </c>
      <c r="AB192">
        <v>0</v>
      </c>
      <c r="AC192">
        <v>0.01</v>
      </c>
      <c r="AD192">
        <f t="shared" si="97"/>
        <v>5.0999999999999997E-2</v>
      </c>
      <c r="AE192">
        <f t="shared" si="84"/>
        <v>0.01</v>
      </c>
      <c r="AF192">
        <f t="shared" si="85"/>
        <v>509.99999999999994</v>
      </c>
      <c r="AG192">
        <f t="shared" si="86"/>
        <v>100</v>
      </c>
      <c r="AH192">
        <f t="shared" si="87"/>
        <v>50999.999999999993</v>
      </c>
      <c r="AT192" t="s">
        <v>21</v>
      </c>
      <c r="AU192">
        <v>4.2000000000000003E-2</v>
      </c>
      <c r="AV192">
        <v>0</v>
      </c>
      <c r="AW192">
        <v>0.01</v>
      </c>
      <c r="AX192">
        <f t="shared" si="98"/>
        <v>4.2000000000000003E-2</v>
      </c>
      <c r="AY192">
        <f t="shared" si="88"/>
        <v>0.01</v>
      </c>
      <c r="AZ192">
        <f t="shared" si="89"/>
        <v>420</v>
      </c>
      <c r="BA192">
        <f t="shared" si="90"/>
        <v>100</v>
      </c>
      <c r="BB192">
        <f t="shared" si="91"/>
        <v>42000</v>
      </c>
      <c r="BO192" t="s">
        <v>21</v>
      </c>
      <c r="BP192">
        <v>4.9000000000000002E-2</v>
      </c>
      <c r="BQ192">
        <v>0</v>
      </c>
      <c r="BR192">
        <v>0.01</v>
      </c>
      <c r="BS192">
        <f t="shared" si="99"/>
        <v>4.9000000000000002E-2</v>
      </c>
      <c r="BT192">
        <f t="shared" si="92"/>
        <v>0.01</v>
      </c>
      <c r="BU192">
        <f t="shared" si="93"/>
        <v>490.00000000000006</v>
      </c>
      <c r="BV192">
        <f t="shared" si="94"/>
        <v>100</v>
      </c>
      <c r="BW192">
        <f t="shared" si="95"/>
        <v>49000.000000000007</v>
      </c>
    </row>
    <row r="193" spans="2:75" x14ac:dyDescent="0.25">
      <c r="B193" t="s">
        <v>22</v>
      </c>
      <c r="C193">
        <v>8.0000000000000002E-3</v>
      </c>
      <c r="D193">
        <v>0</v>
      </c>
      <c r="E193">
        <v>0.05</v>
      </c>
      <c r="F193">
        <f t="shared" si="96"/>
        <v>8.0000000000000002E-3</v>
      </c>
      <c r="G193">
        <f t="shared" si="80"/>
        <v>0.05</v>
      </c>
      <c r="H193">
        <f t="shared" si="81"/>
        <v>16</v>
      </c>
      <c r="I193">
        <f t="shared" si="82"/>
        <v>20</v>
      </c>
      <c r="J193">
        <f t="shared" si="83"/>
        <v>320</v>
      </c>
      <c r="Z193" t="s">
        <v>22</v>
      </c>
      <c r="AA193">
        <v>2.4E-2</v>
      </c>
      <c r="AB193">
        <v>0</v>
      </c>
      <c r="AC193">
        <v>0.05</v>
      </c>
      <c r="AD193">
        <f t="shared" si="97"/>
        <v>2.4E-2</v>
      </c>
      <c r="AE193">
        <f t="shared" si="84"/>
        <v>0.05</v>
      </c>
      <c r="AF193">
        <f t="shared" si="85"/>
        <v>48</v>
      </c>
      <c r="AG193">
        <f t="shared" si="86"/>
        <v>20</v>
      </c>
      <c r="AH193">
        <f t="shared" si="87"/>
        <v>960</v>
      </c>
      <c r="AT193" t="s">
        <v>22</v>
      </c>
      <c r="AU193">
        <v>1.4999999999999999E-2</v>
      </c>
      <c r="AV193">
        <v>0</v>
      </c>
      <c r="AW193">
        <v>0.05</v>
      </c>
      <c r="AX193">
        <f t="shared" si="98"/>
        <v>1.4999999999999999E-2</v>
      </c>
      <c r="AY193">
        <f t="shared" si="88"/>
        <v>0.05</v>
      </c>
      <c r="AZ193">
        <f t="shared" si="89"/>
        <v>30</v>
      </c>
      <c r="BA193">
        <f t="shared" si="90"/>
        <v>20</v>
      </c>
      <c r="BB193">
        <f t="shared" si="91"/>
        <v>600</v>
      </c>
      <c r="BO193" t="s">
        <v>22</v>
      </c>
      <c r="BP193">
        <v>1.2999999999999999E-2</v>
      </c>
      <c r="BQ193">
        <v>0</v>
      </c>
      <c r="BR193">
        <v>0.05</v>
      </c>
      <c r="BS193">
        <f t="shared" si="99"/>
        <v>1.2999999999999999E-2</v>
      </c>
      <c r="BT193">
        <f t="shared" si="92"/>
        <v>0.05</v>
      </c>
      <c r="BU193">
        <f t="shared" si="93"/>
        <v>25.999999999999996</v>
      </c>
      <c r="BV193">
        <f t="shared" si="94"/>
        <v>20</v>
      </c>
      <c r="BW193">
        <f t="shared" si="95"/>
        <v>519.99999999999989</v>
      </c>
    </row>
    <row r="194" spans="2:75" x14ac:dyDescent="0.25">
      <c r="B194" t="s">
        <v>23</v>
      </c>
      <c r="C194">
        <v>3.0000000000000001E-3</v>
      </c>
      <c r="D194">
        <v>0</v>
      </c>
      <c r="E194">
        <v>0.05</v>
      </c>
      <c r="F194">
        <f t="shared" si="96"/>
        <v>3.0000000000000001E-3</v>
      </c>
      <c r="G194">
        <f t="shared" si="80"/>
        <v>0.05</v>
      </c>
      <c r="H194">
        <f t="shared" si="81"/>
        <v>6</v>
      </c>
      <c r="I194">
        <f t="shared" si="82"/>
        <v>20</v>
      </c>
      <c r="J194">
        <f t="shared" si="83"/>
        <v>120</v>
      </c>
      <c r="Z194" t="s">
        <v>23</v>
      </c>
      <c r="AA194">
        <v>3.1E-2</v>
      </c>
      <c r="AB194">
        <v>0</v>
      </c>
      <c r="AC194">
        <v>0.05</v>
      </c>
      <c r="AD194">
        <f t="shared" si="97"/>
        <v>3.1E-2</v>
      </c>
      <c r="AE194">
        <f t="shared" si="84"/>
        <v>0.05</v>
      </c>
      <c r="AF194">
        <f t="shared" si="85"/>
        <v>62</v>
      </c>
      <c r="AG194">
        <f t="shared" si="86"/>
        <v>20</v>
      </c>
      <c r="AH194">
        <f t="shared" si="87"/>
        <v>1240</v>
      </c>
      <c r="AT194" t="s">
        <v>23</v>
      </c>
      <c r="AU194">
        <v>2.9000000000000001E-2</v>
      </c>
      <c r="AV194">
        <v>0</v>
      </c>
      <c r="AW194">
        <v>0.05</v>
      </c>
      <c r="AX194">
        <f t="shared" si="98"/>
        <v>2.9000000000000001E-2</v>
      </c>
      <c r="AY194">
        <f t="shared" si="88"/>
        <v>0.05</v>
      </c>
      <c r="AZ194">
        <f t="shared" si="89"/>
        <v>57.999999999999993</v>
      </c>
      <c r="BA194">
        <f t="shared" si="90"/>
        <v>20</v>
      </c>
      <c r="BB194">
        <f t="shared" si="91"/>
        <v>1159.9999999999998</v>
      </c>
      <c r="BO194" t="s">
        <v>23</v>
      </c>
      <c r="BP194">
        <v>5.0000000000000001E-3</v>
      </c>
      <c r="BQ194">
        <v>0</v>
      </c>
      <c r="BR194">
        <v>0.05</v>
      </c>
      <c r="BS194">
        <f t="shared" si="99"/>
        <v>5.0000000000000001E-3</v>
      </c>
      <c r="BT194">
        <f t="shared" si="92"/>
        <v>0.05</v>
      </c>
      <c r="BU194">
        <f t="shared" si="93"/>
        <v>10</v>
      </c>
      <c r="BV194">
        <f t="shared" si="94"/>
        <v>20</v>
      </c>
      <c r="BW194">
        <f t="shared" si="95"/>
        <v>200</v>
      </c>
    </row>
    <row r="195" spans="2:75" x14ac:dyDescent="0.25">
      <c r="B195" t="s">
        <v>24</v>
      </c>
      <c r="C195">
        <v>6.0000000000000001E-3</v>
      </c>
      <c r="D195">
        <v>0</v>
      </c>
      <c r="E195">
        <v>0.01</v>
      </c>
      <c r="F195">
        <f t="shared" si="96"/>
        <v>6.0000000000000001E-3</v>
      </c>
      <c r="G195">
        <f t="shared" si="80"/>
        <v>0.01</v>
      </c>
      <c r="H195">
        <f t="shared" si="81"/>
        <v>60</v>
      </c>
      <c r="I195">
        <f t="shared" si="82"/>
        <v>100</v>
      </c>
      <c r="J195">
        <f t="shared" si="83"/>
        <v>6000</v>
      </c>
      <c r="Z195" t="s">
        <v>24</v>
      </c>
      <c r="AA195">
        <v>2.1000000000000001E-2</v>
      </c>
      <c r="AB195">
        <v>0</v>
      </c>
      <c r="AC195">
        <v>0.01</v>
      </c>
      <c r="AD195">
        <f t="shared" si="97"/>
        <v>2.1000000000000001E-2</v>
      </c>
      <c r="AE195">
        <f t="shared" si="84"/>
        <v>0.01</v>
      </c>
      <c r="AF195">
        <f t="shared" si="85"/>
        <v>210</v>
      </c>
      <c r="AG195">
        <f t="shared" si="86"/>
        <v>100</v>
      </c>
      <c r="AH195">
        <f t="shared" si="87"/>
        <v>21000</v>
      </c>
      <c r="AT195" t="s">
        <v>24</v>
      </c>
      <c r="AU195">
        <v>1.2E-2</v>
      </c>
      <c r="AV195">
        <v>0</v>
      </c>
      <c r="AW195">
        <v>0.01</v>
      </c>
      <c r="AX195">
        <f t="shared" si="98"/>
        <v>1.2E-2</v>
      </c>
      <c r="AY195">
        <f t="shared" si="88"/>
        <v>0.01</v>
      </c>
      <c r="AZ195">
        <f t="shared" si="89"/>
        <v>120</v>
      </c>
      <c r="BA195">
        <f t="shared" si="90"/>
        <v>100</v>
      </c>
      <c r="BB195">
        <f t="shared" si="91"/>
        <v>12000</v>
      </c>
      <c r="BO195" t="s">
        <v>24</v>
      </c>
      <c r="BP195">
        <v>0.01</v>
      </c>
      <c r="BQ195">
        <v>0</v>
      </c>
      <c r="BR195">
        <v>0.01</v>
      </c>
      <c r="BS195">
        <f t="shared" si="99"/>
        <v>0.01</v>
      </c>
      <c r="BT195">
        <f t="shared" si="92"/>
        <v>0.01</v>
      </c>
      <c r="BU195">
        <f t="shared" si="93"/>
        <v>100</v>
      </c>
      <c r="BV195">
        <f t="shared" si="94"/>
        <v>100</v>
      </c>
      <c r="BW195">
        <f t="shared" si="95"/>
        <v>10000</v>
      </c>
    </row>
    <row r="196" spans="2:75" x14ac:dyDescent="0.25">
      <c r="B196" t="s">
        <v>25</v>
      </c>
      <c r="C196">
        <v>0.08</v>
      </c>
      <c r="D196">
        <v>0</v>
      </c>
      <c r="E196">
        <v>0.05</v>
      </c>
      <c r="F196">
        <f t="shared" si="96"/>
        <v>0.08</v>
      </c>
      <c r="G196">
        <f t="shared" si="80"/>
        <v>0.05</v>
      </c>
      <c r="H196">
        <f t="shared" si="81"/>
        <v>160</v>
      </c>
      <c r="I196">
        <f t="shared" si="82"/>
        <v>20</v>
      </c>
      <c r="J196">
        <f t="shared" si="83"/>
        <v>3200</v>
      </c>
      <c r="Z196" t="s">
        <v>25</v>
      </c>
      <c r="AA196">
        <v>0.14000000000000001</v>
      </c>
      <c r="AB196">
        <v>0</v>
      </c>
      <c r="AC196">
        <v>0.05</v>
      </c>
      <c r="AD196">
        <f t="shared" si="97"/>
        <v>0.14000000000000001</v>
      </c>
      <c r="AE196">
        <f t="shared" si="84"/>
        <v>0.05</v>
      </c>
      <c r="AF196">
        <f t="shared" si="85"/>
        <v>280</v>
      </c>
      <c r="AG196">
        <f t="shared" si="86"/>
        <v>20</v>
      </c>
      <c r="AH196">
        <f t="shared" si="87"/>
        <v>5600</v>
      </c>
      <c r="AT196" t="s">
        <v>25</v>
      </c>
      <c r="AU196">
        <v>0.11</v>
      </c>
      <c r="AV196">
        <v>0</v>
      </c>
      <c r="AW196">
        <v>0.05</v>
      </c>
      <c r="AX196">
        <f t="shared" si="98"/>
        <v>0.11</v>
      </c>
      <c r="AY196">
        <f t="shared" si="88"/>
        <v>0.05</v>
      </c>
      <c r="AZ196">
        <f t="shared" si="89"/>
        <v>219.99999999999997</v>
      </c>
      <c r="BA196">
        <f t="shared" si="90"/>
        <v>20</v>
      </c>
      <c r="BB196">
        <f t="shared" si="91"/>
        <v>4399.9999999999991</v>
      </c>
      <c r="BO196" t="s">
        <v>25</v>
      </c>
      <c r="BP196">
        <v>0.09</v>
      </c>
      <c r="BQ196">
        <v>0</v>
      </c>
      <c r="BR196">
        <v>0.05</v>
      </c>
      <c r="BS196">
        <f t="shared" si="99"/>
        <v>0.09</v>
      </c>
      <c r="BT196">
        <f t="shared" si="92"/>
        <v>0.05</v>
      </c>
      <c r="BU196">
        <f t="shared" si="93"/>
        <v>179.99999999999997</v>
      </c>
      <c r="BV196">
        <f t="shared" si="94"/>
        <v>20</v>
      </c>
      <c r="BW196">
        <f t="shared" si="95"/>
        <v>3599.9999999999995</v>
      </c>
    </row>
    <row r="197" spans="2:75" x14ac:dyDescent="0.25">
      <c r="B197" t="s">
        <v>49</v>
      </c>
      <c r="I197">
        <f>SUM(I171:I196)</f>
        <v>315.98090476190475</v>
      </c>
      <c r="J197">
        <f>SUM(J171:J196)</f>
        <v>28265.302157307564</v>
      </c>
      <c r="Z197" t="s">
        <v>49</v>
      </c>
      <c r="AG197">
        <f>SUM(AG171:AG196)</f>
        <v>315.98090476190475</v>
      </c>
      <c r="AH197">
        <f>SUM(AH171:AH196)</f>
        <v>92383.043600768578</v>
      </c>
      <c r="AT197" t="s">
        <v>49</v>
      </c>
      <c r="BA197">
        <f>SUM(BA171:BA196)</f>
        <v>315.98090476190475</v>
      </c>
      <c r="BB197">
        <f>SUM(BB171:BB196)</f>
        <v>67755.4643681616</v>
      </c>
      <c r="BO197" t="s">
        <v>49</v>
      </c>
      <c r="BV197">
        <f>SUM(BV171:BV196)</f>
        <v>315.98090476190475</v>
      </c>
      <c r="BW197">
        <f>SUM(BW171:BW196)</f>
        <v>69303.799954788905</v>
      </c>
    </row>
    <row r="198" spans="2:75" x14ac:dyDescent="0.25">
      <c r="B198" t="s">
        <v>50</v>
      </c>
      <c r="J198">
        <f>J197/I197</f>
        <v>89.452564162400236</v>
      </c>
      <c r="Z198" t="s">
        <v>50</v>
      </c>
      <c r="AH198">
        <f>AH197/AG197</f>
        <v>292.36907106896308</v>
      </c>
      <c r="AT198" t="s">
        <v>50</v>
      </c>
      <c r="BB198">
        <f>BB197/BA197</f>
        <v>214.42898398944746</v>
      </c>
      <c r="BO198" t="s">
        <v>50</v>
      </c>
      <c r="BW198">
        <f>BW197/BV197</f>
        <v>219.32907625228214</v>
      </c>
    </row>
    <row r="201" spans="2:75" x14ac:dyDescent="0.25">
      <c r="C201" t="s">
        <v>67</v>
      </c>
      <c r="AA201" t="s">
        <v>68</v>
      </c>
      <c r="AU201" t="s">
        <v>69</v>
      </c>
      <c r="BP201" t="s">
        <v>70</v>
      </c>
    </row>
    <row r="202" spans="2:75" x14ac:dyDescent="0.25">
      <c r="C202" t="s">
        <v>41</v>
      </c>
      <c r="D202" t="s">
        <v>42</v>
      </c>
      <c r="E202" t="s">
        <v>43</v>
      </c>
      <c r="F202" t="s">
        <v>44</v>
      </c>
      <c r="G202" t="s">
        <v>45</v>
      </c>
      <c r="H202" t="s">
        <v>46</v>
      </c>
      <c r="I202" t="s">
        <v>47</v>
      </c>
      <c r="J202" t="s">
        <v>48</v>
      </c>
      <c r="AA202" t="s">
        <v>41</v>
      </c>
      <c r="AB202" t="s">
        <v>42</v>
      </c>
      <c r="AC202" t="s">
        <v>43</v>
      </c>
      <c r="AD202" t="s">
        <v>44</v>
      </c>
      <c r="AE202" t="s">
        <v>45</v>
      </c>
      <c r="AF202" t="s">
        <v>46</v>
      </c>
      <c r="AG202" t="s">
        <v>47</v>
      </c>
      <c r="AH202" t="s">
        <v>48</v>
      </c>
      <c r="AU202" t="s">
        <v>41</v>
      </c>
      <c r="AV202" t="s">
        <v>42</v>
      </c>
      <c r="AW202" t="s">
        <v>43</v>
      </c>
      <c r="AX202" t="s">
        <v>44</v>
      </c>
      <c r="AY202" t="s">
        <v>45</v>
      </c>
      <c r="AZ202" t="s">
        <v>46</v>
      </c>
      <c r="BA202" t="s">
        <v>47</v>
      </c>
      <c r="BB202" t="s">
        <v>48</v>
      </c>
      <c r="BP202" t="s">
        <v>41</v>
      </c>
      <c r="BQ202" t="s">
        <v>42</v>
      </c>
      <c r="BR202" t="s">
        <v>43</v>
      </c>
      <c r="BS202" t="s">
        <v>44</v>
      </c>
      <c r="BT202" t="s">
        <v>45</v>
      </c>
      <c r="BU202" t="s">
        <v>46</v>
      </c>
      <c r="BV202" t="s">
        <v>47</v>
      </c>
      <c r="BW202" t="s">
        <v>48</v>
      </c>
    </row>
    <row r="203" spans="2:75" x14ac:dyDescent="0.25">
      <c r="B203" t="s">
        <v>0</v>
      </c>
      <c r="C203">
        <v>27.2</v>
      </c>
      <c r="D203">
        <v>0</v>
      </c>
      <c r="E203">
        <v>35</v>
      </c>
      <c r="F203">
        <f>C203-D203</f>
        <v>27.2</v>
      </c>
      <c r="G203">
        <f>E203-D203</f>
        <v>35</v>
      </c>
      <c r="H203">
        <f>(F203/G203)*100</f>
        <v>77.714285714285708</v>
      </c>
      <c r="I203">
        <f>1/E203</f>
        <v>2.8571428571428571E-2</v>
      </c>
      <c r="J203">
        <f>H203*I203</f>
        <v>2.2204081632653061</v>
      </c>
      <c r="Z203" t="s">
        <v>0</v>
      </c>
      <c r="AA203">
        <v>24.9</v>
      </c>
      <c r="AB203">
        <v>0</v>
      </c>
      <c r="AC203">
        <v>35</v>
      </c>
      <c r="AD203">
        <f>AA203-AB203</f>
        <v>24.9</v>
      </c>
      <c r="AE203">
        <f>AC203-AB203</f>
        <v>35</v>
      </c>
      <c r="AF203">
        <f>(AD203/AE203)*100</f>
        <v>71.142857142857139</v>
      </c>
      <c r="AG203">
        <f>1/AC203</f>
        <v>2.8571428571428571E-2</v>
      </c>
      <c r="AH203">
        <f>AF203*AG203</f>
        <v>2.0326530612244897</v>
      </c>
      <c r="AT203" t="s">
        <v>0</v>
      </c>
      <c r="AU203">
        <v>26.7</v>
      </c>
      <c r="AV203">
        <v>0</v>
      </c>
      <c r="AW203">
        <v>35</v>
      </c>
      <c r="AX203">
        <f>AU203-AV203</f>
        <v>26.7</v>
      </c>
      <c r="AY203">
        <f>AW203-AV203</f>
        <v>35</v>
      </c>
      <c r="AZ203">
        <f>(AX203/AY203)*100</f>
        <v>76.285714285714278</v>
      </c>
      <c r="BA203">
        <f>1/AW203</f>
        <v>2.8571428571428571E-2</v>
      </c>
      <c r="BB203">
        <f>AZ203*BA203</f>
        <v>2.1795918367346934</v>
      </c>
      <c r="BO203" t="s">
        <v>0</v>
      </c>
      <c r="BP203">
        <v>28.1</v>
      </c>
      <c r="BQ203">
        <v>0</v>
      </c>
      <c r="BR203">
        <v>35</v>
      </c>
      <c r="BS203">
        <f>BP203-BQ203</f>
        <v>28.1</v>
      </c>
      <c r="BT203">
        <f>BR203-BQ203</f>
        <v>35</v>
      </c>
      <c r="BU203">
        <f>(BS203/BT203)*100</f>
        <v>80.285714285714292</v>
      </c>
      <c r="BV203">
        <f>1/BR203</f>
        <v>2.8571428571428571E-2</v>
      </c>
      <c r="BW203">
        <f>BU203*BV203</f>
        <v>2.2938775510204081</v>
      </c>
    </row>
    <row r="204" spans="2:75" x14ac:dyDescent="0.25">
      <c r="B204" t="s">
        <v>1</v>
      </c>
      <c r="C204">
        <v>5.92</v>
      </c>
      <c r="D204">
        <v>7</v>
      </c>
      <c r="E204">
        <v>7.5</v>
      </c>
      <c r="F204">
        <f>(C204-D204)*-1</f>
        <v>1.08</v>
      </c>
      <c r="G204">
        <f t="shared" ref="G204:G228" si="100">E204-D204</f>
        <v>0.5</v>
      </c>
      <c r="H204">
        <f t="shared" ref="H204:H228" si="101">(F204/G204)*100</f>
        <v>216</v>
      </c>
      <c r="I204">
        <f t="shared" ref="I204:I228" si="102">1/E204</f>
        <v>0.13333333333333333</v>
      </c>
      <c r="J204">
        <f t="shared" ref="J204:J228" si="103">H204*I204</f>
        <v>28.8</v>
      </c>
      <c r="Z204" t="s">
        <v>1</v>
      </c>
      <c r="AA204">
        <v>5</v>
      </c>
      <c r="AB204">
        <v>7</v>
      </c>
      <c r="AC204">
        <v>7.5</v>
      </c>
      <c r="AD204">
        <f>(AA204-AB204)*-1</f>
        <v>2</v>
      </c>
      <c r="AE204">
        <f t="shared" ref="AE204:AE228" si="104">AC204-AB204</f>
        <v>0.5</v>
      </c>
      <c r="AF204">
        <f t="shared" ref="AF204:AF228" si="105">(AD204/AE204)*100</f>
        <v>400</v>
      </c>
      <c r="AG204">
        <f t="shared" ref="AG204:AG228" si="106">1/AC204</f>
        <v>0.13333333333333333</v>
      </c>
      <c r="AH204">
        <f t="shared" ref="AH204:AH228" si="107">AF204*AG204</f>
        <v>53.333333333333336</v>
      </c>
      <c r="AT204" t="s">
        <v>1</v>
      </c>
      <c r="AU204">
        <v>6.1</v>
      </c>
      <c r="AV204">
        <v>7</v>
      </c>
      <c r="AW204">
        <v>7.5</v>
      </c>
      <c r="AX204">
        <f>(AU204-AV204)*-1</f>
        <v>0.90000000000000036</v>
      </c>
      <c r="AY204">
        <f t="shared" ref="AY204:AY228" si="108">AW204-AV204</f>
        <v>0.5</v>
      </c>
      <c r="AZ204">
        <f t="shared" ref="AZ204:AZ228" si="109">(AX204/AY204)*100</f>
        <v>180.00000000000006</v>
      </c>
      <c r="BA204">
        <f t="shared" ref="BA204:BA228" si="110">1/AW204</f>
        <v>0.13333333333333333</v>
      </c>
      <c r="BB204">
        <f t="shared" ref="BB204:BB228" si="111">AZ204*BA204</f>
        <v>24.000000000000007</v>
      </c>
      <c r="BO204" t="s">
        <v>1</v>
      </c>
      <c r="BP204">
        <v>5.76</v>
      </c>
      <c r="BQ204">
        <v>7</v>
      </c>
      <c r="BR204">
        <v>7.5</v>
      </c>
      <c r="BS204">
        <f>(BP204-BQ204)*-1</f>
        <v>1.2400000000000002</v>
      </c>
      <c r="BT204">
        <f t="shared" ref="BT204:BT228" si="112">BR204-BQ204</f>
        <v>0.5</v>
      </c>
      <c r="BU204">
        <f t="shared" ref="BU204:BU228" si="113">(BS204/BT204)*100</f>
        <v>248.00000000000006</v>
      </c>
      <c r="BV204">
        <f t="shared" ref="BV204:BV228" si="114">1/BR204</f>
        <v>0.13333333333333333</v>
      </c>
      <c r="BW204">
        <f t="shared" ref="BW204:BW228" si="115">BU204*BV204</f>
        <v>33.066666666666677</v>
      </c>
    </row>
    <row r="205" spans="2:75" x14ac:dyDescent="0.25">
      <c r="B205" t="s">
        <v>2</v>
      </c>
      <c r="C205">
        <v>7.1</v>
      </c>
      <c r="D205">
        <v>0</v>
      </c>
      <c r="E205">
        <v>15</v>
      </c>
      <c r="F205">
        <f t="shared" ref="F205:F228" si="116">C205-D205</f>
        <v>7.1</v>
      </c>
      <c r="G205">
        <f t="shared" si="100"/>
        <v>15</v>
      </c>
      <c r="H205">
        <f t="shared" si="101"/>
        <v>47.333333333333336</v>
      </c>
      <c r="I205">
        <f t="shared" si="102"/>
        <v>6.6666666666666666E-2</v>
      </c>
      <c r="J205">
        <f t="shared" si="103"/>
        <v>3.1555555555555559</v>
      </c>
      <c r="Z205" t="s">
        <v>2</v>
      </c>
      <c r="AA205">
        <v>5.8</v>
      </c>
      <c r="AB205">
        <v>0</v>
      </c>
      <c r="AC205">
        <v>15</v>
      </c>
      <c r="AD205">
        <f t="shared" ref="AD205:AD228" si="117">AA205-AB205</f>
        <v>5.8</v>
      </c>
      <c r="AE205">
        <f t="shared" si="104"/>
        <v>15</v>
      </c>
      <c r="AF205">
        <f t="shared" si="105"/>
        <v>38.666666666666664</v>
      </c>
      <c r="AG205">
        <f t="shared" si="106"/>
        <v>6.6666666666666666E-2</v>
      </c>
      <c r="AH205">
        <f t="shared" si="107"/>
        <v>2.5777777777777775</v>
      </c>
      <c r="AT205" t="s">
        <v>2</v>
      </c>
      <c r="AU205">
        <v>10.8</v>
      </c>
      <c r="AV205">
        <v>0</v>
      </c>
      <c r="AW205">
        <v>15</v>
      </c>
      <c r="AX205">
        <f t="shared" ref="AX205:AX228" si="118">AU205-AV205</f>
        <v>10.8</v>
      </c>
      <c r="AY205">
        <f t="shared" si="108"/>
        <v>15</v>
      </c>
      <c r="AZ205">
        <f t="shared" si="109"/>
        <v>72.000000000000014</v>
      </c>
      <c r="BA205">
        <f t="shared" si="110"/>
        <v>6.6666666666666666E-2</v>
      </c>
      <c r="BB205">
        <f t="shared" si="111"/>
        <v>4.8000000000000007</v>
      </c>
      <c r="BO205" t="s">
        <v>2</v>
      </c>
      <c r="BP205">
        <v>8.1</v>
      </c>
      <c r="BQ205">
        <v>0</v>
      </c>
      <c r="BR205">
        <v>15</v>
      </c>
      <c r="BS205">
        <f t="shared" ref="BS205:BS228" si="119">BP205-BQ205</f>
        <v>8.1</v>
      </c>
      <c r="BT205">
        <f t="shared" si="112"/>
        <v>15</v>
      </c>
      <c r="BU205">
        <f t="shared" si="113"/>
        <v>53.999999999999993</v>
      </c>
      <c r="BV205">
        <f t="shared" si="114"/>
        <v>6.6666666666666666E-2</v>
      </c>
      <c r="BW205">
        <f t="shared" si="115"/>
        <v>3.5999999999999996</v>
      </c>
    </row>
    <row r="206" spans="2:75" x14ac:dyDescent="0.25">
      <c r="B206" t="s">
        <v>3</v>
      </c>
      <c r="C206">
        <v>6.9</v>
      </c>
      <c r="D206">
        <v>0</v>
      </c>
      <c r="E206">
        <v>5</v>
      </c>
      <c r="F206">
        <f t="shared" si="116"/>
        <v>6.9</v>
      </c>
      <c r="G206">
        <f t="shared" si="100"/>
        <v>5</v>
      </c>
      <c r="H206">
        <f t="shared" si="101"/>
        <v>138</v>
      </c>
      <c r="I206">
        <f t="shared" si="102"/>
        <v>0.2</v>
      </c>
      <c r="J206">
        <f t="shared" si="103"/>
        <v>27.6</v>
      </c>
      <c r="Z206" t="s">
        <v>3</v>
      </c>
      <c r="AA206">
        <v>3.9</v>
      </c>
      <c r="AB206">
        <v>0</v>
      </c>
      <c r="AC206">
        <v>5</v>
      </c>
      <c r="AD206">
        <f t="shared" si="117"/>
        <v>3.9</v>
      </c>
      <c r="AE206">
        <f t="shared" si="104"/>
        <v>5</v>
      </c>
      <c r="AF206">
        <f t="shared" si="105"/>
        <v>78</v>
      </c>
      <c r="AG206">
        <f t="shared" si="106"/>
        <v>0.2</v>
      </c>
      <c r="AH206">
        <f t="shared" si="107"/>
        <v>15.600000000000001</v>
      </c>
      <c r="AT206" t="s">
        <v>3</v>
      </c>
      <c r="AU206">
        <v>8.3000000000000007</v>
      </c>
      <c r="AV206">
        <v>0</v>
      </c>
      <c r="AW206">
        <v>5</v>
      </c>
      <c r="AX206">
        <f t="shared" si="118"/>
        <v>8.3000000000000007</v>
      </c>
      <c r="AY206">
        <f t="shared" si="108"/>
        <v>5</v>
      </c>
      <c r="AZ206">
        <f t="shared" si="109"/>
        <v>166</v>
      </c>
      <c r="BA206">
        <f t="shared" si="110"/>
        <v>0.2</v>
      </c>
      <c r="BB206">
        <f t="shared" si="111"/>
        <v>33.200000000000003</v>
      </c>
      <c r="BO206" t="s">
        <v>3</v>
      </c>
      <c r="BP206">
        <v>6.8</v>
      </c>
      <c r="BQ206">
        <v>0</v>
      </c>
      <c r="BR206">
        <v>5</v>
      </c>
      <c r="BS206">
        <f t="shared" si="119"/>
        <v>6.8</v>
      </c>
      <c r="BT206">
        <f t="shared" si="112"/>
        <v>5</v>
      </c>
      <c r="BU206">
        <f t="shared" si="113"/>
        <v>136</v>
      </c>
      <c r="BV206">
        <f t="shared" si="114"/>
        <v>0.2</v>
      </c>
      <c r="BW206">
        <f t="shared" si="115"/>
        <v>27.200000000000003</v>
      </c>
    </row>
    <row r="207" spans="2:75" x14ac:dyDescent="0.25">
      <c r="B207" t="s">
        <v>4</v>
      </c>
      <c r="C207">
        <v>9.3000000000000007</v>
      </c>
      <c r="D207">
        <v>0</v>
      </c>
      <c r="E207">
        <v>10</v>
      </c>
      <c r="F207">
        <f t="shared" si="116"/>
        <v>9.3000000000000007</v>
      </c>
      <c r="G207">
        <f t="shared" si="100"/>
        <v>10</v>
      </c>
      <c r="H207">
        <f t="shared" si="101"/>
        <v>93</v>
      </c>
      <c r="I207">
        <f t="shared" si="102"/>
        <v>0.1</v>
      </c>
      <c r="J207">
        <f t="shared" si="103"/>
        <v>9.3000000000000007</v>
      </c>
      <c r="Z207" t="s">
        <v>4</v>
      </c>
      <c r="AA207">
        <v>9.1</v>
      </c>
      <c r="AB207">
        <v>0</v>
      </c>
      <c r="AC207">
        <v>10</v>
      </c>
      <c r="AD207">
        <f t="shared" si="117"/>
        <v>9.1</v>
      </c>
      <c r="AE207">
        <f t="shared" si="104"/>
        <v>10</v>
      </c>
      <c r="AF207">
        <f t="shared" si="105"/>
        <v>90.999999999999986</v>
      </c>
      <c r="AG207">
        <f t="shared" si="106"/>
        <v>0.1</v>
      </c>
      <c r="AH207">
        <f t="shared" si="107"/>
        <v>9.1</v>
      </c>
      <c r="AT207" t="s">
        <v>4</v>
      </c>
      <c r="AU207">
        <v>13.2</v>
      </c>
      <c r="AV207">
        <v>0</v>
      </c>
      <c r="AW207">
        <v>10</v>
      </c>
      <c r="AX207">
        <f t="shared" si="118"/>
        <v>13.2</v>
      </c>
      <c r="AY207">
        <f t="shared" si="108"/>
        <v>10</v>
      </c>
      <c r="AZ207">
        <f t="shared" si="109"/>
        <v>131.99999999999997</v>
      </c>
      <c r="BA207">
        <f t="shared" si="110"/>
        <v>0.1</v>
      </c>
      <c r="BB207">
        <f t="shared" si="111"/>
        <v>13.199999999999998</v>
      </c>
      <c r="BO207" t="s">
        <v>4</v>
      </c>
      <c r="BP207">
        <v>14</v>
      </c>
      <c r="BQ207">
        <v>0</v>
      </c>
      <c r="BR207">
        <v>10</v>
      </c>
      <c r="BS207">
        <f t="shared" si="119"/>
        <v>14</v>
      </c>
      <c r="BT207">
        <f t="shared" si="112"/>
        <v>10</v>
      </c>
      <c r="BU207">
        <f t="shared" si="113"/>
        <v>140</v>
      </c>
      <c r="BV207">
        <f t="shared" si="114"/>
        <v>0.1</v>
      </c>
      <c r="BW207">
        <f t="shared" si="115"/>
        <v>14</v>
      </c>
    </row>
    <row r="208" spans="2:75" x14ac:dyDescent="0.25">
      <c r="B208" t="s">
        <v>5</v>
      </c>
      <c r="C208">
        <v>70.400000000000006</v>
      </c>
      <c r="D208">
        <v>0</v>
      </c>
      <c r="E208">
        <v>500</v>
      </c>
      <c r="F208">
        <f t="shared" si="116"/>
        <v>70.400000000000006</v>
      </c>
      <c r="G208">
        <f t="shared" si="100"/>
        <v>500</v>
      </c>
      <c r="H208">
        <f t="shared" si="101"/>
        <v>14.08</v>
      </c>
      <c r="I208">
        <f t="shared" si="102"/>
        <v>2E-3</v>
      </c>
      <c r="J208">
        <f t="shared" si="103"/>
        <v>2.8160000000000001E-2</v>
      </c>
      <c r="Z208" t="s">
        <v>5</v>
      </c>
      <c r="AA208">
        <v>64.5</v>
      </c>
      <c r="AB208">
        <v>0</v>
      </c>
      <c r="AC208">
        <v>500</v>
      </c>
      <c r="AD208">
        <f t="shared" si="117"/>
        <v>64.5</v>
      </c>
      <c r="AE208">
        <f t="shared" si="104"/>
        <v>500</v>
      </c>
      <c r="AF208">
        <f t="shared" si="105"/>
        <v>12.9</v>
      </c>
      <c r="AG208">
        <f t="shared" si="106"/>
        <v>2E-3</v>
      </c>
      <c r="AH208">
        <f t="shared" si="107"/>
        <v>2.58E-2</v>
      </c>
      <c r="AT208" t="s">
        <v>5</v>
      </c>
      <c r="AU208">
        <v>93.1</v>
      </c>
      <c r="AV208">
        <v>0</v>
      </c>
      <c r="AW208">
        <v>500</v>
      </c>
      <c r="AX208">
        <f t="shared" si="118"/>
        <v>93.1</v>
      </c>
      <c r="AY208">
        <f t="shared" si="108"/>
        <v>500</v>
      </c>
      <c r="AZ208">
        <f t="shared" si="109"/>
        <v>18.619999999999997</v>
      </c>
      <c r="BA208">
        <f t="shared" si="110"/>
        <v>2E-3</v>
      </c>
      <c r="BB208">
        <f t="shared" si="111"/>
        <v>3.7239999999999995E-2</v>
      </c>
      <c r="BO208" t="s">
        <v>5</v>
      </c>
      <c r="BP208">
        <v>74.7</v>
      </c>
      <c r="BQ208">
        <v>0</v>
      </c>
      <c r="BR208">
        <v>500</v>
      </c>
      <c r="BS208">
        <f t="shared" si="119"/>
        <v>74.7</v>
      </c>
      <c r="BT208">
        <f t="shared" si="112"/>
        <v>500</v>
      </c>
      <c r="BU208">
        <f t="shared" si="113"/>
        <v>14.940000000000001</v>
      </c>
      <c r="BV208">
        <f t="shared" si="114"/>
        <v>2E-3</v>
      </c>
      <c r="BW208">
        <f t="shared" si="115"/>
        <v>2.9880000000000004E-2</v>
      </c>
    </row>
    <row r="209" spans="2:75" x14ac:dyDescent="0.25">
      <c r="B209" t="s">
        <v>6</v>
      </c>
      <c r="C209">
        <v>5.4</v>
      </c>
      <c r="D209">
        <v>14.6</v>
      </c>
      <c r="E209">
        <v>7.5</v>
      </c>
      <c r="F209">
        <f t="shared" si="116"/>
        <v>-9.1999999999999993</v>
      </c>
      <c r="G209">
        <f t="shared" si="100"/>
        <v>-7.1</v>
      </c>
      <c r="H209">
        <f t="shared" si="101"/>
        <v>129.57746478873241</v>
      </c>
      <c r="I209">
        <f t="shared" si="102"/>
        <v>0.13333333333333333</v>
      </c>
      <c r="J209">
        <f t="shared" si="103"/>
        <v>17.27699530516432</v>
      </c>
      <c r="Z209" t="s">
        <v>6</v>
      </c>
      <c r="AA209">
        <v>5.8</v>
      </c>
      <c r="AB209">
        <v>14.6</v>
      </c>
      <c r="AC209">
        <v>7.5</v>
      </c>
      <c r="AD209">
        <f t="shared" si="117"/>
        <v>-8.8000000000000007</v>
      </c>
      <c r="AE209">
        <f t="shared" si="104"/>
        <v>-7.1</v>
      </c>
      <c r="AF209">
        <f t="shared" si="105"/>
        <v>123.94366197183101</v>
      </c>
      <c r="AG209">
        <f t="shared" si="106"/>
        <v>0.13333333333333333</v>
      </c>
      <c r="AH209">
        <f t="shared" si="107"/>
        <v>16.525821596244135</v>
      </c>
      <c r="AT209" t="s">
        <v>6</v>
      </c>
      <c r="AU209">
        <v>5.6</v>
      </c>
      <c r="AV209">
        <v>14.6</v>
      </c>
      <c r="AW209">
        <v>7.5</v>
      </c>
      <c r="AX209">
        <f t="shared" si="118"/>
        <v>-9</v>
      </c>
      <c r="AY209">
        <f t="shared" si="108"/>
        <v>-7.1</v>
      </c>
      <c r="AZ209">
        <f t="shared" si="109"/>
        <v>126.7605633802817</v>
      </c>
      <c r="BA209">
        <f t="shared" si="110"/>
        <v>0.13333333333333333</v>
      </c>
      <c r="BB209">
        <f t="shared" si="111"/>
        <v>16.901408450704224</v>
      </c>
      <c r="BO209" t="s">
        <v>6</v>
      </c>
      <c r="BP209">
        <v>5.2</v>
      </c>
      <c r="BQ209">
        <v>14.6</v>
      </c>
      <c r="BR209">
        <v>7.5</v>
      </c>
      <c r="BS209">
        <f t="shared" si="119"/>
        <v>-9.3999999999999986</v>
      </c>
      <c r="BT209">
        <f t="shared" si="112"/>
        <v>-7.1</v>
      </c>
      <c r="BU209">
        <f t="shared" si="113"/>
        <v>132.39436619718307</v>
      </c>
      <c r="BV209">
        <f t="shared" si="114"/>
        <v>0.13333333333333333</v>
      </c>
      <c r="BW209">
        <f t="shared" si="115"/>
        <v>17.652582159624409</v>
      </c>
    </row>
    <row r="210" spans="2:75" x14ac:dyDescent="0.25">
      <c r="B210" t="s">
        <v>7</v>
      </c>
      <c r="C210">
        <v>2.2000000000000002</v>
      </c>
      <c r="D210">
        <v>0</v>
      </c>
      <c r="E210">
        <v>1</v>
      </c>
      <c r="F210">
        <f t="shared" si="116"/>
        <v>2.2000000000000002</v>
      </c>
      <c r="G210">
        <f t="shared" si="100"/>
        <v>1</v>
      </c>
      <c r="H210">
        <f t="shared" si="101"/>
        <v>220.00000000000003</v>
      </c>
      <c r="I210">
        <f t="shared" si="102"/>
        <v>1</v>
      </c>
      <c r="J210">
        <f t="shared" si="103"/>
        <v>220.00000000000003</v>
      </c>
      <c r="Z210" t="s">
        <v>7</v>
      </c>
      <c r="AA210">
        <v>4.7</v>
      </c>
      <c r="AB210">
        <v>0</v>
      </c>
      <c r="AC210">
        <v>1</v>
      </c>
      <c r="AD210">
        <f t="shared" si="117"/>
        <v>4.7</v>
      </c>
      <c r="AE210">
        <f t="shared" si="104"/>
        <v>1</v>
      </c>
      <c r="AF210">
        <f t="shared" si="105"/>
        <v>470</v>
      </c>
      <c r="AG210">
        <f t="shared" si="106"/>
        <v>1</v>
      </c>
      <c r="AH210">
        <f t="shared" si="107"/>
        <v>470</v>
      </c>
      <c r="AT210" t="s">
        <v>7</v>
      </c>
      <c r="AU210">
        <v>2.8</v>
      </c>
      <c r="AV210">
        <v>0</v>
      </c>
      <c r="AW210">
        <v>1</v>
      </c>
      <c r="AX210">
        <f t="shared" si="118"/>
        <v>2.8</v>
      </c>
      <c r="AY210">
        <f t="shared" si="108"/>
        <v>1</v>
      </c>
      <c r="AZ210">
        <f t="shared" si="109"/>
        <v>280</v>
      </c>
      <c r="BA210">
        <f t="shared" si="110"/>
        <v>1</v>
      </c>
      <c r="BB210">
        <f t="shared" si="111"/>
        <v>280</v>
      </c>
      <c r="BO210" t="s">
        <v>7</v>
      </c>
      <c r="BP210">
        <v>2</v>
      </c>
      <c r="BQ210">
        <v>0</v>
      </c>
      <c r="BR210">
        <v>1</v>
      </c>
      <c r="BS210">
        <f t="shared" si="119"/>
        <v>2</v>
      </c>
      <c r="BT210">
        <f t="shared" si="112"/>
        <v>1</v>
      </c>
      <c r="BU210">
        <f t="shared" si="113"/>
        <v>200</v>
      </c>
      <c r="BV210">
        <f t="shared" si="114"/>
        <v>1</v>
      </c>
      <c r="BW210">
        <f t="shared" si="115"/>
        <v>200</v>
      </c>
    </row>
    <row r="211" spans="2:75" x14ac:dyDescent="0.25">
      <c r="B211" t="s">
        <v>8</v>
      </c>
      <c r="C211">
        <v>24.4</v>
      </c>
      <c r="D211">
        <v>0</v>
      </c>
      <c r="E211">
        <v>200</v>
      </c>
      <c r="F211">
        <f t="shared" si="116"/>
        <v>24.4</v>
      </c>
      <c r="G211">
        <f t="shared" si="100"/>
        <v>200</v>
      </c>
      <c r="H211">
        <f t="shared" si="101"/>
        <v>12.2</v>
      </c>
      <c r="I211">
        <f t="shared" si="102"/>
        <v>5.0000000000000001E-3</v>
      </c>
      <c r="J211">
        <f t="shared" si="103"/>
        <v>6.0999999999999999E-2</v>
      </c>
      <c r="Z211" t="s">
        <v>8</v>
      </c>
      <c r="AA211">
        <v>36.6</v>
      </c>
      <c r="AB211">
        <v>0</v>
      </c>
      <c r="AC211">
        <v>200</v>
      </c>
      <c r="AD211">
        <f t="shared" si="117"/>
        <v>36.6</v>
      </c>
      <c r="AE211">
        <f t="shared" si="104"/>
        <v>200</v>
      </c>
      <c r="AF211">
        <f t="shared" si="105"/>
        <v>18.3</v>
      </c>
      <c r="AG211">
        <f t="shared" si="106"/>
        <v>5.0000000000000001E-3</v>
      </c>
      <c r="AH211">
        <f t="shared" si="107"/>
        <v>9.1500000000000012E-2</v>
      </c>
      <c r="AT211" t="s">
        <v>8</v>
      </c>
      <c r="AU211">
        <v>54.6</v>
      </c>
      <c r="AV211">
        <v>0</v>
      </c>
      <c r="AW211">
        <v>200</v>
      </c>
      <c r="AX211">
        <f t="shared" si="118"/>
        <v>54.6</v>
      </c>
      <c r="AY211">
        <f t="shared" si="108"/>
        <v>200</v>
      </c>
      <c r="AZ211">
        <f t="shared" si="109"/>
        <v>27.3</v>
      </c>
      <c r="BA211">
        <f t="shared" si="110"/>
        <v>5.0000000000000001E-3</v>
      </c>
      <c r="BB211">
        <f t="shared" si="111"/>
        <v>0.13650000000000001</v>
      </c>
      <c r="BO211" t="s">
        <v>8</v>
      </c>
      <c r="BP211">
        <v>30.5</v>
      </c>
      <c r="BQ211">
        <v>0</v>
      </c>
      <c r="BR211">
        <v>200</v>
      </c>
      <c r="BS211">
        <f t="shared" si="119"/>
        <v>30.5</v>
      </c>
      <c r="BT211">
        <f t="shared" si="112"/>
        <v>200</v>
      </c>
      <c r="BU211">
        <f t="shared" si="113"/>
        <v>15.25</v>
      </c>
      <c r="BV211">
        <f t="shared" si="114"/>
        <v>5.0000000000000001E-3</v>
      </c>
      <c r="BW211">
        <f t="shared" si="115"/>
        <v>7.6249999999999998E-2</v>
      </c>
    </row>
    <row r="212" spans="2:75" x14ac:dyDescent="0.25">
      <c r="B212" t="s">
        <v>9</v>
      </c>
      <c r="C212">
        <v>0.62</v>
      </c>
      <c r="D212">
        <v>0</v>
      </c>
      <c r="E212">
        <v>200</v>
      </c>
      <c r="F212">
        <f t="shared" si="116"/>
        <v>0.62</v>
      </c>
      <c r="G212">
        <f t="shared" si="100"/>
        <v>200</v>
      </c>
      <c r="H212">
        <f t="shared" si="101"/>
        <v>0.31</v>
      </c>
      <c r="I212">
        <f t="shared" si="102"/>
        <v>5.0000000000000001E-3</v>
      </c>
      <c r="J212">
        <f t="shared" si="103"/>
        <v>1.5499999999999999E-3</v>
      </c>
      <c r="Z212" t="s">
        <v>9</v>
      </c>
      <c r="AA212">
        <v>0.85</v>
      </c>
      <c r="AB212">
        <v>0</v>
      </c>
      <c r="AC212">
        <v>200</v>
      </c>
      <c r="AD212">
        <f t="shared" si="117"/>
        <v>0.85</v>
      </c>
      <c r="AE212">
        <f t="shared" si="104"/>
        <v>200</v>
      </c>
      <c r="AF212">
        <f t="shared" si="105"/>
        <v>0.42500000000000004</v>
      </c>
      <c r="AG212">
        <f t="shared" si="106"/>
        <v>5.0000000000000001E-3</v>
      </c>
      <c r="AH212">
        <f t="shared" si="107"/>
        <v>2.1250000000000002E-3</v>
      </c>
      <c r="AT212" t="s">
        <v>9</v>
      </c>
      <c r="AU212">
        <v>1.1299999999999999</v>
      </c>
      <c r="AV212">
        <v>0</v>
      </c>
      <c r="AW212">
        <v>200</v>
      </c>
      <c r="AX212">
        <f t="shared" si="118"/>
        <v>1.1299999999999999</v>
      </c>
      <c r="AY212">
        <f t="shared" si="108"/>
        <v>200</v>
      </c>
      <c r="AZ212">
        <f t="shared" si="109"/>
        <v>0.56499999999999995</v>
      </c>
      <c r="BA212">
        <f t="shared" si="110"/>
        <v>5.0000000000000001E-3</v>
      </c>
      <c r="BB212">
        <f t="shared" si="111"/>
        <v>2.8249999999999998E-3</v>
      </c>
      <c r="BO212" t="s">
        <v>9</v>
      </c>
      <c r="BP212">
        <v>0.75</v>
      </c>
      <c r="BQ212">
        <v>0</v>
      </c>
      <c r="BR212">
        <v>200</v>
      </c>
      <c r="BS212">
        <f t="shared" si="119"/>
        <v>0.75</v>
      </c>
      <c r="BT212">
        <f t="shared" si="112"/>
        <v>200</v>
      </c>
      <c r="BU212">
        <f t="shared" si="113"/>
        <v>0.375</v>
      </c>
      <c r="BV212">
        <f t="shared" si="114"/>
        <v>5.0000000000000001E-3</v>
      </c>
      <c r="BW212">
        <f t="shared" si="115"/>
        <v>1.8749999999999999E-3</v>
      </c>
    </row>
    <row r="213" spans="2:75" x14ac:dyDescent="0.25">
      <c r="B213" t="s">
        <v>10</v>
      </c>
      <c r="C213">
        <v>24.2</v>
      </c>
      <c r="D213">
        <v>0</v>
      </c>
      <c r="E213">
        <v>200</v>
      </c>
      <c r="F213">
        <f t="shared" si="116"/>
        <v>24.2</v>
      </c>
      <c r="G213">
        <f t="shared" si="100"/>
        <v>200</v>
      </c>
      <c r="H213">
        <f t="shared" si="101"/>
        <v>12.1</v>
      </c>
      <c r="I213">
        <f t="shared" si="102"/>
        <v>5.0000000000000001E-3</v>
      </c>
      <c r="J213">
        <f t="shared" si="103"/>
        <v>6.0499999999999998E-2</v>
      </c>
      <c r="Z213" t="s">
        <v>10</v>
      </c>
      <c r="AA213">
        <v>17.7</v>
      </c>
      <c r="AB213">
        <v>0</v>
      </c>
      <c r="AC213">
        <v>200</v>
      </c>
      <c r="AD213">
        <f t="shared" si="117"/>
        <v>17.7</v>
      </c>
      <c r="AE213">
        <f t="shared" si="104"/>
        <v>200</v>
      </c>
      <c r="AF213">
        <f t="shared" si="105"/>
        <v>8.85</v>
      </c>
      <c r="AG213">
        <f t="shared" si="106"/>
        <v>5.0000000000000001E-3</v>
      </c>
      <c r="AH213">
        <f t="shared" si="107"/>
        <v>4.4249999999999998E-2</v>
      </c>
      <c r="AT213" t="s">
        <v>10</v>
      </c>
      <c r="AU213">
        <v>73.2</v>
      </c>
      <c r="AV213">
        <v>0</v>
      </c>
      <c r="AW213">
        <v>200</v>
      </c>
      <c r="AX213">
        <f t="shared" si="118"/>
        <v>73.2</v>
      </c>
      <c r="AY213">
        <f t="shared" si="108"/>
        <v>200</v>
      </c>
      <c r="AZ213">
        <f t="shared" si="109"/>
        <v>36.6</v>
      </c>
      <c r="BA213">
        <f t="shared" si="110"/>
        <v>5.0000000000000001E-3</v>
      </c>
      <c r="BB213">
        <f t="shared" si="111"/>
        <v>0.18300000000000002</v>
      </c>
      <c r="BO213" t="s">
        <v>10</v>
      </c>
      <c r="BP213">
        <v>27.8</v>
      </c>
      <c r="BQ213">
        <v>0</v>
      </c>
      <c r="BR213">
        <v>200</v>
      </c>
      <c r="BS213">
        <f t="shared" si="119"/>
        <v>27.8</v>
      </c>
      <c r="BT213">
        <f t="shared" si="112"/>
        <v>200</v>
      </c>
      <c r="BU213">
        <f t="shared" si="113"/>
        <v>13.900000000000002</v>
      </c>
      <c r="BV213">
        <f t="shared" si="114"/>
        <v>5.0000000000000001E-3</v>
      </c>
      <c r="BW213">
        <f t="shared" si="115"/>
        <v>6.9500000000000006E-2</v>
      </c>
    </row>
    <row r="214" spans="2:75" x14ac:dyDescent="0.25">
      <c r="B214" t="s">
        <v>11</v>
      </c>
      <c r="C214">
        <v>0.74</v>
      </c>
      <c r="D214">
        <v>0</v>
      </c>
      <c r="E214">
        <v>5</v>
      </c>
      <c r="F214">
        <f t="shared" si="116"/>
        <v>0.74</v>
      </c>
      <c r="G214">
        <f t="shared" si="100"/>
        <v>5</v>
      </c>
      <c r="H214">
        <f t="shared" si="101"/>
        <v>14.799999999999999</v>
      </c>
      <c r="I214">
        <f t="shared" si="102"/>
        <v>0.2</v>
      </c>
      <c r="J214">
        <f t="shared" si="103"/>
        <v>2.96</v>
      </c>
      <c r="Z214" t="s">
        <v>11</v>
      </c>
      <c r="AA214">
        <v>0.85</v>
      </c>
      <c r="AB214">
        <v>0</v>
      </c>
      <c r="AC214">
        <v>5</v>
      </c>
      <c r="AD214">
        <f t="shared" si="117"/>
        <v>0.85</v>
      </c>
      <c r="AE214">
        <f t="shared" si="104"/>
        <v>5</v>
      </c>
      <c r="AF214">
        <f t="shared" si="105"/>
        <v>17</v>
      </c>
      <c r="AG214">
        <f t="shared" si="106"/>
        <v>0.2</v>
      </c>
      <c r="AH214">
        <f t="shared" si="107"/>
        <v>3.4000000000000004</v>
      </c>
      <c r="AT214" t="s">
        <v>11</v>
      </c>
      <c r="AU214">
        <v>1.25</v>
      </c>
      <c r="AV214">
        <v>0</v>
      </c>
      <c r="AW214">
        <v>5</v>
      </c>
      <c r="AX214">
        <f t="shared" si="118"/>
        <v>1.25</v>
      </c>
      <c r="AY214">
        <f t="shared" si="108"/>
        <v>5</v>
      </c>
      <c r="AZ214">
        <f t="shared" si="109"/>
        <v>25</v>
      </c>
      <c r="BA214">
        <f t="shared" si="110"/>
        <v>0.2</v>
      </c>
      <c r="BB214">
        <f t="shared" si="111"/>
        <v>5</v>
      </c>
      <c r="BO214" t="s">
        <v>11</v>
      </c>
      <c r="BP214">
        <v>1.04</v>
      </c>
      <c r="BQ214">
        <v>0</v>
      </c>
      <c r="BR214">
        <v>5</v>
      </c>
      <c r="BS214">
        <f t="shared" si="119"/>
        <v>1.04</v>
      </c>
      <c r="BT214">
        <f t="shared" si="112"/>
        <v>5</v>
      </c>
      <c r="BU214">
        <f t="shared" si="113"/>
        <v>20.8</v>
      </c>
      <c r="BV214">
        <f t="shared" si="114"/>
        <v>0.2</v>
      </c>
      <c r="BW214">
        <f t="shared" si="115"/>
        <v>4.16</v>
      </c>
    </row>
    <row r="215" spans="2:75" x14ac:dyDescent="0.25">
      <c r="B215" t="s">
        <v>12</v>
      </c>
      <c r="C215">
        <v>0.105</v>
      </c>
      <c r="D215">
        <v>0</v>
      </c>
      <c r="E215">
        <v>1</v>
      </c>
      <c r="F215">
        <f t="shared" si="116"/>
        <v>0.105</v>
      </c>
      <c r="G215">
        <f t="shared" si="100"/>
        <v>1</v>
      </c>
      <c r="H215">
        <f t="shared" si="101"/>
        <v>10.5</v>
      </c>
      <c r="I215">
        <f t="shared" si="102"/>
        <v>1</v>
      </c>
      <c r="J215">
        <f t="shared" si="103"/>
        <v>10.5</v>
      </c>
      <c r="Z215" t="s">
        <v>12</v>
      </c>
      <c r="AA215">
        <v>0.29299999999999998</v>
      </c>
      <c r="AB215">
        <v>0</v>
      </c>
      <c r="AC215">
        <v>1</v>
      </c>
      <c r="AD215">
        <f t="shared" si="117"/>
        <v>0.29299999999999998</v>
      </c>
      <c r="AE215">
        <f t="shared" si="104"/>
        <v>1</v>
      </c>
      <c r="AF215">
        <f t="shared" si="105"/>
        <v>29.299999999999997</v>
      </c>
      <c r="AG215">
        <f t="shared" si="106"/>
        <v>1</v>
      </c>
      <c r="AH215">
        <f t="shared" si="107"/>
        <v>29.299999999999997</v>
      </c>
      <c r="AT215" t="s">
        <v>12</v>
      </c>
      <c r="AU215">
        <v>9.7000000000000003E-2</v>
      </c>
      <c r="AV215">
        <v>0</v>
      </c>
      <c r="AW215">
        <v>1</v>
      </c>
      <c r="AX215">
        <f t="shared" si="118"/>
        <v>9.7000000000000003E-2</v>
      </c>
      <c r="AY215">
        <f t="shared" si="108"/>
        <v>1</v>
      </c>
      <c r="AZ215">
        <f t="shared" si="109"/>
        <v>9.7000000000000011</v>
      </c>
      <c r="BA215">
        <f t="shared" si="110"/>
        <v>1</v>
      </c>
      <c r="BB215">
        <f t="shared" si="111"/>
        <v>9.7000000000000011</v>
      </c>
      <c r="BO215" t="s">
        <v>12</v>
      </c>
      <c r="BP215">
        <v>0.13200000000000001</v>
      </c>
      <c r="BQ215">
        <v>0</v>
      </c>
      <c r="BR215">
        <v>1</v>
      </c>
      <c r="BS215">
        <f t="shared" si="119"/>
        <v>0.13200000000000001</v>
      </c>
      <c r="BT215">
        <f t="shared" si="112"/>
        <v>1</v>
      </c>
      <c r="BU215">
        <f t="shared" si="113"/>
        <v>13.200000000000001</v>
      </c>
      <c r="BV215">
        <f t="shared" si="114"/>
        <v>1</v>
      </c>
      <c r="BW215">
        <f t="shared" si="115"/>
        <v>13.200000000000001</v>
      </c>
    </row>
    <row r="216" spans="2:75" x14ac:dyDescent="0.25">
      <c r="B216" t="s">
        <v>13</v>
      </c>
      <c r="C216">
        <v>5.2999999999999999E-2</v>
      </c>
      <c r="D216">
        <v>0</v>
      </c>
      <c r="E216">
        <v>1</v>
      </c>
      <c r="F216">
        <f t="shared" si="116"/>
        <v>5.2999999999999999E-2</v>
      </c>
      <c r="G216">
        <f t="shared" si="100"/>
        <v>1</v>
      </c>
      <c r="H216">
        <f t="shared" si="101"/>
        <v>5.3</v>
      </c>
      <c r="I216">
        <f t="shared" si="102"/>
        <v>1</v>
      </c>
      <c r="J216">
        <f t="shared" si="103"/>
        <v>5.3</v>
      </c>
      <c r="Z216" t="s">
        <v>13</v>
      </c>
      <c r="AA216">
        <v>0.19</v>
      </c>
      <c r="AB216">
        <v>0</v>
      </c>
      <c r="AC216">
        <v>1</v>
      </c>
      <c r="AD216">
        <f t="shared" si="117"/>
        <v>0.19</v>
      </c>
      <c r="AE216">
        <f t="shared" si="104"/>
        <v>1</v>
      </c>
      <c r="AF216">
        <f t="shared" si="105"/>
        <v>19</v>
      </c>
      <c r="AG216">
        <f t="shared" si="106"/>
        <v>1</v>
      </c>
      <c r="AH216">
        <f t="shared" si="107"/>
        <v>19</v>
      </c>
      <c r="AT216" t="s">
        <v>13</v>
      </c>
      <c r="AU216">
        <v>7.0999999999999994E-2</v>
      </c>
      <c r="AV216">
        <v>0</v>
      </c>
      <c r="AW216">
        <v>1</v>
      </c>
      <c r="AX216">
        <f t="shared" si="118"/>
        <v>7.0999999999999994E-2</v>
      </c>
      <c r="AY216">
        <f t="shared" si="108"/>
        <v>1</v>
      </c>
      <c r="AZ216">
        <f t="shared" si="109"/>
        <v>7.1</v>
      </c>
      <c r="BA216">
        <f t="shared" si="110"/>
        <v>1</v>
      </c>
      <c r="BB216">
        <f t="shared" si="111"/>
        <v>7.1</v>
      </c>
      <c r="BO216" t="s">
        <v>13</v>
      </c>
      <c r="BP216">
        <v>6.8000000000000005E-2</v>
      </c>
      <c r="BQ216">
        <v>0</v>
      </c>
      <c r="BR216">
        <v>1</v>
      </c>
      <c r="BS216">
        <f t="shared" si="119"/>
        <v>6.8000000000000005E-2</v>
      </c>
      <c r="BT216">
        <f t="shared" si="112"/>
        <v>1</v>
      </c>
      <c r="BU216">
        <f t="shared" si="113"/>
        <v>6.8000000000000007</v>
      </c>
      <c r="BV216">
        <f t="shared" si="114"/>
        <v>1</v>
      </c>
      <c r="BW216">
        <f t="shared" si="115"/>
        <v>6.8000000000000007</v>
      </c>
    </row>
    <row r="217" spans="2:75" x14ac:dyDescent="0.25">
      <c r="B217" t="s">
        <v>14</v>
      </c>
      <c r="C217">
        <v>1.85</v>
      </c>
      <c r="D217">
        <v>0</v>
      </c>
      <c r="E217">
        <v>10</v>
      </c>
      <c r="F217">
        <f t="shared" si="116"/>
        <v>1.85</v>
      </c>
      <c r="G217">
        <f t="shared" si="100"/>
        <v>10</v>
      </c>
      <c r="H217">
        <f t="shared" si="101"/>
        <v>18.5</v>
      </c>
      <c r="I217">
        <f t="shared" si="102"/>
        <v>0.1</v>
      </c>
      <c r="J217">
        <f t="shared" si="103"/>
        <v>1.85</v>
      </c>
      <c r="Z217" t="s">
        <v>14</v>
      </c>
      <c r="AA217">
        <v>1.01</v>
      </c>
      <c r="AB217">
        <v>0</v>
      </c>
      <c r="AC217">
        <v>10</v>
      </c>
      <c r="AD217">
        <f t="shared" si="117"/>
        <v>1.01</v>
      </c>
      <c r="AE217">
        <f t="shared" si="104"/>
        <v>10</v>
      </c>
      <c r="AF217">
        <f t="shared" si="105"/>
        <v>10.100000000000001</v>
      </c>
      <c r="AG217">
        <f t="shared" si="106"/>
        <v>0.1</v>
      </c>
      <c r="AH217">
        <f t="shared" si="107"/>
        <v>1.0100000000000002</v>
      </c>
      <c r="AT217" t="s">
        <v>14</v>
      </c>
      <c r="AU217">
        <v>3.1</v>
      </c>
      <c r="AV217">
        <v>0</v>
      </c>
      <c r="AW217">
        <v>10</v>
      </c>
      <c r="AX217">
        <f t="shared" si="118"/>
        <v>3.1</v>
      </c>
      <c r="AY217">
        <f t="shared" si="108"/>
        <v>10</v>
      </c>
      <c r="AZ217">
        <f t="shared" si="109"/>
        <v>31</v>
      </c>
      <c r="BA217">
        <f t="shared" si="110"/>
        <v>0.1</v>
      </c>
      <c r="BB217">
        <f t="shared" si="111"/>
        <v>3.1</v>
      </c>
      <c r="BO217" t="s">
        <v>14</v>
      </c>
      <c r="BP217">
        <v>2.3199999999999998</v>
      </c>
      <c r="BQ217">
        <v>0</v>
      </c>
      <c r="BR217">
        <v>10</v>
      </c>
      <c r="BS217">
        <f t="shared" si="119"/>
        <v>2.3199999999999998</v>
      </c>
      <c r="BT217">
        <f t="shared" si="112"/>
        <v>10</v>
      </c>
      <c r="BU217">
        <f t="shared" si="113"/>
        <v>23.2</v>
      </c>
      <c r="BV217">
        <f t="shared" si="114"/>
        <v>0.1</v>
      </c>
      <c r="BW217">
        <f t="shared" si="115"/>
        <v>2.3199999999999998</v>
      </c>
    </row>
    <row r="218" spans="2:75" x14ac:dyDescent="0.25">
      <c r="B218" t="s">
        <v>15</v>
      </c>
      <c r="C218">
        <v>0.96</v>
      </c>
      <c r="D218">
        <v>0</v>
      </c>
      <c r="E218">
        <v>500</v>
      </c>
      <c r="F218">
        <f t="shared" si="116"/>
        <v>0.96</v>
      </c>
      <c r="G218">
        <f t="shared" si="100"/>
        <v>500</v>
      </c>
      <c r="H218">
        <f t="shared" si="101"/>
        <v>0.19199999999999998</v>
      </c>
      <c r="I218">
        <f t="shared" si="102"/>
        <v>2E-3</v>
      </c>
      <c r="J218">
        <f t="shared" si="103"/>
        <v>3.8399999999999996E-4</v>
      </c>
      <c r="Z218" t="s">
        <v>15</v>
      </c>
      <c r="AA218">
        <v>0.85</v>
      </c>
      <c r="AB218">
        <v>0</v>
      </c>
      <c r="AC218">
        <v>500</v>
      </c>
      <c r="AD218">
        <f t="shared" si="117"/>
        <v>0.85</v>
      </c>
      <c r="AE218">
        <f t="shared" si="104"/>
        <v>500</v>
      </c>
      <c r="AF218">
        <f t="shared" si="105"/>
        <v>0.16999999999999998</v>
      </c>
      <c r="AG218">
        <f t="shared" si="106"/>
        <v>2E-3</v>
      </c>
      <c r="AH218">
        <f t="shared" si="107"/>
        <v>3.3999999999999997E-4</v>
      </c>
      <c r="AT218" t="s">
        <v>15</v>
      </c>
      <c r="AU218">
        <v>1.1599999999999999</v>
      </c>
      <c r="AV218">
        <v>0</v>
      </c>
      <c r="AW218">
        <v>500</v>
      </c>
      <c r="AX218">
        <f t="shared" si="118"/>
        <v>1.1599999999999999</v>
      </c>
      <c r="AY218">
        <f t="shared" si="108"/>
        <v>500</v>
      </c>
      <c r="AZ218">
        <f t="shared" si="109"/>
        <v>0.23200000000000001</v>
      </c>
      <c r="BA218">
        <f t="shared" si="110"/>
        <v>2E-3</v>
      </c>
      <c r="BB218">
        <f t="shared" si="111"/>
        <v>4.6400000000000006E-4</v>
      </c>
      <c r="BO218" t="s">
        <v>15</v>
      </c>
      <c r="BP218">
        <v>0.74</v>
      </c>
      <c r="BQ218">
        <v>0</v>
      </c>
      <c r="BR218">
        <v>500</v>
      </c>
      <c r="BS218">
        <f t="shared" si="119"/>
        <v>0.74</v>
      </c>
      <c r="BT218">
        <f t="shared" si="112"/>
        <v>500</v>
      </c>
      <c r="BU218">
        <f t="shared" si="113"/>
        <v>0.14799999999999999</v>
      </c>
      <c r="BV218">
        <f t="shared" si="114"/>
        <v>2E-3</v>
      </c>
      <c r="BW218">
        <f t="shared" si="115"/>
        <v>2.9599999999999998E-4</v>
      </c>
    </row>
    <row r="219" spans="2:75" x14ac:dyDescent="0.25">
      <c r="B219" t="s">
        <v>16</v>
      </c>
      <c r="C219">
        <v>0.51</v>
      </c>
      <c r="D219">
        <v>0</v>
      </c>
      <c r="E219">
        <v>1</v>
      </c>
      <c r="F219">
        <f t="shared" si="116"/>
        <v>0.51</v>
      </c>
      <c r="G219">
        <f t="shared" si="100"/>
        <v>1</v>
      </c>
      <c r="H219">
        <f t="shared" si="101"/>
        <v>51</v>
      </c>
      <c r="I219">
        <f t="shared" si="102"/>
        <v>1</v>
      </c>
      <c r="J219">
        <f t="shared" si="103"/>
        <v>51</v>
      </c>
      <c r="Z219" t="s">
        <v>16</v>
      </c>
      <c r="AA219">
        <v>1.22</v>
      </c>
      <c r="AB219">
        <v>0</v>
      </c>
      <c r="AC219">
        <v>1</v>
      </c>
      <c r="AD219">
        <f t="shared" si="117"/>
        <v>1.22</v>
      </c>
      <c r="AE219">
        <f t="shared" si="104"/>
        <v>1</v>
      </c>
      <c r="AF219">
        <f t="shared" si="105"/>
        <v>122</v>
      </c>
      <c r="AG219">
        <f t="shared" si="106"/>
        <v>1</v>
      </c>
      <c r="AH219">
        <f t="shared" si="107"/>
        <v>122</v>
      </c>
      <c r="AT219" t="s">
        <v>16</v>
      </c>
      <c r="AU219">
        <v>1.9</v>
      </c>
      <c r="AV219">
        <v>0</v>
      </c>
      <c r="AW219">
        <v>1</v>
      </c>
      <c r="AX219">
        <f t="shared" si="118"/>
        <v>1.9</v>
      </c>
      <c r="AY219">
        <f t="shared" si="108"/>
        <v>1</v>
      </c>
      <c r="AZ219">
        <f t="shared" si="109"/>
        <v>190</v>
      </c>
      <c r="BA219">
        <f t="shared" si="110"/>
        <v>1</v>
      </c>
      <c r="BB219">
        <f t="shared" si="111"/>
        <v>190</v>
      </c>
      <c r="BO219" t="s">
        <v>16</v>
      </c>
      <c r="BP219">
        <v>0.68</v>
      </c>
      <c r="BQ219">
        <v>0</v>
      </c>
      <c r="BR219">
        <v>1</v>
      </c>
      <c r="BS219">
        <f t="shared" si="119"/>
        <v>0.68</v>
      </c>
      <c r="BT219">
        <f t="shared" si="112"/>
        <v>1</v>
      </c>
      <c r="BU219">
        <f t="shared" si="113"/>
        <v>68</v>
      </c>
      <c r="BV219">
        <f t="shared" si="114"/>
        <v>1</v>
      </c>
      <c r="BW219">
        <f t="shared" si="115"/>
        <v>68</v>
      </c>
    </row>
    <row r="220" spans="2:75" x14ac:dyDescent="0.25">
      <c r="B220" t="s">
        <v>17</v>
      </c>
      <c r="C220">
        <v>0.06</v>
      </c>
      <c r="D220">
        <v>0</v>
      </c>
      <c r="E220">
        <v>0.05</v>
      </c>
      <c r="F220">
        <f t="shared" si="116"/>
        <v>0.06</v>
      </c>
      <c r="G220">
        <f t="shared" si="100"/>
        <v>0.05</v>
      </c>
      <c r="H220">
        <f t="shared" si="101"/>
        <v>120</v>
      </c>
      <c r="I220">
        <f t="shared" si="102"/>
        <v>20</v>
      </c>
      <c r="J220">
        <f t="shared" si="103"/>
        <v>2400</v>
      </c>
      <c r="Z220" t="s">
        <v>17</v>
      </c>
      <c r="AA220">
        <v>0.25</v>
      </c>
      <c r="AB220">
        <v>0</v>
      </c>
      <c r="AC220">
        <v>0.05</v>
      </c>
      <c r="AD220">
        <f t="shared" si="117"/>
        <v>0.25</v>
      </c>
      <c r="AE220">
        <f t="shared" si="104"/>
        <v>0.05</v>
      </c>
      <c r="AF220">
        <f t="shared" si="105"/>
        <v>500</v>
      </c>
      <c r="AG220">
        <f t="shared" si="106"/>
        <v>20</v>
      </c>
      <c r="AH220">
        <f t="shared" si="107"/>
        <v>10000</v>
      </c>
      <c r="AT220" t="s">
        <v>17</v>
      </c>
      <c r="AU220">
        <v>0.21</v>
      </c>
      <c r="AV220">
        <v>0</v>
      </c>
      <c r="AW220">
        <v>0.05</v>
      </c>
      <c r="AX220">
        <f t="shared" si="118"/>
        <v>0.21</v>
      </c>
      <c r="AY220">
        <f t="shared" si="108"/>
        <v>0.05</v>
      </c>
      <c r="AZ220">
        <f t="shared" si="109"/>
        <v>419.99999999999994</v>
      </c>
      <c r="BA220">
        <f t="shared" si="110"/>
        <v>20</v>
      </c>
      <c r="BB220">
        <f t="shared" si="111"/>
        <v>8399.9999999999982</v>
      </c>
      <c r="BO220" t="s">
        <v>17</v>
      </c>
      <c r="BP220">
        <v>0.08</v>
      </c>
      <c r="BQ220">
        <v>0</v>
      </c>
      <c r="BR220">
        <v>0.05</v>
      </c>
      <c r="BS220">
        <f t="shared" si="119"/>
        <v>0.08</v>
      </c>
      <c r="BT220">
        <f t="shared" si="112"/>
        <v>0.05</v>
      </c>
      <c r="BU220">
        <f t="shared" si="113"/>
        <v>160</v>
      </c>
      <c r="BV220">
        <f t="shared" si="114"/>
        <v>20</v>
      </c>
      <c r="BW220">
        <f t="shared" si="115"/>
        <v>3200</v>
      </c>
    </row>
    <row r="221" spans="2:75" x14ac:dyDescent="0.25">
      <c r="B221" t="s">
        <v>18</v>
      </c>
      <c r="C221">
        <v>0.32</v>
      </c>
      <c r="D221">
        <v>0</v>
      </c>
      <c r="E221">
        <v>1</v>
      </c>
      <c r="F221">
        <f t="shared" si="116"/>
        <v>0.32</v>
      </c>
      <c r="G221">
        <f t="shared" si="100"/>
        <v>1</v>
      </c>
      <c r="H221">
        <f t="shared" si="101"/>
        <v>32</v>
      </c>
      <c r="I221">
        <f t="shared" si="102"/>
        <v>1</v>
      </c>
      <c r="J221">
        <f t="shared" si="103"/>
        <v>32</v>
      </c>
      <c r="Z221" t="s">
        <v>18</v>
      </c>
      <c r="AA221">
        <v>0.59</v>
      </c>
      <c r="AB221">
        <v>0</v>
      </c>
      <c r="AC221">
        <v>1</v>
      </c>
      <c r="AD221">
        <f t="shared" si="117"/>
        <v>0.59</v>
      </c>
      <c r="AE221">
        <f t="shared" si="104"/>
        <v>1</v>
      </c>
      <c r="AF221">
        <f t="shared" si="105"/>
        <v>59</v>
      </c>
      <c r="AG221">
        <f t="shared" si="106"/>
        <v>1</v>
      </c>
      <c r="AH221">
        <f t="shared" si="107"/>
        <v>59</v>
      </c>
      <c r="AT221" t="s">
        <v>18</v>
      </c>
      <c r="AU221">
        <v>0.81</v>
      </c>
      <c r="AV221">
        <v>0</v>
      </c>
      <c r="AW221">
        <v>1</v>
      </c>
      <c r="AX221">
        <f t="shared" si="118"/>
        <v>0.81</v>
      </c>
      <c r="AY221">
        <f t="shared" si="108"/>
        <v>1</v>
      </c>
      <c r="AZ221">
        <f t="shared" si="109"/>
        <v>81</v>
      </c>
      <c r="BA221">
        <f t="shared" si="110"/>
        <v>1</v>
      </c>
      <c r="BB221">
        <f t="shared" si="111"/>
        <v>81</v>
      </c>
      <c r="BO221" t="s">
        <v>18</v>
      </c>
      <c r="BP221">
        <v>0.34</v>
      </c>
      <c r="BQ221">
        <v>0</v>
      </c>
      <c r="BR221">
        <v>1</v>
      </c>
      <c r="BS221">
        <f t="shared" si="119"/>
        <v>0.34</v>
      </c>
      <c r="BT221">
        <f t="shared" si="112"/>
        <v>1</v>
      </c>
      <c r="BU221">
        <f t="shared" si="113"/>
        <v>34</v>
      </c>
      <c r="BV221">
        <f t="shared" si="114"/>
        <v>1</v>
      </c>
      <c r="BW221">
        <f t="shared" si="115"/>
        <v>34</v>
      </c>
    </row>
    <row r="222" spans="2:75" x14ac:dyDescent="0.25">
      <c r="B222" t="s">
        <v>19</v>
      </c>
      <c r="C222">
        <v>2.9000000000000001E-2</v>
      </c>
      <c r="D222">
        <v>0</v>
      </c>
      <c r="E222">
        <v>0.1</v>
      </c>
      <c r="F222">
        <f t="shared" si="116"/>
        <v>2.9000000000000001E-2</v>
      </c>
      <c r="G222">
        <f t="shared" si="100"/>
        <v>0.1</v>
      </c>
      <c r="H222">
        <f t="shared" si="101"/>
        <v>28.999999999999996</v>
      </c>
      <c r="I222">
        <f t="shared" si="102"/>
        <v>10</v>
      </c>
      <c r="J222">
        <f t="shared" si="103"/>
        <v>289.99999999999994</v>
      </c>
      <c r="Z222" t="s">
        <v>19</v>
      </c>
      <c r="AA222">
        <v>2.5999999999999999E-2</v>
      </c>
      <c r="AB222">
        <v>0</v>
      </c>
      <c r="AC222">
        <v>0.1</v>
      </c>
      <c r="AD222">
        <f t="shared" si="117"/>
        <v>2.5999999999999999E-2</v>
      </c>
      <c r="AE222">
        <f t="shared" si="104"/>
        <v>0.1</v>
      </c>
      <c r="AF222">
        <f t="shared" si="105"/>
        <v>25.999999999999996</v>
      </c>
      <c r="AG222">
        <f t="shared" si="106"/>
        <v>10</v>
      </c>
      <c r="AH222">
        <f t="shared" si="107"/>
        <v>259.99999999999994</v>
      </c>
      <c r="AT222" t="s">
        <v>19</v>
      </c>
      <c r="AU222">
        <v>5.6000000000000001E-2</v>
      </c>
      <c r="AV222">
        <v>0</v>
      </c>
      <c r="AW222">
        <v>0.1</v>
      </c>
      <c r="AX222">
        <f t="shared" si="118"/>
        <v>5.6000000000000001E-2</v>
      </c>
      <c r="AY222">
        <f t="shared" si="108"/>
        <v>0.1</v>
      </c>
      <c r="AZ222">
        <f t="shared" si="109"/>
        <v>55.999999999999993</v>
      </c>
      <c r="BA222">
        <f t="shared" si="110"/>
        <v>10</v>
      </c>
      <c r="BB222">
        <f t="shared" si="111"/>
        <v>559.99999999999989</v>
      </c>
      <c r="BO222" t="s">
        <v>19</v>
      </c>
      <c r="BP222">
        <v>0.02</v>
      </c>
      <c r="BQ222">
        <v>0</v>
      </c>
      <c r="BR222">
        <v>0.1</v>
      </c>
      <c r="BS222">
        <f t="shared" si="119"/>
        <v>0.02</v>
      </c>
      <c r="BT222">
        <f t="shared" si="112"/>
        <v>0.1</v>
      </c>
      <c r="BU222">
        <f t="shared" si="113"/>
        <v>20</v>
      </c>
      <c r="BV222">
        <f t="shared" si="114"/>
        <v>10</v>
      </c>
      <c r="BW222">
        <f t="shared" si="115"/>
        <v>200</v>
      </c>
    </row>
    <row r="223" spans="2:75" x14ac:dyDescent="0.25">
      <c r="B223" t="s">
        <v>20</v>
      </c>
      <c r="C223">
        <v>1.7000000000000001E-2</v>
      </c>
      <c r="D223">
        <v>0</v>
      </c>
      <c r="E223">
        <v>0.05</v>
      </c>
      <c r="F223">
        <f t="shared" si="116"/>
        <v>1.7000000000000001E-2</v>
      </c>
      <c r="G223">
        <f t="shared" si="100"/>
        <v>0.05</v>
      </c>
      <c r="H223">
        <f t="shared" si="101"/>
        <v>34</v>
      </c>
      <c r="I223">
        <f t="shared" si="102"/>
        <v>20</v>
      </c>
      <c r="J223">
        <f t="shared" si="103"/>
        <v>680</v>
      </c>
      <c r="Z223" t="s">
        <v>20</v>
      </c>
      <c r="AA223">
        <v>3.7999999999999999E-2</v>
      </c>
      <c r="AB223">
        <v>0</v>
      </c>
      <c r="AC223">
        <v>0.05</v>
      </c>
      <c r="AD223">
        <f t="shared" si="117"/>
        <v>3.7999999999999999E-2</v>
      </c>
      <c r="AE223">
        <f t="shared" si="104"/>
        <v>0.05</v>
      </c>
      <c r="AF223">
        <f t="shared" si="105"/>
        <v>75.999999999999986</v>
      </c>
      <c r="AG223">
        <f t="shared" si="106"/>
        <v>20</v>
      </c>
      <c r="AH223">
        <f t="shared" si="107"/>
        <v>1519.9999999999998</v>
      </c>
      <c r="AT223" t="s">
        <v>20</v>
      </c>
      <c r="AU223">
        <v>4.9000000000000002E-2</v>
      </c>
      <c r="AV223">
        <v>0</v>
      </c>
      <c r="AW223">
        <v>0.05</v>
      </c>
      <c r="AX223">
        <f t="shared" si="118"/>
        <v>4.9000000000000002E-2</v>
      </c>
      <c r="AY223">
        <f t="shared" si="108"/>
        <v>0.05</v>
      </c>
      <c r="AZ223">
        <f t="shared" si="109"/>
        <v>98</v>
      </c>
      <c r="BA223">
        <f t="shared" si="110"/>
        <v>20</v>
      </c>
      <c r="BB223">
        <f t="shared" si="111"/>
        <v>1960</v>
      </c>
      <c r="BO223" t="s">
        <v>20</v>
      </c>
      <c r="BP223">
        <v>1.2999999999999999E-2</v>
      </c>
      <c r="BQ223">
        <v>0</v>
      </c>
      <c r="BR223">
        <v>0.05</v>
      </c>
      <c r="BS223">
        <f t="shared" si="119"/>
        <v>1.2999999999999999E-2</v>
      </c>
      <c r="BT223">
        <f t="shared" si="112"/>
        <v>0.05</v>
      </c>
      <c r="BU223">
        <f t="shared" si="113"/>
        <v>25.999999999999996</v>
      </c>
      <c r="BV223">
        <f t="shared" si="114"/>
        <v>20</v>
      </c>
      <c r="BW223">
        <f t="shared" si="115"/>
        <v>519.99999999999989</v>
      </c>
    </row>
    <row r="224" spans="2:75" x14ac:dyDescent="0.25">
      <c r="B224" t="s">
        <v>21</v>
      </c>
      <c r="C224">
        <v>8.9999999999999993E-3</v>
      </c>
      <c r="D224">
        <v>0</v>
      </c>
      <c r="E224">
        <v>0.01</v>
      </c>
      <c r="F224">
        <f t="shared" si="116"/>
        <v>8.9999999999999993E-3</v>
      </c>
      <c r="G224">
        <f t="shared" si="100"/>
        <v>0.01</v>
      </c>
      <c r="H224">
        <f t="shared" si="101"/>
        <v>89.999999999999986</v>
      </c>
      <c r="I224">
        <f t="shared" si="102"/>
        <v>100</v>
      </c>
      <c r="J224">
        <f t="shared" si="103"/>
        <v>8999.9999999999982</v>
      </c>
      <c r="Z224" t="s">
        <v>21</v>
      </c>
      <c r="AA224">
        <v>5.0999999999999997E-2</v>
      </c>
      <c r="AB224">
        <v>0</v>
      </c>
      <c r="AC224">
        <v>0.01</v>
      </c>
      <c r="AD224">
        <f t="shared" si="117"/>
        <v>5.0999999999999997E-2</v>
      </c>
      <c r="AE224">
        <f t="shared" si="104"/>
        <v>0.01</v>
      </c>
      <c r="AF224">
        <f t="shared" si="105"/>
        <v>509.99999999999994</v>
      </c>
      <c r="AG224">
        <f t="shared" si="106"/>
        <v>100</v>
      </c>
      <c r="AH224">
        <f t="shared" si="107"/>
        <v>50999.999999999993</v>
      </c>
      <c r="AT224" t="s">
        <v>21</v>
      </c>
      <c r="AU224">
        <v>0.02</v>
      </c>
      <c r="AV224">
        <v>0</v>
      </c>
      <c r="AW224">
        <v>0.01</v>
      </c>
      <c r="AX224">
        <f t="shared" si="118"/>
        <v>0.02</v>
      </c>
      <c r="AY224">
        <f t="shared" si="108"/>
        <v>0.01</v>
      </c>
      <c r="AZ224">
        <f t="shared" si="109"/>
        <v>200</v>
      </c>
      <c r="BA224">
        <f t="shared" si="110"/>
        <v>100</v>
      </c>
      <c r="BB224">
        <f t="shared" si="111"/>
        <v>20000</v>
      </c>
      <c r="BO224" t="s">
        <v>21</v>
      </c>
      <c r="BP224">
        <v>1.2E-2</v>
      </c>
      <c r="BQ224">
        <v>0</v>
      </c>
      <c r="BR224">
        <v>0.01</v>
      </c>
      <c r="BS224">
        <f t="shared" si="119"/>
        <v>1.2E-2</v>
      </c>
      <c r="BT224">
        <f t="shared" si="112"/>
        <v>0.01</v>
      </c>
      <c r="BU224">
        <f t="shared" si="113"/>
        <v>120</v>
      </c>
      <c r="BV224">
        <f t="shared" si="114"/>
        <v>100</v>
      </c>
      <c r="BW224">
        <f t="shared" si="115"/>
        <v>12000</v>
      </c>
    </row>
    <row r="225" spans="2:75" x14ac:dyDescent="0.25">
      <c r="B225" t="s">
        <v>22</v>
      </c>
      <c r="C225">
        <v>0</v>
      </c>
      <c r="D225">
        <v>0</v>
      </c>
      <c r="E225">
        <v>0.05</v>
      </c>
      <c r="F225">
        <f t="shared" si="116"/>
        <v>0</v>
      </c>
      <c r="G225">
        <f t="shared" si="100"/>
        <v>0.05</v>
      </c>
      <c r="H225">
        <f t="shared" si="101"/>
        <v>0</v>
      </c>
      <c r="I225">
        <f t="shared" si="102"/>
        <v>20</v>
      </c>
      <c r="J225">
        <f t="shared" si="103"/>
        <v>0</v>
      </c>
      <c r="Z225" t="s">
        <v>22</v>
      </c>
      <c r="AA225">
        <v>2.4E-2</v>
      </c>
      <c r="AB225">
        <v>0</v>
      </c>
      <c r="AC225">
        <v>0.05</v>
      </c>
      <c r="AD225">
        <f t="shared" si="117"/>
        <v>2.4E-2</v>
      </c>
      <c r="AE225">
        <f t="shared" si="104"/>
        <v>0.05</v>
      </c>
      <c r="AF225">
        <f t="shared" si="105"/>
        <v>48</v>
      </c>
      <c r="AG225">
        <f t="shared" si="106"/>
        <v>20</v>
      </c>
      <c r="AH225">
        <f t="shared" si="107"/>
        <v>960</v>
      </c>
      <c r="AT225" t="s">
        <v>22</v>
      </c>
      <c r="AU225">
        <v>0.01</v>
      </c>
      <c r="AV225">
        <v>0</v>
      </c>
      <c r="AW225">
        <v>0.05</v>
      </c>
      <c r="AX225">
        <f t="shared" si="118"/>
        <v>0.01</v>
      </c>
      <c r="AY225">
        <f t="shared" si="108"/>
        <v>0.05</v>
      </c>
      <c r="AZ225">
        <f t="shared" si="109"/>
        <v>20</v>
      </c>
      <c r="BA225">
        <f t="shared" si="110"/>
        <v>20</v>
      </c>
      <c r="BB225">
        <f t="shared" si="111"/>
        <v>400</v>
      </c>
      <c r="BO225" t="s">
        <v>22</v>
      </c>
      <c r="BP225">
        <v>6.0000000000000001E-3</v>
      </c>
      <c r="BQ225">
        <v>0</v>
      </c>
      <c r="BR225">
        <v>0.05</v>
      </c>
      <c r="BS225">
        <f t="shared" si="119"/>
        <v>6.0000000000000001E-3</v>
      </c>
      <c r="BT225">
        <f t="shared" si="112"/>
        <v>0.05</v>
      </c>
      <c r="BU225">
        <f t="shared" si="113"/>
        <v>12</v>
      </c>
      <c r="BV225">
        <f t="shared" si="114"/>
        <v>20</v>
      </c>
      <c r="BW225">
        <f t="shared" si="115"/>
        <v>240</v>
      </c>
    </row>
    <row r="226" spans="2:75" x14ac:dyDescent="0.25">
      <c r="B226" t="s">
        <v>23</v>
      </c>
      <c r="C226">
        <v>1.0999999999999999E-2</v>
      </c>
      <c r="D226">
        <v>0</v>
      </c>
      <c r="E226">
        <v>0.05</v>
      </c>
      <c r="F226">
        <f t="shared" si="116"/>
        <v>1.0999999999999999E-2</v>
      </c>
      <c r="G226">
        <f t="shared" si="100"/>
        <v>0.05</v>
      </c>
      <c r="H226">
        <f t="shared" si="101"/>
        <v>21.999999999999996</v>
      </c>
      <c r="I226">
        <f t="shared" si="102"/>
        <v>20</v>
      </c>
      <c r="J226">
        <f t="shared" si="103"/>
        <v>439.99999999999994</v>
      </c>
      <c r="Z226" t="s">
        <v>23</v>
      </c>
      <c r="AA226">
        <v>3.1E-2</v>
      </c>
      <c r="AB226">
        <v>0</v>
      </c>
      <c r="AC226">
        <v>0.05</v>
      </c>
      <c r="AD226">
        <f t="shared" si="117"/>
        <v>3.1E-2</v>
      </c>
      <c r="AE226">
        <f t="shared" si="104"/>
        <v>0.05</v>
      </c>
      <c r="AF226">
        <f t="shared" si="105"/>
        <v>62</v>
      </c>
      <c r="AG226">
        <f t="shared" si="106"/>
        <v>20</v>
      </c>
      <c r="AH226">
        <f t="shared" si="107"/>
        <v>1240</v>
      </c>
      <c r="AT226" t="s">
        <v>23</v>
      </c>
      <c r="AU226">
        <v>3.5999999999999997E-2</v>
      </c>
      <c r="AV226">
        <v>0</v>
      </c>
      <c r="AW226">
        <v>0.05</v>
      </c>
      <c r="AX226">
        <f t="shared" si="118"/>
        <v>3.5999999999999997E-2</v>
      </c>
      <c r="AY226">
        <f t="shared" si="108"/>
        <v>0.05</v>
      </c>
      <c r="AZ226">
        <f t="shared" si="109"/>
        <v>71.999999999999986</v>
      </c>
      <c r="BA226">
        <f t="shared" si="110"/>
        <v>20</v>
      </c>
      <c r="BB226">
        <f t="shared" si="111"/>
        <v>1439.9999999999998</v>
      </c>
      <c r="BO226" t="s">
        <v>23</v>
      </c>
      <c r="BP226">
        <v>8.9999999999999993E-3</v>
      </c>
      <c r="BQ226">
        <v>0</v>
      </c>
      <c r="BR226">
        <v>0.05</v>
      </c>
      <c r="BS226">
        <f t="shared" si="119"/>
        <v>8.9999999999999993E-3</v>
      </c>
      <c r="BT226">
        <f t="shared" si="112"/>
        <v>0.05</v>
      </c>
      <c r="BU226">
        <f t="shared" si="113"/>
        <v>17.999999999999996</v>
      </c>
      <c r="BV226">
        <f t="shared" si="114"/>
        <v>20</v>
      </c>
      <c r="BW226">
        <f t="shared" si="115"/>
        <v>359.99999999999994</v>
      </c>
    </row>
    <row r="227" spans="2:75" x14ac:dyDescent="0.25">
      <c r="B227" t="s">
        <v>24</v>
      </c>
      <c r="C227">
        <v>0</v>
      </c>
      <c r="D227">
        <v>0</v>
      </c>
      <c r="E227">
        <v>0.01</v>
      </c>
      <c r="F227">
        <f t="shared" si="116"/>
        <v>0</v>
      </c>
      <c r="G227">
        <f t="shared" si="100"/>
        <v>0.01</v>
      </c>
      <c r="H227">
        <f t="shared" si="101"/>
        <v>0</v>
      </c>
      <c r="I227">
        <f t="shared" si="102"/>
        <v>100</v>
      </c>
      <c r="J227">
        <f t="shared" si="103"/>
        <v>0</v>
      </c>
      <c r="Z227" t="s">
        <v>24</v>
      </c>
      <c r="AA227">
        <v>2.1000000000000001E-2</v>
      </c>
      <c r="AB227">
        <v>0</v>
      </c>
      <c r="AC227">
        <v>0.01</v>
      </c>
      <c r="AD227">
        <f t="shared" si="117"/>
        <v>2.1000000000000001E-2</v>
      </c>
      <c r="AE227">
        <f t="shared" si="104"/>
        <v>0.01</v>
      </c>
      <c r="AF227">
        <f t="shared" si="105"/>
        <v>210</v>
      </c>
      <c r="AG227">
        <f t="shared" si="106"/>
        <v>100</v>
      </c>
      <c r="AH227">
        <f t="shared" si="107"/>
        <v>21000</v>
      </c>
      <c r="AT227" t="s">
        <v>24</v>
      </c>
      <c r="AU227">
        <v>8.0000000000000002E-3</v>
      </c>
      <c r="AV227">
        <v>0</v>
      </c>
      <c r="AW227">
        <v>0.01</v>
      </c>
      <c r="AX227">
        <f t="shared" si="118"/>
        <v>8.0000000000000002E-3</v>
      </c>
      <c r="AY227">
        <f t="shared" si="108"/>
        <v>0.01</v>
      </c>
      <c r="AZ227">
        <f t="shared" si="109"/>
        <v>80</v>
      </c>
      <c r="BA227">
        <f t="shared" si="110"/>
        <v>100</v>
      </c>
      <c r="BB227">
        <f t="shared" si="111"/>
        <v>8000</v>
      </c>
      <c r="BO227" t="s">
        <v>24</v>
      </c>
      <c r="BP227">
        <v>5.0000000000000001E-3</v>
      </c>
      <c r="BQ227">
        <v>0</v>
      </c>
      <c r="BR227">
        <v>0.01</v>
      </c>
      <c r="BS227">
        <f t="shared" si="119"/>
        <v>5.0000000000000001E-3</v>
      </c>
      <c r="BT227">
        <f t="shared" si="112"/>
        <v>0.01</v>
      </c>
      <c r="BU227">
        <f t="shared" si="113"/>
        <v>50</v>
      </c>
      <c r="BV227">
        <f t="shared" si="114"/>
        <v>100</v>
      </c>
      <c r="BW227">
        <f t="shared" si="115"/>
        <v>5000</v>
      </c>
    </row>
    <row r="228" spans="2:75" x14ac:dyDescent="0.25">
      <c r="B228" t="s">
        <v>25</v>
      </c>
      <c r="C228">
        <v>0.05</v>
      </c>
      <c r="D228">
        <v>0</v>
      </c>
      <c r="E228">
        <v>0.05</v>
      </c>
      <c r="F228">
        <f t="shared" si="116"/>
        <v>0.05</v>
      </c>
      <c r="G228">
        <f t="shared" si="100"/>
        <v>0.05</v>
      </c>
      <c r="H228">
        <f t="shared" si="101"/>
        <v>100</v>
      </c>
      <c r="I228">
        <f t="shared" si="102"/>
        <v>20</v>
      </c>
      <c r="J228">
        <f t="shared" si="103"/>
        <v>2000</v>
      </c>
      <c r="Z228" t="s">
        <v>25</v>
      </c>
      <c r="AA228">
        <v>0.14000000000000001</v>
      </c>
      <c r="AB228">
        <v>0</v>
      </c>
      <c r="AC228">
        <v>0.05</v>
      </c>
      <c r="AD228">
        <f t="shared" si="117"/>
        <v>0.14000000000000001</v>
      </c>
      <c r="AE228">
        <f t="shared" si="104"/>
        <v>0.05</v>
      </c>
      <c r="AF228">
        <f t="shared" si="105"/>
        <v>280</v>
      </c>
      <c r="AG228">
        <f t="shared" si="106"/>
        <v>20</v>
      </c>
      <c r="AH228">
        <f t="shared" si="107"/>
        <v>5600</v>
      </c>
      <c r="AT228" t="s">
        <v>25</v>
      </c>
      <c r="AU228">
        <v>7.0000000000000007E-2</v>
      </c>
      <c r="AV228">
        <v>0</v>
      </c>
      <c r="AW228">
        <v>0.05</v>
      </c>
      <c r="AX228">
        <f t="shared" si="118"/>
        <v>7.0000000000000007E-2</v>
      </c>
      <c r="AY228">
        <f t="shared" si="108"/>
        <v>0.05</v>
      </c>
      <c r="AZ228">
        <f t="shared" si="109"/>
        <v>140</v>
      </c>
      <c r="BA228">
        <f t="shared" si="110"/>
        <v>20</v>
      </c>
      <c r="BB228">
        <f t="shared" si="111"/>
        <v>2800</v>
      </c>
      <c r="BO228" t="s">
        <v>25</v>
      </c>
      <c r="BP228">
        <v>0.04</v>
      </c>
      <c r="BQ228">
        <v>0</v>
      </c>
      <c r="BR228">
        <v>0.05</v>
      </c>
      <c r="BS228">
        <f t="shared" si="119"/>
        <v>0.04</v>
      </c>
      <c r="BT228">
        <f t="shared" si="112"/>
        <v>0.05</v>
      </c>
      <c r="BU228">
        <f t="shared" si="113"/>
        <v>80</v>
      </c>
      <c r="BV228">
        <f t="shared" si="114"/>
        <v>20</v>
      </c>
      <c r="BW228">
        <f t="shared" si="115"/>
        <v>1600</v>
      </c>
    </row>
    <row r="229" spans="2:75" x14ac:dyDescent="0.25">
      <c r="B229" t="s">
        <v>49</v>
      </c>
      <c r="I229">
        <f>SUM(I203:I228)</f>
        <v>315.98090476190475</v>
      </c>
      <c r="J229">
        <f>SUM(J203:J228)</f>
        <v>15222.114553023983</v>
      </c>
      <c r="Z229" t="s">
        <v>49</v>
      </c>
      <c r="AG229">
        <f>SUM(AG203:AG228)</f>
        <v>315.98090476190475</v>
      </c>
      <c r="AH229">
        <f>SUM(AH203:AH228)</f>
        <v>92383.043600768578</v>
      </c>
      <c r="AT229" t="s">
        <v>49</v>
      </c>
      <c r="BA229">
        <f>SUM(BA203:BA228)</f>
        <v>315.98090476190475</v>
      </c>
      <c r="BB229">
        <f>SUM(BB203:BB228)</f>
        <v>44230.541029287437</v>
      </c>
      <c r="BO229" t="s">
        <v>49</v>
      </c>
      <c r="BV229">
        <f>SUM(BV203:BV228)</f>
        <v>315.98090476190475</v>
      </c>
      <c r="BW229">
        <f>SUM(BW203:BW228)</f>
        <v>23546.470927377311</v>
      </c>
    </row>
    <row r="230" spans="2:75" x14ac:dyDescent="0.25">
      <c r="B230" t="s">
        <v>50</v>
      </c>
      <c r="J230">
        <f>J229/I229</f>
        <v>48.174159652128417</v>
      </c>
      <c r="Z230" t="s">
        <v>50</v>
      </c>
      <c r="AH230">
        <f>AH229/AG229</f>
        <v>292.36907106896308</v>
      </c>
      <c r="AT230" t="s">
        <v>50</v>
      </c>
      <c r="BB230">
        <f>BB229/BA229</f>
        <v>139.9785251663092</v>
      </c>
      <c r="BO230" t="s">
        <v>50</v>
      </c>
      <c r="BW230">
        <f>BW229/BV229</f>
        <v>74.518651515096607</v>
      </c>
    </row>
    <row r="233" spans="2:75" x14ac:dyDescent="0.25">
      <c r="C233" t="s">
        <v>71</v>
      </c>
      <c r="AA233" t="s">
        <v>72</v>
      </c>
      <c r="AU233" t="s">
        <v>73</v>
      </c>
      <c r="BP233" t="s">
        <v>73</v>
      </c>
    </row>
    <row r="234" spans="2:75" x14ac:dyDescent="0.25">
      <c r="C234" t="s">
        <v>41</v>
      </c>
      <c r="D234" t="s">
        <v>42</v>
      </c>
      <c r="E234" t="s">
        <v>43</v>
      </c>
      <c r="F234" t="s">
        <v>44</v>
      </c>
      <c r="G234" t="s">
        <v>45</v>
      </c>
      <c r="H234" t="s">
        <v>46</v>
      </c>
      <c r="I234" t="s">
        <v>47</v>
      </c>
      <c r="J234" t="s">
        <v>48</v>
      </c>
      <c r="AA234" t="s">
        <v>41</v>
      </c>
      <c r="AB234" t="s">
        <v>42</v>
      </c>
      <c r="AC234" t="s">
        <v>43</v>
      </c>
      <c r="AD234" t="s">
        <v>44</v>
      </c>
      <c r="AE234" t="s">
        <v>45</v>
      </c>
      <c r="AF234" t="s">
        <v>46</v>
      </c>
      <c r="AG234" t="s">
        <v>47</v>
      </c>
      <c r="AH234" t="s">
        <v>48</v>
      </c>
      <c r="AU234" t="s">
        <v>41</v>
      </c>
      <c r="AV234" t="s">
        <v>42</v>
      </c>
      <c r="AW234" t="s">
        <v>43</v>
      </c>
      <c r="AX234" t="s">
        <v>44</v>
      </c>
      <c r="AY234" t="s">
        <v>45</v>
      </c>
      <c r="AZ234" t="s">
        <v>46</v>
      </c>
      <c r="BA234" t="s">
        <v>47</v>
      </c>
      <c r="BB234" t="s">
        <v>48</v>
      </c>
      <c r="BP234" t="s">
        <v>41</v>
      </c>
      <c r="BQ234" t="s">
        <v>42</v>
      </c>
      <c r="BR234" t="s">
        <v>43</v>
      </c>
      <c r="BS234" t="s">
        <v>44</v>
      </c>
      <c r="BT234" t="s">
        <v>45</v>
      </c>
      <c r="BU234" t="s">
        <v>46</v>
      </c>
      <c r="BV234" t="s">
        <v>47</v>
      </c>
      <c r="BW234" t="s">
        <v>48</v>
      </c>
    </row>
    <row r="235" spans="2:75" x14ac:dyDescent="0.25">
      <c r="B235" t="s">
        <v>0</v>
      </c>
      <c r="C235">
        <v>27</v>
      </c>
      <c r="D235">
        <v>0</v>
      </c>
      <c r="E235">
        <v>35</v>
      </c>
      <c r="F235">
        <f>C235-D235</f>
        <v>27</v>
      </c>
      <c r="G235">
        <f>E235-D235</f>
        <v>35</v>
      </c>
      <c r="H235">
        <f>(F235/G235)*100</f>
        <v>77.142857142857153</v>
      </c>
      <c r="I235">
        <f>1/E235</f>
        <v>2.8571428571428571E-2</v>
      </c>
      <c r="J235">
        <f>H235*I235</f>
        <v>2.2040816326530615</v>
      </c>
      <c r="Z235" t="s">
        <v>0</v>
      </c>
      <c r="AA235">
        <v>26.7</v>
      </c>
      <c r="AB235">
        <v>0</v>
      </c>
      <c r="AC235">
        <v>35</v>
      </c>
      <c r="AD235">
        <f>AA235-AB235</f>
        <v>26.7</v>
      </c>
      <c r="AE235">
        <f>AC235-AB235</f>
        <v>35</v>
      </c>
      <c r="AF235">
        <f>(AD235/AE235)*100</f>
        <v>76.285714285714278</v>
      </c>
      <c r="AG235">
        <f>1/AC235</f>
        <v>2.8571428571428571E-2</v>
      </c>
      <c r="AH235">
        <f>AF235*AG235</f>
        <v>2.1795918367346934</v>
      </c>
      <c r="AT235" t="s">
        <v>0</v>
      </c>
      <c r="AU235">
        <v>26.5</v>
      </c>
      <c r="AV235">
        <v>0</v>
      </c>
      <c r="AW235">
        <v>35</v>
      </c>
      <c r="AX235">
        <f>AU235-AV235</f>
        <v>26.5</v>
      </c>
      <c r="AY235">
        <f>AW235-AV235</f>
        <v>35</v>
      </c>
      <c r="AZ235">
        <f>(AX235/AY235)*100</f>
        <v>75.714285714285708</v>
      </c>
      <c r="BA235">
        <f>1/AW235</f>
        <v>2.8571428571428571E-2</v>
      </c>
      <c r="BB235">
        <f>AZ235*BA235</f>
        <v>2.1632653061224487</v>
      </c>
      <c r="BO235" t="s">
        <v>0</v>
      </c>
      <c r="BP235">
        <v>26.5</v>
      </c>
      <c r="BQ235">
        <v>0</v>
      </c>
      <c r="BR235">
        <v>35</v>
      </c>
      <c r="BS235">
        <f>BP235-BQ235</f>
        <v>26.5</v>
      </c>
      <c r="BT235">
        <f>BR235-BQ235</f>
        <v>35</v>
      </c>
      <c r="BU235">
        <f>(BS235/BT235)*100</f>
        <v>75.714285714285708</v>
      </c>
      <c r="BV235">
        <f>1/BR235</f>
        <v>2.8571428571428571E-2</v>
      </c>
      <c r="BW235">
        <f>BU235*BV235</f>
        <v>2.1632653061224487</v>
      </c>
    </row>
    <row r="236" spans="2:75" x14ac:dyDescent="0.25">
      <c r="B236" t="s">
        <v>1</v>
      </c>
      <c r="C236">
        <v>6.36</v>
      </c>
      <c r="D236">
        <v>7</v>
      </c>
      <c r="E236">
        <v>7.5</v>
      </c>
      <c r="F236">
        <f>(C236-D236)*-1</f>
        <v>0.63999999999999968</v>
      </c>
      <c r="G236">
        <f t="shared" ref="G236:G260" si="120">E236-D236</f>
        <v>0.5</v>
      </c>
      <c r="H236">
        <f t="shared" ref="H236:H260" si="121">(F236/G236)*100</f>
        <v>127.99999999999994</v>
      </c>
      <c r="I236">
        <f t="shared" ref="I236:I260" si="122">1/E236</f>
        <v>0.13333333333333333</v>
      </c>
      <c r="J236">
        <f t="shared" ref="J236:J260" si="123">H236*I236</f>
        <v>17.066666666666659</v>
      </c>
      <c r="Z236" t="s">
        <v>1</v>
      </c>
      <c r="AA236">
        <v>5.34</v>
      </c>
      <c r="AB236">
        <v>7</v>
      </c>
      <c r="AC236">
        <v>7.5</v>
      </c>
      <c r="AD236">
        <f>(AA236-AB236)*-1</f>
        <v>1.6600000000000001</v>
      </c>
      <c r="AE236">
        <f t="shared" ref="AE236:AE260" si="124">AC236-AB236</f>
        <v>0.5</v>
      </c>
      <c r="AF236">
        <f t="shared" ref="AF236:AF260" si="125">(AD236/AE236)*100</f>
        <v>332</v>
      </c>
      <c r="AG236">
        <f t="shared" ref="AG236:AG260" si="126">1/AC236</f>
        <v>0.13333333333333333</v>
      </c>
      <c r="AH236">
        <f t="shared" ref="AH236:AH260" si="127">AF236*AG236</f>
        <v>44.266666666666666</v>
      </c>
      <c r="AT236" t="s">
        <v>1</v>
      </c>
      <c r="AU236">
        <v>6.47</v>
      </c>
      <c r="AV236">
        <v>7</v>
      </c>
      <c r="AW236">
        <v>7.5</v>
      </c>
      <c r="AX236">
        <f>(AU236-AV236)*-1</f>
        <v>0.53000000000000025</v>
      </c>
      <c r="AY236">
        <f t="shared" ref="AY236:AY260" si="128">AW236-AV236</f>
        <v>0.5</v>
      </c>
      <c r="AZ236">
        <f t="shared" ref="AZ236:AZ260" si="129">(AX236/AY236)*100</f>
        <v>106.00000000000006</v>
      </c>
      <c r="BA236">
        <f t="shared" ref="BA236:BA260" si="130">1/AW236</f>
        <v>0.13333333333333333</v>
      </c>
      <c r="BB236">
        <f t="shared" ref="BB236:BB260" si="131">AZ236*BA236</f>
        <v>14.13333333333334</v>
      </c>
      <c r="BO236" t="s">
        <v>1</v>
      </c>
      <c r="BP236">
        <v>6.47</v>
      </c>
      <c r="BQ236">
        <v>7</v>
      </c>
      <c r="BR236">
        <v>7.5</v>
      </c>
      <c r="BS236">
        <f>(BP236-BQ236)*-1</f>
        <v>0.53000000000000025</v>
      </c>
      <c r="BT236">
        <f t="shared" ref="BT236:BT260" si="132">BR236-BQ236</f>
        <v>0.5</v>
      </c>
      <c r="BU236">
        <f t="shared" ref="BU236:BU260" si="133">(BS236/BT236)*100</f>
        <v>106.00000000000006</v>
      </c>
      <c r="BV236">
        <f t="shared" ref="BV236:BV260" si="134">1/BR236</f>
        <v>0.13333333333333333</v>
      </c>
      <c r="BW236">
        <f t="shared" ref="BW236:BW260" si="135">BU236*BV236</f>
        <v>14.13333333333334</v>
      </c>
    </row>
    <row r="237" spans="2:75" x14ac:dyDescent="0.25">
      <c r="B237" t="s">
        <v>2</v>
      </c>
      <c r="C237">
        <v>10.4</v>
      </c>
      <c r="D237">
        <v>0</v>
      </c>
      <c r="E237">
        <v>15</v>
      </c>
      <c r="F237">
        <f t="shared" ref="F237:F260" si="136">C237-D237</f>
        <v>10.4</v>
      </c>
      <c r="G237">
        <f t="shared" si="120"/>
        <v>15</v>
      </c>
      <c r="H237">
        <f t="shared" si="121"/>
        <v>69.333333333333343</v>
      </c>
      <c r="I237">
        <f t="shared" si="122"/>
        <v>6.6666666666666666E-2</v>
      </c>
      <c r="J237">
        <f t="shared" si="123"/>
        <v>4.6222222222222227</v>
      </c>
      <c r="Z237" t="s">
        <v>2</v>
      </c>
      <c r="AA237">
        <v>12.7</v>
      </c>
      <c r="AB237">
        <v>0</v>
      </c>
      <c r="AC237">
        <v>15</v>
      </c>
      <c r="AD237">
        <f t="shared" ref="AD237:AD260" si="137">AA237-AB237</f>
        <v>12.7</v>
      </c>
      <c r="AE237">
        <f t="shared" si="124"/>
        <v>15</v>
      </c>
      <c r="AF237">
        <f t="shared" si="125"/>
        <v>84.666666666666657</v>
      </c>
      <c r="AG237">
        <f t="shared" si="126"/>
        <v>6.6666666666666666E-2</v>
      </c>
      <c r="AH237">
        <f t="shared" si="127"/>
        <v>5.6444444444444439</v>
      </c>
      <c r="AT237" t="s">
        <v>2</v>
      </c>
      <c r="AU237">
        <v>13.7</v>
      </c>
      <c r="AV237">
        <v>0</v>
      </c>
      <c r="AW237">
        <v>15</v>
      </c>
      <c r="AX237">
        <f t="shared" ref="AX237:AX260" si="138">AU237-AV237</f>
        <v>13.7</v>
      </c>
      <c r="AY237">
        <f t="shared" si="128"/>
        <v>15</v>
      </c>
      <c r="AZ237">
        <f t="shared" si="129"/>
        <v>91.333333333333329</v>
      </c>
      <c r="BA237">
        <f t="shared" si="130"/>
        <v>6.6666666666666666E-2</v>
      </c>
      <c r="BB237">
        <f t="shared" si="131"/>
        <v>6.0888888888888886</v>
      </c>
      <c r="BO237" t="s">
        <v>2</v>
      </c>
      <c r="BP237">
        <v>13.7</v>
      </c>
      <c r="BQ237">
        <v>0</v>
      </c>
      <c r="BR237">
        <v>15</v>
      </c>
      <c r="BS237">
        <f t="shared" ref="BS237:BS260" si="139">BP237-BQ237</f>
        <v>13.7</v>
      </c>
      <c r="BT237">
        <f t="shared" si="132"/>
        <v>15</v>
      </c>
      <c r="BU237">
        <f t="shared" si="133"/>
        <v>91.333333333333329</v>
      </c>
      <c r="BV237">
        <f t="shared" si="134"/>
        <v>6.6666666666666666E-2</v>
      </c>
      <c r="BW237">
        <f t="shared" si="135"/>
        <v>6.0888888888888886</v>
      </c>
    </row>
    <row r="238" spans="2:75" x14ac:dyDescent="0.25">
      <c r="B238" t="s">
        <v>3</v>
      </c>
      <c r="C238">
        <v>8.4</v>
      </c>
      <c r="D238">
        <v>0</v>
      </c>
      <c r="E238">
        <v>5</v>
      </c>
      <c r="F238">
        <f t="shared" si="136"/>
        <v>8.4</v>
      </c>
      <c r="G238">
        <f t="shared" si="120"/>
        <v>5</v>
      </c>
      <c r="H238">
        <f t="shared" si="121"/>
        <v>168.00000000000003</v>
      </c>
      <c r="I238">
        <f t="shared" si="122"/>
        <v>0.2</v>
      </c>
      <c r="J238">
        <f t="shared" si="123"/>
        <v>33.600000000000009</v>
      </c>
      <c r="Z238" t="s">
        <v>3</v>
      </c>
      <c r="AA238">
        <v>11.4</v>
      </c>
      <c r="AB238">
        <v>0</v>
      </c>
      <c r="AC238">
        <v>5</v>
      </c>
      <c r="AD238">
        <f t="shared" si="137"/>
        <v>11.4</v>
      </c>
      <c r="AE238">
        <f t="shared" si="124"/>
        <v>5</v>
      </c>
      <c r="AF238">
        <f t="shared" si="125"/>
        <v>228.00000000000003</v>
      </c>
      <c r="AG238">
        <f t="shared" si="126"/>
        <v>0.2</v>
      </c>
      <c r="AH238">
        <f t="shared" si="127"/>
        <v>45.600000000000009</v>
      </c>
      <c r="AT238" t="s">
        <v>3</v>
      </c>
      <c r="AU238">
        <v>10.5</v>
      </c>
      <c r="AV238">
        <v>0</v>
      </c>
      <c r="AW238">
        <v>5</v>
      </c>
      <c r="AX238">
        <f t="shared" si="138"/>
        <v>10.5</v>
      </c>
      <c r="AY238">
        <f t="shared" si="128"/>
        <v>5</v>
      </c>
      <c r="AZ238">
        <f t="shared" si="129"/>
        <v>210</v>
      </c>
      <c r="BA238">
        <f t="shared" si="130"/>
        <v>0.2</v>
      </c>
      <c r="BB238">
        <f t="shared" si="131"/>
        <v>42</v>
      </c>
      <c r="BO238" t="s">
        <v>3</v>
      </c>
      <c r="BP238">
        <v>10.5</v>
      </c>
      <c r="BQ238">
        <v>0</v>
      </c>
      <c r="BR238">
        <v>5</v>
      </c>
      <c r="BS238">
        <f t="shared" si="139"/>
        <v>10.5</v>
      </c>
      <c r="BT238">
        <f t="shared" si="132"/>
        <v>5</v>
      </c>
      <c r="BU238">
        <f t="shared" si="133"/>
        <v>210</v>
      </c>
      <c r="BV238">
        <f t="shared" si="134"/>
        <v>0.2</v>
      </c>
      <c r="BW238">
        <f t="shared" si="135"/>
        <v>42</v>
      </c>
    </row>
    <row r="239" spans="2:75" x14ac:dyDescent="0.25">
      <c r="B239" t="s">
        <v>4</v>
      </c>
      <c r="C239">
        <v>12.5</v>
      </c>
      <c r="D239">
        <v>0</v>
      </c>
      <c r="E239">
        <v>10</v>
      </c>
      <c r="F239">
        <f t="shared" si="136"/>
        <v>12.5</v>
      </c>
      <c r="G239">
        <f t="shared" si="120"/>
        <v>10</v>
      </c>
      <c r="H239">
        <f t="shared" si="121"/>
        <v>125</v>
      </c>
      <c r="I239">
        <f t="shared" si="122"/>
        <v>0.1</v>
      </c>
      <c r="J239">
        <f t="shared" si="123"/>
        <v>12.5</v>
      </c>
      <c r="Z239" t="s">
        <v>4</v>
      </c>
      <c r="AA239">
        <v>15.1</v>
      </c>
      <c r="AB239">
        <v>0</v>
      </c>
      <c r="AC239">
        <v>10</v>
      </c>
      <c r="AD239">
        <f t="shared" si="137"/>
        <v>15.1</v>
      </c>
      <c r="AE239">
        <f t="shared" si="124"/>
        <v>10</v>
      </c>
      <c r="AF239">
        <f t="shared" si="125"/>
        <v>151</v>
      </c>
      <c r="AG239">
        <f t="shared" si="126"/>
        <v>0.1</v>
      </c>
      <c r="AH239">
        <f t="shared" si="127"/>
        <v>15.100000000000001</v>
      </c>
      <c r="AT239" t="s">
        <v>4</v>
      </c>
      <c r="AU239">
        <v>16.3</v>
      </c>
      <c r="AV239">
        <v>0</v>
      </c>
      <c r="AW239">
        <v>10</v>
      </c>
      <c r="AX239">
        <f t="shared" si="138"/>
        <v>16.3</v>
      </c>
      <c r="AY239">
        <f t="shared" si="128"/>
        <v>10</v>
      </c>
      <c r="AZ239">
        <f t="shared" si="129"/>
        <v>163</v>
      </c>
      <c r="BA239">
        <f t="shared" si="130"/>
        <v>0.1</v>
      </c>
      <c r="BB239">
        <f t="shared" si="131"/>
        <v>16.3</v>
      </c>
      <c r="BO239" t="s">
        <v>4</v>
      </c>
      <c r="BP239">
        <v>16.3</v>
      </c>
      <c r="BQ239">
        <v>0</v>
      </c>
      <c r="BR239">
        <v>10</v>
      </c>
      <c r="BS239">
        <f t="shared" si="139"/>
        <v>16.3</v>
      </c>
      <c r="BT239">
        <f t="shared" si="132"/>
        <v>10</v>
      </c>
      <c r="BU239">
        <f t="shared" si="133"/>
        <v>163</v>
      </c>
      <c r="BV239">
        <f t="shared" si="134"/>
        <v>0.1</v>
      </c>
      <c r="BW239">
        <f t="shared" si="135"/>
        <v>16.3</v>
      </c>
    </row>
    <row r="240" spans="2:75" x14ac:dyDescent="0.25">
      <c r="B240" t="s">
        <v>5</v>
      </c>
      <c r="C240">
        <v>82.3</v>
      </c>
      <c r="D240">
        <v>0</v>
      </c>
      <c r="E240">
        <v>500</v>
      </c>
      <c r="F240">
        <f t="shared" si="136"/>
        <v>82.3</v>
      </c>
      <c r="G240">
        <f t="shared" si="120"/>
        <v>500</v>
      </c>
      <c r="H240">
        <f t="shared" si="121"/>
        <v>16.46</v>
      </c>
      <c r="I240">
        <f t="shared" si="122"/>
        <v>2E-3</v>
      </c>
      <c r="J240">
        <f t="shared" si="123"/>
        <v>3.2920000000000005E-2</v>
      </c>
      <c r="Z240" t="s">
        <v>5</v>
      </c>
      <c r="AA240">
        <v>110.3</v>
      </c>
      <c r="AB240">
        <v>0</v>
      </c>
      <c r="AC240">
        <v>500</v>
      </c>
      <c r="AD240">
        <f t="shared" si="137"/>
        <v>110.3</v>
      </c>
      <c r="AE240">
        <f t="shared" si="124"/>
        <v>500</v>
      </c>
      <c r="AF240">
        <f t="shared" si="125"/>
        <v>22.06</v>
      </c>
      <c r="AG240">
        <f t="shared" si="126"/>
        <v>2E-3</v>
      </c>
      <c r="AH240">
        <f t="shared" si="127"/>
        <v>4.4119999999999999E-2</v>
      </c>
      <c r="AT240" t="s">
        <v>5</v>
      </c>
      <c r="AU240">
        <v>88.2</v>
      </c>
      <c r="AV240">
        <v>0</v>
      </c>
      <c r="AW240">
        <v>500</v>
      </c>
      <c r="AX240">
        <f t="shared" si="138"/>
        <v>88.2</v>
      </c>
      <c r="AY240">
        <f t="shared" si="128"/>
        <v>500</v>
      </c>
      <c r="AZ240">
        <f t="shared" si="129"/>
        <v>17.64</v>
      </c>
      <c r="BA240">
        <f t="shared" si="130"/>
        <v>2E-3</v>
      </c>
      <c r="BB240">
        <f t="shared" si="131"/>
        <v>3.5279999999999999E-2</v>
      </c>
      <c r="BO240" t="s">
        <v>5</v>
      </c>
      <c r="BP240">
        <v>88.2</v>
      </c>
      <c r="BQ240">
        <v>0</v>
      </c>
      <c r="BR240">
        <v>500</v>
      </c>
      <c r="BS240">
        <f t="shared" si="139"/>
        <v>88.2</v>
      </c>
      <c r="BT240">
        <f t="shared" si="132"/>
        <v>500</v>
      </c>
      <c r="BU240">
        <f t="shared" si="133"/>
        <v>17.64</v>
      </c>
      <c r="BV240">
        <f t="shared" si="134"/>
        <v>2E-3</v>
      </c>
      <c r="BW240">
        <f t="shared" si="135"/>
        <v>3.5279999999999999E-2</v>
      </c>
    </row>
    <row r="241" spans="2:75" x14ac:dyDescent="0.25">
      <c r="B241" t="s">
        <v>6</v>
      </c>
      <c r="C241">
        <v>6.1</v>
      </c>
      <c r="D241">
        <v>14.6</v>
      </c>
      <c r="E241">
        <v>7.5</v>
      </c>
      <c r="F241">
        <f t="shared" si="136"/>
        <v>-8.5</v>
      </c>
      <c r="G241">
        <f t="shared" si="120"/>
        <v>-7.1</v>
      </c>
      <c r="H241">
        <f t="shared" si="121"/>
        <v>119.71830985915493</v>
      </c>
      <c r="I241">
        <f t="shared" si="122"/>
        <v>0.13333333333333333</v>
      </c>
      <c r="J241">
        <f t="shared" si="123"/>
        <v>15.96244131455399</v>
      </c>
      <c r="Z241" t="s">
        <v>6</v>
      </c>
      <c r="AA241">
        <v>4.9000000000000004</v>
      </c>
      <c r="AB241">
        <v>14.6</v>
      </c>
      <c r="AC241">
        <v>7.5</v>
      </c>
      <c r="AD241">
        <f t="shared" si="137"/>
        <v>-9.6999999999999993</v>
      </c>
      <c r="AE241">
        <f t="shared" si="124"/>
        <v>-7.1</v>
      </c>
      <c r="AF241">
        <f t="shared" si="125"/>
        <v>136.61971830985914</v>
      </c>
      <c r="AG241">
        <f t="shared" si="126"/>
        <v>0.13333333333333333</v>
      </c>
      <c r="AH241">
        <f t="shared" si="127"/>
        <v>18.215962441314552</v>
      </c>
      <c r="AT241" t="s">
        <v>6</v>
      </c>
      <c r="AU241">
        <v>6.3</v>
      </c>
      <c r="AV241">
        <v>14.6</v>
      </c>
      <c r="AW241">
        <v>7.5</v>
      </c>
      <c r="AX241">
        <f t="shared" si="138"/>
        <v>-8.3000000000000007</v>
      </c>
      <c r="AY241">
        <f t="shared" si="128"/>
        <v>-7.1</v>
      </c>
      <c r="AZ241">
        <f t="shared" si="129"/>
        <v>116.90140845070425</v>
      </c>
      <c r="BA241">
        <f t="shared" si="130"/>
        <v>0.13333333333333333</v>
      </c>
      <c r="BB241">
        <f t="shared" si="131"/>
        <v>15.5868544600939</v>
      </c>
      <c r="BO241" t="s">
        <v>6</v>
      </c>
      <c r="BP241">
        <v>6.3</v>
      </c>
      <c r="BQ241">
        <v>14.6</v>
      </c>
      <c r="BR241">
        <v>7.5</v>
      </c>
      <c r="BS241">
        <f t="shared" si="139"/>
        <v>-8.3000000000000007</v>
      </c>
      <c r="BT241">
        <f t="shared" si="132"/>
        <v>-7.1</v>
      </c>
      <c r="BU241">
        <f t="shared" si="133"/>
        <v>116.90140845070425</v>
      </c>
      <c r="BV241">
        <f t="shared" si="134"/>
        <v>0.13333333333333333</v>
      </c>
      <c r="BW241">
        <f t="shared" si="135"/>
        <v>15.5868544600939</v>
      </c>
    </row>
    <row r="242" spans="2:75" x14ac:dyDescent="0.25">
      <c r="B242" t="s">
        <v>7</v>
      </c>
      <c r="C242">
        <v>1.7</v>
      </c>
      <c r="D242">
        <v>0</v>
      </c>
      <c r="E242">
        <v>1</v>
      </c>
      <c r="F242">
        <f t="shared" si="136"/>
        <v>1.7</v>
      </c>
      <c r="G242">
        <f t="shared" si="120"/>
        <v>1</v>
      </c>
      <c r="H242">
        <f t="shared" si="121"/>
        <v>170</v>
      </c>
      <c r="I242">
        <f t="shared" si="122"/>
        <v>1</v>
      </c>
      <c r="J242">
        <f t="shared" si="123"/>
        <v>170</v>
      </c>
      <c r="Z242" t="s">
        <v>7</v>
      </c>
      <c r="AA242">
        <v>3.9</v>
      </c>
      <c r="AB242">
        <v>0</v>
      </c>
      <c r="AC242">
        <v>1</v>
      </c>
      <c r="AD242">
        <f t="shared" si="137"/>
        <v>3.9</v>
      </c>
      <c r="AE242">
        <f t="shared" si="124"/>
        <v>1</v>
      </c>
      <c r="AF242">
        <f t="shared" si="125"/>
        <v>390</v>
      </c>
      <c r="AG242">
        <f t="shared" si="126"/>
        <v>1</v>
      </c>
      <c r="AH242">
        <f t="shared" si="127"/>
        <v>390</v>
      </c>
      <c r="AT242" t="s">
        <v>7</v>
      </c>
      <c r="AU242">
        <v>2.1</v>
      </c>
      <c r="AV242">
        <v>0</v>
      </c>
      <c r="AW242">
        <v>1</v>
      </c>
      <c r="AX242">
        <f t="shared" si="138"/>
        <v>2.1</v>
      </c>
      <c r="AY242">
        <f t="shared" si="128"/>
        <v>1</v>
      </c>
      <c r="AZ242">
        <f t="shared" si="129"/>
        <v>210</v>
      </c>
      <c r="BA242">
        <f t="shared" si="130"/>
        <v>1</v>
      </c>
      <c r="BB242">
        <f t="shared" si="131"/>
        <v>210</v>
      </c>
      <c r="BO242" t="s">
        <v>7</v>
      </c>
      <c r="BP242">
        <v>2.1</v>
      </c>
      <c r="BQ242">
        <v>0</v>
      </c>
      <c r="BR242">
        <v>1</v>
      </c>
      <c r="BS242">
        <f t="shared" si="139"/>
        <v>2.1</v>
      </c>
      <c r="BT242">
        <f t="shared" si="132"/>
        <v>1</v>
      </c>
      <c r="BU242">
        <f t="shared" si="133"/>
        <v>210</v>
      </c>
      <c r="BV242">
        <f t="shared" si="134"/>
        <v>1</v>
      </c>
      <c r="BW242">
        <f t="shared" si="135"/>
        <v>210</v>
      </c>
    </row>
    <row r="243" spans="2:75" x14ac:dyDescent="0.25">
      <c r="B243" t="s">
        <v>8</v>
      </c>
      <c r="C243">
        <v>17.5</v>
      </c>
      <c r="D243">
        <v>0</v>
      </c>
      <c r="E243">
        <v>200</v>
      </c>
      <c r="F243">
        <f t="shared" si="136"/>
        <v>17.5</v>
      </c>
      <c r="G243">
        <f t="shared" si="120"/>
        <v>200</v>
      </c>
      <c r="H243">
        <f t="shared" si="121"/>
        <v>8.75</v>
      </c>
      <c r="I243">
        <f t="shared" si="122"/>
        <v>5.0000000000000001E-3</v>
      </c>
      <c r="J243">
        <f t="shared" si="123"/>
        <v>4.3750000000000004E-2</v>
      </c>
      <c r="Z243" t="s">
        <v>8</v>
      </c>
      <c r="AA243">
        <v>61</v>
      </c>
      <c r="AB243">
        <v>0</v>
      </c>
      <c r="AC243">
        <v>200</v>
      </c>
      <c r="AD243">
        <f t="shared" si="137"/>
        <v>61</v>
      </c>
      <c r="AE243">
        <f t="shared" si="124"/>
        <v>200</v>
      </c>
      <c r="AF243">
        <f t="shared" si="125"/>
        <v>30.5</v>
      </c>
      <c r="AG243">
        <f t="shared" si="126"/>
        <v>5.0000000000000001E-3</v>
      </c>
      <c r="AH243">
        <f t="shared" si="127"/>
        <v>0.1525</v>
      </c>
      <c r="AT243" t="s">
        <v>8</v>
      </c>
      <c r="AU243">
        <v>33.700000000000003</v>
      </c>
      <c r="AV243">
        <v>0</v>
      </c>
      <c r="AW243">
        <v>200</v>
      </c>
      <c r="AX243">
        <f t="shared" si="138"/>
        <v>33.700000000000003</v>
      </c>
      <c r="AY243">
        <f t="shared" si="128"/>
        <v>200</v>
      </c>
      <c r="AZ243">
        <f t="shared" si="129"/>
        <v>16.850000000000001</v>
      </c>
      <c r="BA243">
        <f t="shared" si="130"/>
        <v>5.0000000000000001E-3</v>
      </c>
      <c r="BB243">
        <f t="shared" si="131"/>
        <v>8.4250000000000005E-2</v>
      </c>
      <c r="BO243" t="s">
        <v>8</v>
      </c>
      <c r="BP243">
        <v>33.700000000000003</v>
      </c>
      <c r="BQ243">
        <v>0</v>
      </c>
      <c r="BR243">
        <v>200</v>
      </c>
      <c r="BS243">
        <f t="shared" si="139"/>
        <v>33.700000000000003</v>
      </c>
      <c r="BT243">
        <f t="shared" si="132"/>
        <v>200</v>
      </c>
      <c r="BU243">
        <f t="shared" si="133"/>
        <v>16.850000000000001</v>
      </c>
      <c r="BV243">
        <f t="shared" si="134"/>
        <v>5.0000000000000001E-3</v>
      </c>
      <c r="BW243">
        <f t="shared" si="135"/>
        <v>8.4250000000000005E-2</v>
      </c>
    </row>
    <row r="244" spans="2:75" x14ac:dyDescent="0.25">
      <c r="B244" t="s">
        <v>9</v>
      </c>
      <c r="C244">
        <v>1.26</v>
      </c>
      <c r="D244">
        <v>0</v>
      </c>
      <c r="E244">
        <v>200</v>
      </c>
      <c r="F244">
        <f t="shared" si="136"/>
        <v>1.26</v>
      </c>
      <c r="G244">
        <f t="shared" si="120"/>
        <v>200</v>
      </c>
      <c r="H244">
        <f t="shared" si="121"/>
        <v>0.63</v>
      </c>
      <c r="I244">
        <f t="shared" si="122"/>
        <v>5.0000000000000001E-3</v>
      </c>
      <c r="J244">
        <f t="shared" si="123"/>
        <v>3.15E-3</v>
      </c>
      <c r="Z244" t="s">
        <v>9</v>
      </c>
      <c r="AA244">
        <v>1.2</v>
      </c>
      <c r="AB244">
        <v>0</v>
      </c>
      <c r="AC244">
        <v>200</v>
      </c>
      <c r="AD244">
        <f t="shared" si="137"/>
        <v>1.2</v>
      </c>
      <c r="AE244">
        <f t="shared" si="124"/>
        <v>200</v>
      </c>
      <c r="AF244">
        <f t="shared" si="125"/>
        <v>0.6</v>
      </c>
      <c r="AG244">
        <f t="shared" si="126"/>
        <v>5.0000000000000001E-3</v>
      </c>
      <c r="AH244">
        <f t="shared" si="127"/>
        <v>3.0000000000000001E-3</v>
      </c>
      <c r="AT244" t="s">
        <v>9</v>
      </c>
      <c r="AU244">
        <v>1.17</v>
      </c>
      <c r="AV244">
        <v>0</v>
      </c>
      <c r="AW244">
        <v>200</v>
      </c>
      <c r="AX244">
        <f t="shared" si="138"/>
        <v>1.17</v>
      </c>
      <c r="AY244">
        <f t="shared" si="128"/>
        <v>200</v>
      </c>
      <c r="AZ244">
        <f t="shared" si="129"/>
        <v>0.58499999999999996</v>
      </c>
      <c r="BA244">
        <f t="shared" si="130"/>
        <v>5.0000000000000001E-3</v>
      </c>
      <c r="BB244">
        <f t="shared" si="131"/>
        <v>2.9250000000000001E-3</v>
      </c>
      <c r="BO244" t="s">
        <v>9</v>
      </c>
      <c r="BP244">
        <v>1.17</v>
      </c>
      <c r="BQ244">
        <v>0</v>
      </c>
      <c r="BR244">
        <v>200</v>
      </c>
      <c r="BS244">
        <f t="shared" si="139"/>
        <v>1.17</v>
      </c>
      <c r="BT244">
        <f t="shared" si="132"/>
        <v>200</v>
      </c>
      <c r="BU244">
        <f t="shared" si="133"/>
        <v>0.58499999999999996</v>
      </c>
      <c r="BV244">
        <f t="shared" si="134"/>
        <v>5.0000000000000001E-3</v>
      </c>
      <c r="BW244">
        <f t="shared" si="135"/>
        <v>2.9250000000000001E-3</v>
      </c>
    </row>
    <row r="245" spans="2:75" x14ac:dyDescent="0.25">
      <c r="B245" t="s">
        <v>10</v>
      </c>
      <c r="C245">
        <v>36.700000000000003</v>
      </c>
      <c r="D245">
        <v>0</v>
      </c>
      <c r="E245">
        <v>200</v>
      </c>
      <c r="F245">
        <f t="shared" si="136"/>
        <v>36.700000000000003</v>
      </c>
      <c r="G245">
        <f t="shared" si="120"/>
        <v>200</v>
      </c>
      <c r="H245">
        <f t="shared" si="121"/>
        <v>18.350000000000001</v>
      </c>
      <c r="I245">
        <f t="shared" si="122"/>
        <v>5.0000000000000001E-3</v>
      </c>
      <c r="J245">
        <f t="shared" si="123"/>
        <v>9.1750000000000012E-2</v>
      </c>
      <c r="Z245" t="s">
        <v>10</v>
      </c>
      <c r="AA245">
        <v>85.4</v>
      </c>
      <c r="AB245">
        <v>0</v>
      </c>
      <c r="AC245">
        <v>200</v>
      </c>
      <c r="AD245">
        <f t="shared" si="137"/>
        <v>85.4</v>
      </c>
      <c r="AE245">
        <f t="shared" si="124"/>
        <v>200</v>
      </c>
      <c r="AF245">
        <f t="shared" si="125"/>
        <v>42.7</v>
      </c>
      <c r="AG245">
        <f t="shared" si="126"/>
        <v>5.0000000000000001E-3</v>
      </c>
      <c r="AH245">
        <f t="shared" si="127"/>
        <v>0.21350000000000002</v>
      </c>
      <c r="AT245" t="s">
        <v>10</v>
      </c>
      <c r="AU245">
        <v>30.9</v>
      </c>
      <c r="AV245">
        <v>0</v>
      </c>
      <c r="AW245">
        <v>200</v>
      </c>
      <c r="AX245">
        <f t="shared" si="138"/>
        <v>30.9</v>
      </c>
      <c r="AY245">
        <f t="shared" si="128"/>
        <v>200</v>
      </c>
      <c r="AZ245">
        <f t="shared" si="129"/>
        <v>15.45</v>
      </c>
      <c r="BA245">
        <f t="shared" si="130"/>
        <v>5.0000000000000001E-3</v>
      </c>
      <c r="BB245">
        <f t="shared" si="131"/>
        <v>7.7249999999999999E-2</v>
      </c>
      <c r="BO245" t="s">
        <v>10</v>
      </c>
      <c r="BP245">
        <v>30.9</v>
      </c>
      <c r="BQ245">
        <v>0</v>
      </c>
      <c r="BR245">
        <v>200</v>
      </c>
      <c r="BS245">
        <f t="shared" si="139"/>
        <v>30.9</v>
      </c>
      <c r="BT245">
        <f t="shared" si="132"/>
        <v>200</v>
      </c>
      <c r="BU245">
        <f t="shared" si="133"/>
        <v>15.45</v>
      </c>
      <c r="BV245">
        <f t="shared" si="134"/>
        <v>5.0000000000000001E-3</v>
      </c>
      <c r="BW245">
        <f t="shared" si="135"/>
        <v>7.7249999999999999E-2</v>
      </c>
    </row>
    <row r="246" spans="2:75" x14ac:dyDescent="0.25">
      <c r="B246" t="s">
        <v>11</v>
      </c>
      <c r="C246">
        <v>1.26</v>
      </c>
      <c r="D246">
        <v>0</v>
      </c>
      <c r="E246">
        <v>5</v>
      </c>
      <c r="F246">
        <f t="shared" si="136"/>
        <v>1.26</v>
      </c>
      <c r="G246">
        <f t="shared" si="120"/>
        <v>5</v>
      </c>
      <c r="H246">
        <f t="shared" si="121"/>
        <v>25.2</v>
      </c>
      <c r="I246">
        <f t="shared" si="122"/>
        <v>0.2</v>
      </c>
      <c r="J246">
        <f t="shared" si="123"/>
        <v>5.04</v>
      </c>
      <c r="Z246" t="s">
        <v>11</v>
      </c>
      <c r="AA246">
        <v>1.48</v>
      </c>
      <c r="AB246">
        <v>0</v>
      </c>
      <c r="AC246">
        <v>5</v>
      </c>
      <c r="AD246">
        <f t="shared" si="137"/>
        <v>1.48</v>
      </c>
      <c r="AE246">
        <f t="shared" si="124"/>
        <v>5</v>
      </c>
      <c r="AF246">
        <f t="shared" si="125"/>
        <v>29.599999999999998</v>
      </c>
      <c r="AG246">
        <f t="shared" si="126"/>
        <v>0.2</v>
      </c>
      <c r="AH246">
        <f t="shared" si="127"/>
        <v>5.92</v>
      </c>
      <c r="AT246" t="s">
        <v>11</v>
      </c>
      <c r="AU246">
        <v>2.29</v>
      </c>
      <c r="AV246">
        <v>0</v>
      </c>
      <c r="AW246">
        <v>5</v>
      </c>
      <c r="AX246">
        <f t="shared" si="138"/>
        <v>2.29</v>
      </c>
      <c r="AY246">
        <f t="shared" si="128"/>
        <v>5</v>
      </c>
      <c r="AZ246">
        <f t="shared" si="129"/>
        <v>45.800000000000004</v>
      </c>
      <c r="BA246">
        <f t="shared" si="130"/>
        <v>0.2</v>
      </c>
      <c r="BB246">
        <f t="shared" si="131"/>
        <v>9.1600000000000019</v>
      </c>
      <c r="BO246" t="s">
        <v>11</v>
      </c>
      <c r="BP246">
        <v>2.29</v>
      </c>
      <c r="BQ246">
        <v>0</v>
      </c>
      <c r="BR246">
        <v>5</v>
      </c>
      <c r="BS246">
        <f t="shared" si="139"/>
        <v>2.29</v>
      </c>
      <c r="BT246">
        <f t="shared" si="132"/>
        <v>5</v>
      </c>
      <c r="BU246">
        <f t="shared" si="133"/>
        <v>45.800000000000004</v>
      </c>
      <c r="BV246">
        <f t="shared" si="134"/>
        <v>0.2</v>
      </c>
      <c r="BW246">
        <f t="shared" si="135"/>
        <v>9.1600000000000019</v>
      </c>
    </row>
    <row r="247" spans="2:75" x14ac:dyDescent="0.25">
      <c r="B247" t="s">
        <v>12</v>
      </c>
      <c r="C247">
        <v>0.153</v>
      </c>
      <c r="D247">
        <v>0</v>
      </c>
      <c r="E247">
        <v>1</v>
      </c>
      <c r="F247">
        <f t="shared" si="136"/>
        <v>0.153</v>
      </c>
      <c r="G247">
        <f t="shared" si="120"/>
        <v>1</v>
      </c>
      <c r="H247">
        <f t="shared" si="121"/>
        <v>15.299999999999999</v>
      </c>
      <c r="I247">
        <f t="shared" si="122"/>
        <v>1</v>
      </c>
      <c r="J247">
        <f t="shared" si="123"/>
        <v>15.299999999999999</v>
      </c>
      <c r="Z247" t="s">
        <v>12</v>
      </c>
      <c r="AA247">
        <v>0.32500000000000001</v>
      </c>
      <c r="AB247">
        <v>0</v>
      </c>
      <c r="AC247">
        <v>1</v>
      </c>
      <c r="AD247">
        <f t="shared" si="137"/>
        <v>0.32500000000000001</v>
      </c>
      <c r="AE247">
        <f t="shared" si="124"/>
        <v>1</v>
      </c>
      <c r="AF247">
        <f t="shared" si="125"/>
        <v>32.5</v>
      </c>
      <c r="AG247">
        <f t="shared" si="126"/>
        <v>1</v>
      </c>
      <c r="AH247">
        <f t="shared" si="127"/>
        <v>32.5</v>
      </c>
      <c r="AT247" t="s">
        <v>12</v>
      </c>
      <c r="AU247">
        <v>0.186</v>
      </c>
      <c r="AV247">
        <v>0</v>
      </c>
      <c r="AW247">
        <v>1</v>
      </c>
      <c r="AX247">
        <f t="shared" si="138"/>
        <v>0.186</v>
      </c>
      <c r="AY247">
        <f t="shared" si="128"/>
        <v>1</v>
      </c>
      <c r="AZ247">
        <f t="shared" si="129"/>
        <v>18.600000000000001</v>
      </c>
      <c r="BA247">
        <f t="shared" si="130"/>
        <v>1</v>
      </c>
      <c r="BB247">
        <f t="shared" si="131"/>
        <v>18.600000000000001</v>
      </c>
      <c r="BO247" t="s">
        <v>12</v>
      </c>
      <c r="BP247">
        <v>0.186</v>
      </c>
      <c r="BQ247">
        <v>0</v>
      </c>
      <c r="BR247">
        <v>1</v>
      </c>
      <c r="BS247">
        <f t="shared" si="139"/>
        <v>0.186</v>
      </c>
      <c r="BT247">
        <f t="shared" si="132"/>
        <v>1</v>
      </c>
      <c r="BU247">
        <f t="shared" si="133"/>
        <v>18.600000000000001</v>
      </c>
      <c r="BV247">
        <f t="shared" si="134"/>
        <v>1</v>
      </c>
      <c r="BW247">
        <f t="shared" si="135"/>
        <v>18.600000000000001</v>
      </c>
    </row>
    <row r="248" spans="2:75" x14ac:dyDescent="0.25">
      <c r="B248" t="s">
        <v>13</v>
      </c>
      <c r="C248">
        <v>6.3E-2</v>
      </c>
      <c r="D248">
        <v>0</v>
      </c>
      <c r="E248">
        <v>1</v>
      </c>
      <c r="F248">
        <f t="shared" si="136"/>
        <v>6.3E-2</v>
      </c>
      <c r="G248">
        <f t="shared" si="120"/>
        <v>1</v>
      </c>
      <c r="H248">
        <f t="shared" si="121"/>
        <v>6.3</v>
      </c>
      <c r="I248">
        <f t="shared" si="122"/>
        <v>1</v>
      </c>
      <c r="J248">
        <f t="shared" si="123"/>
        <v>6.3</v>
      </c>
      <c r="Z248" t="s">
        <v>13</v>
      </c>
      <c r="AA248">
        <v>9.4E-2</v>
      </c>
      <c r="AB248">
        <v>0</v>
      </c>
      <c r="AC248">
        <v>1</v>
      </c>
      <c r="AD248">
        <f t="shared" si="137"/>
        <v>9.4E-2</v>
      </c>
      <c r="AE248">
        <f t="shared" si="124"/>
        <v>1</v>
      </c>
      <c r="AF248">
        <f t="shared" si="125"/>
        <v>9.4</v>
      </c>
      <c r="AG248">
        <f t="shared" si="126"/>
        <v>1</v>
      </c>
      <c r="AH248">
        <f t="shared" si="127"/>
        <v>9.4</v>
      </c>
      <c r="AT248" t="s">
        <v>13</v>
      </c>
      <c r="AU248">
        <v>0.10299999999999999</v>
      </c>
      <c r="AV248">
        <v>0</v>
      </c>
      <c r="AW248">
        <v>1</v>
      </c>
      <c r="AX248">
        <f t="shared" si="138"/>
        <v>0.10299999999999999</v>
      </c>
      <c r="AY248">
        <f t="shared" si="128"/>
        <v>1</v>
      </c>
      <c r="AZ248">
        <f t="shared" si="129"/>
        <v>10.299999999999999</v>
      </c>
      <c r="BA248">
        <f t="shared" si="130"/>
        <v>1</v>
      </c>
      <c r="BB248">
        <f t="shared" si="131"/>
        <v>10.299999999999999</v>
      </c>
      <c r="BO248" t="s">
        <v>13</v>
      </c>
      <c r="BP248">
        <v>0.10299999999999999</v>
      </c>
      <c r="BQ248">
        <v>0</v>
      </c>
      <c r="BR248">
        <v>1</v>
      </c>
      <c r="BS248">
        <f t="shared" si="139"/>
        <v>0.10299999999999999</v>
      </c>
      <c r="BT248">
        <f t="shared" si="132"/>
        <v>1</v>
      </c>
      <c r="BU248">
        <f t="shared" si="133"/>
        <v>10.299999999999999</v>
      </c>
      <c r="BV248">
        <f t="shared" si="134"/>
        <v>1</v>
      </c>
      <c r="BW248">
        <f t="shared" si="135"/>
        <v>10.299999999999999</v>
      </c>
    </row>
    <row r="249" spans="2:75" x14ac:dyDescent="0.25">
      <c r="B249" t="s">
        <v>14</v>
      </c>
      <c r="C249">
        <v>2.48</v>
      </c>
      <c r="D249">
        <v>0</v>
      </c>
      <c r="E249">
        <v>10</v>
      </c>
      <c r="F249">
        <f t="shared" si="136"/>
        <v>2.48</v>
      </c>
      <c r="G249">
        <f t="shared" si="120"/>
        <v>10</v>
      </c>
      <c r="H249">
        <f t="shared" si="121"/>
        <v>24.8</v>
      </c>
      <c r="I249">
        <f t="shared" si="122"/>
        <v>0.1</v>
      </c>
      <c r="J249">
        <f t="shared" si="123"/>
        <v>2.4800000000000004</v>
      </c>
      <c r="Z249" t="s">
        <v>14</v>
      </c>
      <c r="AA249">
        <v>3.42</v>
      </c>
      <c r="AB249">
        <v>0</v>
      </c>
      <c r="AC249">
        <v>10</v>
      </c>
      <c r="AD249">
        <f t="shared" si="137"/>
        <v>3.42</v>
      </c>
      <c r="AE249">
        <f t="shared" si="124"/>
        <v>10</v>
      </c>
      <c r="AF249">
        <f t="shared" si="125"/>
        <v>34.199999999999996</v>
      </c>
      <c r="AG249">
        <f t="shared" si="126"/>
        <v>0.1</v>
      </c>
      <c r="AH249">
        <f t="shared" si="127"/>
        <v>3.42</v>
      </c>
      <c r="AT249" t="s">
        <v>14</v>
      </c>
      <c r="AU249">
        <v>4.18</v>
      </c>
      <c r="AV249">
        <v>0</v>
      </c>
      <c r="AW249">
        <v>10</v>
      </c>
      <c r="AX249">
        <f t="shared" si="138"/>
        <v>4.18</v>
      </c>
      <c r="AY249">
        <f t="shared" si="128"/>
        <v>10</v>
      </c>
      <c r="AZ249">
        <f t="shared" si="129"/>
        <v>41.8</v>
      </c>
      <c r="BA249">
        <f t="shared" si="130"/>
        <v>0.1</v>
      </c>
      <c r="BB249">
        <f t="shared" si="131"/>
        <v>4.18</v>
      </c>
      <c r="BO249" t="s">
        <v>14</v>
      </c>
      <c r="BP249">
        <v>4.18</v>
      </c>
      <c r="BQ249">
        <v>0</v>
      </c>
      <c r="BR249">
        <v>10</v>
      </c>
      <c r="BS249">
        <f t="shared" si="139"/>
        <v>4.18</v>
      </c>
      <c r="BT249">
        <f t="shared" si="132"/>
        <v>10</v>
      </c>
      <c r="BU249">
        <f t="shared" si="133"/>
        <v>41.8</v>
      </c>
      <c r="BV249">
        <f t="shared" si="134"/>
        <v>0.1</v>
      </c>
      <c r="BW249">
        <f t="shared" si="135"/>
        <v>4.18</v>
      </c>
    </row>
    <row r="250" spans="2:75" x14ac:dyDescent="0.25">
      <c r="B250" t="s">
        <v>15</v>
      </c>
      <c r="C250">
        <v>0.83</v>
      </c>
      <c r="D250">
        <v>0</v>
      </c>
      <c r="E250">
        <v>500</v>
      </c>
      <c r="F250">
        <f t="shared" si="136"/>
        <v>0.83</v>
      </c>
      <c r="G250">
        <f t="shared" si="120"/>
        <v>500</v>
      </c>
      <c r="H250">
        <f t="shared" si="121"/>
        <v>0.16600000000000001</v>
      </c>
      <c r="I250">
        <f t="shared" si="122"/>
        <v>2E-3</v>
      </c>
      <c r="J250">
        <f t="shared" si="123"/>
        <v>3.3200000000000005E-4</v>
      </c>
      <c r="Z250" t="s">
        <v>15</v>
      </c>
      <c r="AA250">
        <v>1.54</v>
      </c>
      <c r="AB250">
        <v>0</v>
      </c>
      <c r="AC250">
        <v>500</v>
      </c>
      <c r="AD250">
        <f t="shared" si="137"/>
        <v>1.54</v>
      </c>
      <c r="AE250">
        <f t="shared" si="124"/>
        <v>500</v>
      </c>
      <c r="AF250">
        <f t="shared" si="125"/>
        <v>0.30800000000000005</v>
      </c>
      <c r="AG250">
        <f t="shared" si="126"/>
        <v>2E-3</v>
      </c>
      <c r="AH250">
        <f t="shared" si="127"/>
        <v>6.1600000000000012E-4</v>
      </c>
      <c r="AT250" t="s">
        <v>15</v>
      </c>
      <c r="AU250">
        <v>1.1200000000000001</v>
      </c>
      <c r="AV250">
        <v>0</v>
      </c>
      <c r="AW250">
        <v>500</v>
      </c>
      <c r="AX250">
        <f t="shared" si="138"/>
        <v>1.1200000000000001</v>
      </c>
      <c r="AY250">
        <f t="shared" si="128"/>
        <v>500</v>
      </c>
      <c r="AZ250">
        <f t="shared" si="129"/>
        <v>0.22400000000000003</v>
      </c>
      <c r="BA250">
        <f t="shared" si="130"/>
        <v>2E-3</v>
      </c>
      <c r="BB250">
        <f t="shared" si="131"/>
        <v>4.4800000000000005E-4</v>
      </c>
      <c r="BO250" t="s">
        <v>15</v>
      </c>
      <c r="BP250">
        <v>1.1200000000000001</v>
      </c>
      <c r="BQ250">
        <v>0</v>
      </c>
      <c r="BR250">
        <v>500</v>
      </c>
      <c r="BS250">
        <f t="shared" si="139"/>
        <v>1.1200000000000001</v>
      </c>
      <c r="BT250">
        <f t="shared" si="132"/>
        <v>500</v>
      </c>
      <c r="BU250">
        <f t="shared" si="133"/>
        <v>0.22400000000000003</v>
      </c>
      <c r="BV250">
        <f t="shared" si="134"/>
        <v>2E-3</v>
      </c>
      <c r="BW250">
        <f t="shared" si="135"/>
        <v>4.4800000000000005E-4</v>
      </c>
    </row>
    <row r="251" spans="2:75" x14ac:dyDescent="0.25">
      <c r="B251" t="s">
        <v>16</v>
      </c>
      <c r="C251">
        <v>0.84</v>
      </c>
      <c r="D251">
        <v>0</v>
      </c>
      <c r="E251">
        <v>1</v>
      </c>
      <c r="F251">
        <f t="shared" si="136"/>
        <v>0.84</v>
      </c>
      <c r="G251">
        <f t="shared" si="120"/>
        <v>1</v>
      </c>
      <c r="H251">
        <f t="shared" si="121"/>
        <v>84</v>
      </c>
      <c r="I251">
        <f t="shared" si="122"/>
        <v>1</v>
      </c>
      <c r="J251">
        <f t="shared" si="123"/>
        <v>84</v>
      </c>
      <c r="Z251" t="s">
        <v>16</v>
      </c>
      <c r="AA251">
        <v>2.4300000000000002</v>
      </c>
      <c r="AB251">
        <v>0</v>
      </c>
      <c r="AC251">
        <v>1</v>
      </c>
      <c r="AD251">
        <f t="shared" si="137"/>
        <v>2.4300000000000002</v>
      </c>
      <c r="AE251">
        <f t="shared" si="124"/>
        <v>1</v>
      </c>
      <c r="AF251">
        <f t="shared" si="125"/>
        <v>243.00000000000003</v>
      </c>
      <c r="AG251">
        <f t="shared" si="126"/>
        <v>1</v>
      </c>
      <c r="AH251">
        <f t="shared" si="127"/>
        <v>243.00000000000003</v>
      </c>
      <c r="AT251" t="s">
        <v>16</v>
      </c>
      <c r="AU251">
        <v>2.23</v>
      </c>
      <c r="AV251">
        <v>0</v>
      </c>
      <c r="AW251">
        <v>1</v>
      </c>
      <c r="AX251">
        <f t="shared" si="138"/>
        <v>2.23</v>
      </c>
      <c r="AY251">
        <f t="shared" si="128"/>
        <v>1</v>
      </c>
      <c r="AZ251">
        <f t="shared" si="129"/>
        <v>223</v>
      </c>
      <c r="BA251">
        <f t="shared" si="130"/>
        <v>1</v>
      </c>
      <c r="BB251">
        <f t="shared" si="131"/>
        <v>223</v>
      </c>
      <c r="BO251" t="s">
        <v>16</v>
      </c>
      <c r="BP251">
        <v>2.23</v>
      </c>
      <c r="BQ251">
        <v>0</v>
      </c>
      <c r="BR251">
        <v>1</v>
      </c>
      <c r="BS251">
        <f t="shared" si="139"/>
        <v>2.23</v>
      </c>
      <c r="BT251">
        <f t="shared" si="132"/>
        <v>1</v>
      </c>
      <c r="BU251">
        <f t="shared" si="133"/>
        <v>223</v>
      </c>
      <c r="BV251">
        <f t="shared" si="134"/>
        <v>1</v>
      </c>
      <c r="BW251">
        <f t="shared" si="135"/>
        <v>223</v>
      </c>
    </row>
    <row r="252" spans="2:75" x14ac:dyDescent="0.25">
      <c r="B252" t="s">
        <v>17</v>
      </c>
      <c r="C252">
        <v>9.2999999999999999E-2</v>
      </c>
      <c r="D252">
        <v>0</v>
      </c>
      <c r="E252">
        <v>0.05</v>
      </c>
      <c r="F252">
        <f t="shared" si="136"/>
        <v>9.2999999999999999E-2</v>
      </c>
      <c r="G252">
        <f t="shared" si="120"/>
        <v>0.05</v>
      </c>
      <c r="H252">
        <f t="shared" si="121"/>
        <v>186</v>
      </c>
      <c r="I252">
        <f t="shared" si="122"/>
        <v>20</v>
      </c>
      <c r="J252">
        <f t="shared" si="123"/>
        <v>3720</v>
      </c>
      <c r="Z252" t="s">
        <v>17</v>
      </c>
      <c r="AA252">
        <v>0.19</v>
      </c>
      <c r="AB252">
        <v>0</v>
      </c>
      <c r="AC252">
        <v>0.05</v>
      </c>
      <c r="AD252">
        <f t="shared" si="137"/>
        <v>0.19</v>
      </c>
      <c r="AE252">
        <f t="shared" si="124"/>
        <v>0.05</v>
      </c>
      <c r="AF252">
        <f t="shared" si="125"/>
        <v>380</v>
      </c>
      <c r="AG252">
        <f t="shared" si="126"/>
        <v>20</v>
      </c>
      <c r="AH252">
        <f t="shared" si="127"/>
        <v>7600</v>
      </c>
      <c r="AT252" t="s">
        <v>17</v>
      </c>
      <c r="AU252">
        <v>0.157</v>
      </c>
      <c r="AV252">
        <v>0</v>
      </c>
      <c r="AW252">
        <v>0.05</v>
      </c>
      <c r="AX252">
        <f t="shared" si="138"/>
        <v>0.157</v>
      </c>
      <c r="AY252">
        <f t="shared" si="128"/>
        <v>0.05</v>
      </c>
      <c r="AZ252">
        <f t="shared" si="129"/>
        <v>313.99999999999994</v>
      </c>
      <c r="BA252">
        <f t="shared" si="130"/>
        <v>20</v>
      </c>
      <c r="BB252">
        <f t="shared" si="131"/>
        <v>6279.9999999999991</v>
      </c>
      <c r="BO252" t="s">
        <v>17</v>
      </c>
      <c r="BP252">
        <v>0.157</v>
      </c>
      <c r="BQ252">
        <v>0</v>
      </c>
      <c r="BR252">
        <v>0.05</v>
      </c>
      <c r="BS252">
        <f t="shared" si="139"/>
        <v>0.157</v>
      </c>
      <c r="BT252">
        <f t="shared" si="132"/>
        <v>0.05</v>
      </c>
      <c r="BU252">
        <f t="shared" si="133"/>
        <v>313.99999999999994</v>
      </c>
      <c r="BV252">
        <f t="shared" si="134"/>
        <v>20</v>
      </c>
      <c r="BW252">
        <f t="shared" si="135"/>
        <v>6279.9999999999991</v>
      </c>
    </row>
    <row r="253" spans="2:75" x14ac:dyDescent="0.25">
      <c r="B253" t="s">
        <v>18</v>
      </c>
      <c r="C253">
        <v>0.28999999999999998</v>
      </c>
      <c r="D253">
        <v>0</v>
      </c>
      <c r="E253">
        <v>1</v>
      </c>
      <c r="F253">
        <f t="shared" si="136"/>
        <v>0.28999999999999998</v>
      </c>
      <c r="G253">
        <f t="shared" si="120"/>
        <v>1</v>
      </c>
      <c r="H253">
        <f t="shared" si="121"/>
        <v>28.999999999999996</v>
      </c>
      <c r="I253">
        <f t="shared" si="122"/>
        <v>1</v>
      </c>
      <c r="J253">
        <f t="shared" si="123"/>
        <v>28.999999999999996</v>
      </c>
      <c r="Z253" t="s">
        <v>18</v>
      </c>
      <c r="AA253">
        <v>0.94</v>
      </c>
      <c r="AB253">
        <v>0</v>
      </c>
      <c r="AC253">
        <v>1</v>
      </c>
      <c r="AD253">
        <f t="shared" si="137"/>
        <v>0.94</v>
      </c>
      <c r="AE253">
        <f t="shared" si="124"/>
        <v>1</v>
      </c>
      <c r="AF253">
        <f t="shared" si="125"/>
        <v>94</v>
      </c>
      <c r="AG253">
        <f t="shared" si="126"/>
        <v>1</v>
      </c>
      <c r="AH253">
        <f t="shared" si="127"/>
        <v>94</v>
      </c>
      <c r="AT253" t="s">
        <v>18</v>
      </c>
      <c r="AU253">
        <v>0.64</v>
      </c>
      <c r="AV253">
        <v>0</v>
      </c>
      <c r="AW253">
        <v>1</v>
      </c>
      <c r="AX253">
        <f t="shared" si="138"/>
        <v>0.64</v>
      </c>
      <c r="AY253">
        <f t="shared" si="128"/>
        <v>1</v>
      </c>
      <c r="AZ253">
        <f t="shared" si="129"/>
        <v>64</v>
      </c>
      <c r="BA253">
        <f t="shared" si="130"/>
        <v>1</v>
      </c>
      <c r="BB253">
        <f t="shared" si="131"/>
        <v>64</v>
      </c>
      <c r="BO253" t="s">
        <v>18</v>
      </c>
      <c r="BP253">
        <v>0.64</v>
      </c>
      <c r="BQ253">
        <v>0</v>
      </c>
      <c r="BR253">
        <v>1</v>
      </c>
      <c r="BS253">
        <f t="shared" si="139"/>
        <v>0.64</v>
      </c>
      <c r="BT253">
        <f t="shared" si="132"/>
        <v>1</v>
      </c>
      <c r="BU253">
        <f t="shared" si="133"/>
        <v>64</v>
      </c>
      <c r="BV253">
        <f t="shared" si="134"/>
        <v>1</v>
      </c>
      <c r="BW253">
        <f t="shared" si="135"/>
        <v>64</v>
      </c>
    </row>
    <row r="254" spans="2:75" x14ac:dyDescent="0.25">
      <c r="B254" t="s">
        <v>19</v>
      </c>
      <c r="C254">
        <v>3.3000000000000002E-2</v>
      </c>
      <c r="D254">
        <v>0</v>
      </c>
      <c r="E254">
        <v>0.1</v>
      </c>
      <c r="F254">
        <f t="shared" si="136"/>
        <v>3.3000000000000002E-2</v>
      </c>
      <c r="G254">
        <f t="shared" si="120"/>
        <v>0.1</v>
      </c>
      <c r="H254">
        <f t="shared" si="121"/>
        <v>33</v>
      </c>
      <c r="I254">
        <f t="shared" si="122"/>
        <v>10</v>
      </c>
      <c r="J254">
        <f t="shared" si="123"/>
        <v>330</v>
      </c>
      <c r="Z254" t="s">
        <v>19</v>
      </c>
      <c r="AA254">
        <v>8.6999999999999994E-2</v>
      </c>
      <c r="AB254">
        <v>0</v>
      </c>
      <c r="AC254">
        <v>0.1</v>
      </c>
      <c r="AD254">
        <f t="shared" si="137"/>
        <v>8.6999999999999994E-2</v>
      </c>
      <c r="AE254">
        <f t="shared" si="124"/>
        <v>0.1</v>
      </c>
      <c r="AF254">
        <f t="shared" si="125"/>
        <v>86.999999999999986</v>
      </c>
      <c r="AG254">
        <f t="shared" si="126"/>
        <v>10</v>
      </c>
      <c r="AH254">
        <f t="shared" si="127"/>
        <v>869.99999999999989</v>
      </c>
      <c r="AT254" t="s">
        <v>19</v>
      </c>
      <c r="AU254">
        <v>0.08</v>
      </c>
      <c r="AV254">
        <v>0</v>
      </c>
      <c r="AW254">
        <v>0.1</v>
      </c>
      <c r="AX254">
        <f t="shared" si="138"/>
        <v>0.08</v>
      </c>
      <c r="AY254">
        <f t="shared" si="128"/>
        <v>0.1</v>
      </c>
      <c r="AZ254">
        <f t="shared" si="129"/>
        <v>80</v>
      </c>
      <c r="BA254">
        <f t="shared" si="130"/>
        <v>10</v>
      </c>
      <c r="BB254">
        <f t="shared" si="131"/>
        <v>800</v>
      </c>
      <c r="BO254" t="s">
        <v>19</v>
      </c>
      <c r="BP254">
        <v>0.08</v>
      </c>
      <c r="BQ254">
        <v>0</v>
      </c>
      <c r="BR254">
        <v>0.1</v>
      </c>
      <c r="BS254">
        <f t="shared" si="139"/>
        <v>0.08</v>
      </c>
      <c r="BT254">
        <f t="shared" si="132"/>
        <v>0.1</v>
      </c>
      <c r="BU254">
        <f t="shared" si="133"/>
        <v>80</v>
      </c>
      <c r="BV254">
        <f t="shared" si="134"/>
        <v>10</v>
      </c>
      <c r="BW254">
        <f t="shared" si="135"/>
        <v>800</v>
      </c>
    </row>
    <row r="255" spans="2:75" x14ac:dyDescent="0.25">
      <c r="B255" t="s">
        <v>20</v>
      </c>
      <c r="C255">
        <v>1.2E-2</v>
      </c>
      <c r="D255">
        <v>0</v>
      </c>
      <c r="E255">
        <v>0.05</v>
      </c>
      <c r="F255">
        <f t="shared" si="136"/>
        <v>1.2E-2</v>
      </c>
      <c r="G255">
        <f t="shared" si="120"/>
        <v>0.05</v>
      </c>
      <c r="H255">
        <f t="shared" si="121"/>
        <v>24</v>
      </c>
      <c r="I255">
        <f t="shared" si="122"/>
        <v>20</v>
      </c>
      <c r="J255">
        <f t="shared" si="123"/>
        <v>480</v>
      </c>
      <c r="Z255" t="s">
        <v>20</v>
      </c>
      <c r="AA255">
        <v>5.8000000000000003E-2</v>
      </c>
      <c r="AB255">
        <v>0</v>
      </c>
      <c r="AC255">
        <v>0.05</v>
      </c>
      <c r="AD255">
        <f t="shared" si="137"/>
        <v>5.8000000000000003E-2</v>
      </c>
      <c r="AE255">
        <f t="shared" si="124"/>
        <v>0.05</v>
      </c>
      <c r="AF255">
        <f t="shared" si="125"/>
        <v>115.99999999999999</v>
      </c>
      <c r="AG255">
        <f t="shared" si="126"/>
        <v>20</v>
      </c>
      <c r="AH255">
        <f t="shared" si="127"/>
        <v>2319.9999999999995</v>
      </c>
      <c r="AT255" t="s">
        <v>20</v>
      </c>
      <c r="AU255">
        <v>0.03</v>
      </c>
      <c r="AV255">
        <v>0</v>
      </c>
      <c r="AW255">
        <v>0.05</v>
      </c>
      <c r="AX255">
        <f t="shared" si="138"/>
        <v>0.03</v>
      </c>
      <c r="AY255">
        <f t="shared" si="128"/>
        <v>0.05</v>
      </c>
      <c r="AZ255">
        <f t="shared" si="129"/>
        <v>60</v>
      </c>
      <c r="BA255">
        <f t="shared" si="130"/>
        <v>20</v>
      </c>
      <c r="BB255">
        <f t="shared" si="131"/>
        <v>1200</v>
      </c>
      <c r="BO255" t="s">
        <v>20</v>
      </c>
      <c r="BP255">
        <v>0.03</v>
      </c>
      <c r="BQ255">
        <v>0</v>
      </c>
      <c r="BR255">
        <v>0.05</v>
      </c>
      <c r="BS255">
        <f t="shared" si="139"/>
        <v>0.03</v>
      </c>
      <c r="BT255">
        <f t="shared" si="132"/>
        <v>0.05</v>
      </c>
      <c r="BU255">
        <f t="shared" si="133"/>
        <v>60</v>
      </c>
      <c r="BV255">
        <f t="shared" si="134"/>
        <v>20</v>
      </c>
      <c r="BW255">
        <f t="shared" si="135"/>
        <v>1200</v>
      </c>
    </row>
    <row r="256" spans="2:75" x14ac:dyDescent="0.25">
      <c r="B256" t="s">
        <v>21</v>
      </c>
      <c r="C256">
        <v>1.4999999999999999E-2</v>
      </c>
      <c r="D256">
        <v>0</v>
      </c>
      <c r="E256">
        <v>0.01</v>
      </c>
      <c r="F256">
        <f t="shared" si="136"/>
        <v>1.4999999999999999E-2</v>
      </c>
      <c r="G256">
        <f t="shared" si="120"/>
        <v>0.01</v>
      </c>
      <c r="H256">
        <f t="shared" si="121"/>
        <v>150</v>
      </c>
      <c r="I256">
        <f t="shared" si="122"/>
        <v>100</v>
      </c>
      <c r="J256">
        <f t="shared" si="123"/>
        <v>15000</v>
      </c>
      <c r="Z256" t="s">
        <v>21</v>
      </c>
      <c r="AA256">
        <v>2.8000000000000001E-2</v>
      </c>
      <c r="AB256">
        <v>0</v>
      </c>
      <c r="AC256">
        <v>0.01</v>
      </c>
      <c r="AD256">
        <f t="shared" si="137"/>
        <v>2.8000000000000001E-2</v>
      </c>
      <c r="AE256">
        <f t="shared" si="124"/>
        <v>0.01</v>
      </c>
      <c r="AF256">
        <f t="shared" si="125"/>
        <v>280</v>
      </c>
      <c r="AG256">
        <f t="shared" si="126"/>
        <v>100</v>
      </c>
      <c r="AH256">
        <f t="shared" si="127"/>
        <v>28000</v>
      </c>
      <c r="AT256" t="s">
        <v>21</v>
      </c>
      <c r="AU256">
        <v>1.6E-2</v>
      </c>
      <c r="AV256">
        <v>0</v>
      </c>
      <c r="AW256">
        <v>0.01</v>
      </c>
      <c r="AX256">
        <f t="shared" si="138"/>
        <v>1.6E-2</v>
      </c>
      <c r="AY256">
        <f t="shared" si="128"/>
        <v>0.01</v>
      </c>
      <c r="AZ256">
        <f t="shared" si="129"/>
        <v>160</v>
      </c>
      <c r="BA256">
        <f t="shared" si="130"/>
        <v>100</v>
      </c>
      <c r="BB256">
        <f t="shared" si="131"/>
        <v>16000</v>
      </c>
      <c r="BO256" t="s">
        <v>21</v>
      </c>
      <c r="BP256">
        <v>1.6E-2</v>
      </c>
      <c r="BQ256">
        <v>0</v>
      </c>
      <c r="BR256">
        <v>0.01</v>
      </c>
      <c r="BS256">
        <f t="shared" si="139"/>
        <v>1.6E-2</v>
      </c>
      <c r="BT256">
        <f t="shared" si="132"/>
        <v>0.01</v>
      </c>
      <c r="BU256">
        <f t="shared" si="133"/>
        <v>160</v>
      </c>
      <c r="BV256">
        <f t="shared" si="134"/>
        <v>100</v>
      </c>
      <c r="BW256">
        <f t="shared" si="135"/>
        <v>16000</v>
      </c>
    </row>
    <row r="257" spans="2:75" x14ac:dyDescent="0.25">
      <c r="B257" t="s">
        <v>22</v>
      </c>
      <c r="C257">
        <v>0</v>
      </c>
      <c r="D257">
        <v>0</v>
      </c>
      <c r="E257">
        <v>0.05</v>
      </c>
      <c r="F257">
        <f t="shared" si="136"/>
        <v>0</v>
      </c>
      <c r="G257">
        <f t="shared" si="120"/>
        <v>0.05</v>
      </c>
      <c r="H257">
        <f t="shared" si="121"/>
        <v>0</v>
      </c>
      <c r="I257">
        <f t="shared" si="122"/>
        <v>20</v>
      </c>
      <c r="J257">
        <f t="shared" si="123"/>
        <v>0</v>
      </c>
      <c r="Z257" t="s">
        <v>22</v>
      </c>
      <c r="AA257">
        <v>1.9E-2</v>
      </c>
      <c r="AB257">
        <v>0</v>
      </c>
      <c r="AC257">
        <v>0.05</v>
      </c>
      <c r="AD257">
        <f t="shared" si="137"/>
        <v>1.9E-2</v>
      </c>
      <c r="AE257">
        <f t="shared" si="124"/>
        <v>0.05</v>
      </c>
      <c r="AF257">
        <f t="shared" si="125"/>
        <v>37.999999999999993</v>
      </c>
      <c r="AG257">
        <f t="shared" si="126"/>
        <v>20</v>
      </c>
      <c r="AH257">
        <f t="shared" si="127"/>
        <v>759.99999999999989</v>
      </c>
      <c r="AT257" t="s">
        <v>22</v>
      </c>
      <c r="AU257">
        <v>0</v>
      </c>
      <c r="AV257">
        <v>0</v>
      </c>
      <c r="AW257">
        <v>0.05</v>
      </c>
      <c r="AX257">
        <f t="shared" si="138"/>
        <v>0</v>
      </c>
      <c r="AY257">
        <f t="shared" si="128"/>
        <v>0.05</v>
      </c>
      <c r="AZ257">
        <f t="shared" si="129"/>
        <v>0</v>
      </c>
      <c r="BA257">
        <f t="shared" si="130"/>
        <v>20</v>
      </c>
      <c r="BB257">
        <f t="shared" si="131"/>
        <v>0</v>
      </c>
      <c r="BO257" t="s">
        <v>22</v>
      </c>
      <c r="BP257">
        <v>0</v>
      </c>
      <c r="BQ257">
        <v>0</v>
      </c>
      <c r="BR257">
        <v>0.05</v>
      </c>
      <c r="BS257">
        <f t="shared" si="139"/>
        <v>0</v>
      </c>
      <c r="BT257">
        <f t="shared" si="132"/>
        <v>0.05</v>
      </c>
      <c r="BU257">
        <f t="shared" si="133"/>
        <v>0</v>
      </c>
      <c r="BV257">
        <f t="shared" si="134"/>
        <v>20</v>
      </c>
      <c r="BW257">
        <f t="shared" si="135"/>
        <v>0</v>
      </c>
    </row>
    <row r="258" spans="2:75" x14ac:dyDescent="0.25">
      <c r="B258" t="s">
        <v>23</v>
      </c>
      <c r="C258">
        <v>5.0000000000000001E-3</v>
      </c>
      <c r="D258">
        <v>0</v>
      </c>
      <c r="E258">
        <v>0.05</v>
      </c>
      <c r="F258">
        <f t="shared" si="136"/>
        <v>5.0000000000000001E-3</v>
      </c>
      <c r="G258">
        <f t="shared" si="120"/>
        <v>0.05</v>
      </c>
      <c r="H258">
        <f t="shared" si="121"/>
        <v>10</v>
      </c>
      <c r="I258">
        <f t="shared" si="122"/>
        <v>20</v>
      </c>
      <c r="J258">
        <f t="shared" si="123"/>
        <v>200</v>
      </c>
      <c r="Z258" t="s">
        <v>23</v>
      </c>
      <c r="AA258">
        <v>0.05</v>
      </c>
      <c r="AB258">
        <v>0</v>
      </c>
      <c r="AC258">
        <v>0.05</v>
      </c>
      <c r="AD258">
        <f t="shared" si="137"/>
        <v>0.05</v>
      </c>
      <c r="AE258">
        <f t="shared" si="124"/>
        <v>0.05</v>
      </c>
      <c r="AF258">
        <f t="shared" si="125"/>
        <v>100</v>
      </c>
      <c r="AG258">
        <f t="shared" si="126"/>
        <v>20</v>
      </c>
      <c r="AH258">
        <f t="shared" si="127"/>
        <v>2000</v>
      </c>
      <c r="AT258" t="s">
        <v>23</v>
      </c>
      <c r="AU258">
        <v>2.1000000000000001E-2</v>
      </c>
      <c r="AV258">
        <v>0</v>
      </c>
      <c r="AW258">
        <v>0.05</v>
      </c>
      <c r="AX258">
        <f t="shared" si="138"/>
        <v>2.1000000000000001E-2</v>
      </c>
      <c r="AY258">
        <f t="shared" si="128"/>
        <v>0.05</v>
      </c>
      <c r="AZ258">
        <f t="shared" si="129"/>
        <v>42</v>
      </c>
      <c r="BA258">
        <f t="shared" si="130"/>
        <v>20</v>
      </c>
      <c r="BB258">
        <f t="shared" si="131"/>
        <v>840</v>
      </c>
      <c r="BO258" t="s">
        <v>23</v>
      </c>
      <c r="BP258">
        <v>2.1000000000000001E-2</v>
      </c>
      <c r="BQ258">
        <v>0</v>
      </c>
      <c r="BR258">
        <v>0.05</v>
      </c>
      <c r="BS258">
        <f t="shared" si="139"/>
        <v>2.1000000000000001E-2</v>
      </c>
      <c r="BT258">
        <f t="shared" si="132"/>
        <v>0.05</v>
      </c>
      <c r="BU258">
        <f t="shared" si="133"/>
        <v>42</v>
      </c>
      <c r="BV258">
        <f t="shared" si="134"/>
        <v>20</v>
      </c>
      <c r="BW258">
        <f t="shared" si="135"/>
        <v>840</v>
      </c>
    </row>
    <row r="259" spans="2:75" x14ac:dyDescent="0.25">
      <c r="B259" t="s">
        <v>24</v>
      </c>
      <c r="C259">
        <v>0</v>
      </c>
      <c r="D259">
        <v>0</v>
      </c>
      <c r="E259">
        <v>0.01</v>
      </c>
      <c r="F259">
        <f t="shared" si="136"/>
        <v>0</v>
      </c>
      <c r="G259">
        <f t="shared" si="120"/>
        <v>0.01</v>
      </c>
      <c r="H259">
        <f t="shared" si="121"/>
        <v>0</v>
      </c>
      <c r="I259">
        <f t="shared" si="122"/>
        <v>100</v>
      </c>
      <c r="J259">
        <f t="shared" si="123"/>
        <v>0</v>
      </c>
      <c r="Z259" t="s">
        <v>24</v>
      </c>
      <c r="AA259">
        <v>1.6E-2</v>
      </c>
      <c r="AB259">
        <v>0</v>
      </c>
      <c r="AC259">
        <v>0.01</v>
      </c>
      <c r="AD259">
        <f t="shared" si="137"/>
        <v>1.6E-2</v>
      </c>
      <c r="AE259">
        <f t="shared" si="124"/>
        <v>0.01</v>
      </c>
      <c r="AF259">
        <f t="shared" si="125"/>
        <v>160</v>
      </c>
      <c r="AG259">
        <f t="shared" si="126"/>
        <v>100</v>
      </c>
      <c r="AH259">
        <f t="shared" si="127"/>
        <v>16000</v>
      </c>
      <c r="AT259" t="s">
        <v>24</v>
      </c>
      <c r="AU259">
        <v>0</v>
      </c>
      <c r="AV259">
        <v>0</v>
      </c>
      <c r="AW259">
        <v>0.01</v>
      </c>
      <c r="AX259">
        <f t="shared" si="138"/>
        <v>0</v>
      </c>
      <c r="AY259">
        <f t="shared" si="128"/>
        <v>0.01</v>
      </c>
      <c r="AZ259">
        <f t="shared" si="129"/>
        <v>0</v>
      </c>
      <c r="BA259">
        <f t="shared" si="130"/>
        <v>100</v>
      </c>
      <c r="BB259">
        <f t="shared" si="131"/>
        <v>0</v>
      </c>
      <c r="BO259" t="s">
        <v>24</v>
      </c>
      <c r="BP259">
        <v>0</v>
      </c>
      <c r="BQ259">
        <v>0</v>
      </c>
      <c r="BR259">
        <v>0.01</v>
      </c>
      <c r="BS259">
        <f t="shared" si="139"/>
        <v>0</v>
      </c>
      <c r="BT259">
        <f t="shared" si="132"/>
        <v>0.01</v>
      </c>
      <c r="BU259">
        <f t="shared" si="133"/>
        <v>0</v>
      </c>
      <c r="BV259">
        <f t="shared" si="134"/>
        <v>100</v>
      </c>
      <c r="BW259">
        <f t="shared" si="135"/>
        <v>0</v>
      </c>
    </row>
    <row r="260" spans="2:75" x14ac:dyDescent="0.25">
      <c r="B260" t="s">
        <v>25</v>
      </c>
      <c r="C260">
        <v>0.09</v>
      </c>
      <c r="D260">
        <v>0</v>
      </c>
      <c r="E260">
        <v>0.05</v>
      </c>
      <c r="F260">
        <f t="shared" si="136"/>
        <v>0.09</v>
      </c>
      <c r="G260">
        <f t="shared" si="120"/>
        <v>0.05</v>
      </c>
      <c r="H260">
        <f t="shared" si="121"/>
        <v>179.99999999999997</v>
      </c>
      <c r="I260">
        <f t="shared" si="122"/>
        <v>20</v>
      </c>
      <c r="J260">
        <f t="shared" si="123"/>
        <v>3599.9999999999995</v>
      </c>
      <c r="Z260" t="s">
        <v>25</v>
      </c>
      <c r="AA260">
        <v>0.1</v>
      </c>
      <c r="AB260">
        <v>0</v>
      </c>
      <c r="AC260">
        <v>0.05</v>
      </c>
      <c r="AD260">
        <f t="shared" si="137"/>
        <v>0.1</v>
      </c>
      <c r="AE260">
        <f t="shared" si="124"/>
        <v>0.05</v>
      </c>
      <c r="AF260">
        <f t="shared" si="125"/>
        <v>200</v>
      </c>
      <c r="AG260">
        <f t="shared" si="126"/>
        <v>20</v>
      </c>
      <c r="AH260">
        <f t="shared" si="127"/>
        <v>4000</v>
      </c>
      <c r="AT260" t="s">
        <v>25</v>
      </c>
      <c r="AU260">
        <v>0.15</v>
      </c>
      <c r="AV260">
        <v>0</v>
      </c>
      <c r="AW260">
        <v>0.05</v>
      </c>
      <c r="AX260">
        <f t="shared" si="138"/>
        <v>0.15</v>
      </c>
      <c r="AY260">
        <f t="shared" si="128"/>
        <v>0.05</v>
      </c>
      <c r="AZ260">
        <f t="shared" si="129"/>
        <v>299.99999999999994</v>
      </c>
      <c r="BA260">
        <f t="shared" si="130"/>
        <v>20</v>
      </c>
      <c r="BB260">
        <f t="shared" si="131"/>
        <v>5999.9999999999991</v>
      </c>
      <c r="BO260" t="s">
        <v>25</v>
      </c>
      <c r="BP260">
        <v>0.15</v>
      </c>
      <c r="BQ260">
        <v>0</v>
      </c>
      <c r="BR260">
        <v>0.05</v>
      </c>
      <c r="BS260">
        <f t="shared" si="139"/>
        <v>0.15</v>
      </c>
      <c r="BT260">
        <f t="shared" si="132"/>
        <v>0.05</v>
      </c>
      <c r="BU260">
        <f t="shared" si="133"/>
        <v>299.99999999999994</v>
      </c>
      <c r="BV260">
        <f t="shared" si="134"/>
        <v>20</v>
      </c>
      <c r="BW260">
        <f t="shared" si="135"/>
        <v>5999.9999999999991</v>
      </c>
    </row>
    <row r="261" spans="2:75" x14ac:dyDescent="0.25">
      <c r="B261" t="s">
        <v>49</v>
      </c>
      <c r="I261">
        <f>SUM(I235:I260)</f>
        <v>315.98090476190475</v>
      </c>
      <c r="J261">
        <f>SUM(J235:J260)</f>
        <v>23728.247313836095</v>
      </c>
      <c r="Z261" t="s">
        <v>49</v>
      </c>
      <c r="AG261">
        <f>SUM(AG235:AG260)</f>
        <v>315.98090476190475</v>
      </c>
      <c r="AH261">
        <f>SUM(AH235:AH260)</f>
        <v>62459.660401389163</v>
      </c>
      <c r="AT261" t="s">
        <v>49</v>
      </c>
      <c r="BA261">
        <f>SUM(BA235:BA260)</f>
        <v>315.98090476190475</v>
      </c>
      <c r="BB261">
        <f>SUM(BB235:BB260)</f>
        <v>31755.712494988438</v>
      </c>
      <c r="BO261" t="s">
        <v>49</v>
      </c>
      <c r="BV261">
        <f>SUM(BV235:BV260)</f>
        <v>315.98090476190475</v>
      </c>
      <c r="BW261">
        <f>SUM(BW235:BW260)</f>
        <v>31755.712494988438</v>
      </c>
    </row>
    <row r="262" spans="2:75" x14ac:dyDescent="0.25">
      <c r="B262" t="s">
        <v>50</v>
      </c>
      <c r="J262">
        <f>J261/I261</f>
        <v>75.093928007186392</v>
      </c>
      <c r="Z262" t="s">
        <v>50</v>
      </c>
      <c r="AH262">
        <f>AH261/AG261</f>
        <v>197.66909791100585</v>
      </c>
      <c r="AT262" t="s">
        <v>50</v>
      </c>
      <c r="BB262">
        <f>BB261/BA261</f>
        <v>100.49883400048093</v>
      </c>
      <c r="BO262" t="s">
        <v>50</v>
      </c>
      <c r="BW262">
        <f>BW261/BV261</f>
        <v>100.49883400048093</v>
      </c>
    </row>
    <row r="265" spans="2:75" x14ac:dyDescent="0.25">
      <c r="C265" t="s">
        <v>74</v>
      </c>
      <c r="AA265" t="s">
        <v>75</v>
      </c>
      <c r="AU265" t="s">
        <v>76</v>
      </c>
      <c r="BP265" t="s">
        <v>77</v>
      </c>
    </row>
    <row r="266" spans="2:75" x14ac:dyDescent="0.25">
      <c r="C266" t="s">
        <v>41</v>
      </c>
      <c r="D266" t="s">
        <v>42</v>
      </c>
      <c r="E266" t="s">
        <v>43</v>
      </c>
      <c r="F266" t="s">
        <v>44</v>
      </c>
      <c r="G266" t="s">
        <v>45</v>
      </c>
      <c r="H266" t="s">
        <v>46</v>
      </c>
      <c r="I266" t="s">
        <v>47</v>
      </c>
      <c r="J266" t="s">
        <v>48</v>
      </c>
      <c r="AA266" t="s">
        <v>41</v>
      </c>
      <c r="AB266" t="s">
        <v>42</v>
      </c>
      <c r="AC266" t="s">
        <v>43</v>
      </c>
      <c r="AD266" t="s">
        <v>44</v>
      </c>
      <c r="AE266" t="s">
        <v>45</v>
      </c>
      <c r="AF266" t="s">
        <v>46</v>
      </c>
      <c r="AG266" t="s">
        <v>47</v>
      </c>
      <c r="AH266" t="s">
        <v>48</v>
      </c>
      <c r="AU266" t="s">
        <v>41</v>
      </c>
      <c r="AV266" t="s">
        <v>42</v>
      </c>
      <c r="AW266" t="s">
        <v>43</v>
      </c>
      <c r="AX266" t="s">
        <v>44</v>
      </c>
      <c r="AY266" t="s">
        <v>45</v>
      </c>
      <c r="AZ266" t="s">
        <v>46</v>
      </c>
      <c r="BA266" t="s">
        <v>47</v>
      </c>
      <c r="BB266" t="s">
        <v>48</v>
      </c>
      <c r="BP266" t="s">
        <v>41</v>
      </c>
      <c r="BQ266" t="s">
        <v>42</v>
      </c>
      <c r="BR266" t="s">
        <v>43</v>
      </c>
      <c r="BS266" t="s">
        <v>44</v>
      </c>
      <c r="BT266" t="s">
        <v>45</v>
      </c>
      <c r="BU266" t="s">
        <v>46</v>
      </c>
      <c r="BV266" t="s">
        <v>47</v>
      </c>
      <c r="BW266" t="s">
        <v>48</v>
      </c>
    </row>
    <row r="267" spans="2:75" x14ac:dyDescent="0.25">
      <c r="B267" t="s">
        <v>0</v>
      </c>
      <c r="C267">
        <v>26.3</v>
      </c>
      <c r="D267">
        <v>0</v>
      </c>
      <c r="E267">
        <v>35</v>
      </c>
      <c r="F267">
        <f>C267-D267</f>
        <v>26.3</v>
      </c>
      <c r="G267">
        <f>E267-D267</f>
        <v>35</v>
      </c>
      <c r="H267">
        <f>(F267/G267)*100</f>
        <v>75.142857142857139</v>
      </c>
      <c r="I267">
        <f>1/E267</f>
        <v>2.8571428571428571E-2</v>
      </c>
      <c r="J267">
        <f>H267*I267</f>
        <v>2.1469387755102041</v>
      </c>
      <c r="Z267" t="s">
        <v>0</v>
      </c>
      <c r="AA267">
        <v>27.1</v>
      </c>
      <c r="AB267">
        <v>0</v>
      </c>
      <c r="AC267">
        <v>35</v>
      </c>
      <c r="AD267">
        <f>AA267-AB267</f>
        <v>27.1</v>
      </c>
      <c r="AE267">
        <f>AC267-AB267</f>
        <v>35</v>
      </c>
      <c r="AF267">
        <f>(AD267/AE267)*100</f>
        <v>77.428571428571431</v>
      </c>
      <c r="AG267">
        <f>1/AC267</f>
        <v>2.8571428571428571E-2</v>
      </c>
      <c r="AH267">
        <f>AF267*AG267</f>
        <v>2.2122448979591836</v>
      </c>
      <c r="AT267" t="s">
        <v>0</v>
      </c>
      <c r="AU267">
        <v>27.5</v>
      </c>
      <c r="AV267">
        <v>0</v>
      </c>
      <c r="AW267">
        <v>35</v>
      </c>
      <c r="AX267">
        <f>AU267-AV267</f>
        <v>27.5</v>
      </c>
      <c r="AY267">
        <f>AW267-AV267</f>
        <v>35</v>
      </c>
      <c r="AZ267">
        <f>(AX267/AY267)*100</f>
        <v>78.571428571428569</v>
      </c>
      <c r="BA267">
        <f>1/AW267</f>
        <v>2.8571428571428571E-2</v>
      </c>
      <c r="BB267">
        <f>AZ267*BA267</f>
        <v>2.2448979591836733</v>
      </c>
      <c r="BO267" t="s">
        <v>0</v>
      </c>
      <c r="BP267">
        <v>27.1</v>
      </c>
      <c r="BQ267">
        <v>0</v>
      </c>
      <c r="BR267">
        <v>35</v>
      </c>
      <c r="BS267">
        <f>BP267-BQ267</f>
        <v>27.1</v>
      </c>
      <c r="BT267">
        <f>BR267-BQ267</f>
        <v>35</v>
      </c>
      <c r="BU267">
        <f>(BS267/BT267)*100</f>
        <v>77.428571428571431</v>
      </c>
      <c r="BV267">
        <f>1/BR267</f>
        <v>2.8571428571428571E-2</v>
      </c>
      <c r="BW267">
        <f>BU267*BV267</f>
        <v>2.2122448979591836</v>
      </c>
    </row>
    <row r="268" spans="2:75" x14ac:dyDescent="0.25">
      <c r="B268" t="s">
        <v>1</v>
      </c>
      <c r="C268">
        <v>6.82</v>
      </c>
      <c r="D268">
        <v>7</v>
      </c>
      <c r="E268">
        <v>7.5</v>
      </c>
      <c r="F268">
        <f>(C268-D268)*-1</f>
        <v>0.17999999999999972</v>
      </c>
      <c r="G268">
        <f t="shared" ref="G268:G292" si="140">E268-D268</f>
        <v>0.5</v>
      </c>
      <c r="H268">
        <f t="shared" ref="H268:H292" si="141">(F268/G268)*100</f>
        <v>35.999999999999943</v>
      </c>
      <c r="I268">
        <f t="shared" ref="I268:I292" si="142">1/E268</f>
        <v>0.13333333333333333</v>
      </c>
      <c r="J268">
        <f t="shared" ref="J268:J292" si="143">H268*I268</f>
        <v>4.7999999999999927</v>
      </c>
      <c r="Z268" t="s">
        <v>1</v>
      </c>
      <c r="AA268">
        <v>5.94</v>
      </c>
      <c r="AB268">
        <v>7</v>
      </c>
      <c r="AC268">
        <v>7.5</v>
      </c>
      <c r="AD268">
        <f>(AA268-AB268)*-1</f>
        <v>1.0599999999999996</v>
      </c>
      <c r="AE268">
        <f t="shared" ref="AE268:AE292" si="144">AC268-AB268</f>
        <v>0.5</v>
      </c>
      <c r="AF268">
        <f t="shared" ref="AF268:AF292" si="145">(AD268/AE268)*100</f>
        <v>211.99999999999991</v>
      </c>
      <c r="AG268">
        <f t="shared" ref="AG268:AG292" si="146">1/AC268</f>
        <v>0.13333333333333333</v>
      </c>
      <c r="AH268">
        <f t="shared" ref="AH268:AH292" si="147">AF268*AG268</f>
        <v>28.266666666666655</v>
      </c>
      <c r="AT268" t="s">
        <v>1</v>
      </c>
      <c r="AU268">
        <v>5.82</v>
      </c>
      <c r="AV268">
        <v>7</v>
      </c>
      <c r="AW268">
        <v>7.5</v>
      </c>
      <c r="AX268">
        <f>(AU268-AV268)*-1</f>
        <v>1.1799999999999997</v>
      </c>
      <c r="AY268">
        <f t="shared" ref="AY268:AY292" si="148">AW268-AV268</f>
        <v>0.5</v>
      </c>
      <c r="AZ268">
        <f t="shared" ref="AZ268:AZ292" si="149">(AX268/AY268)*100</f>
        <v>235.99999999999994</v>
      </c>
      <c r="BA268">
        <f t="shared" ref="BA268:BA292" si="150">1/AW268</f>
        <v>0.13333333333333333</v>
      </c>
      <c r="BB268">
        <f t="shared" ref="BB268:BB292" si="151">AZ268*BA268</f>
        <v>31.466666666666658</v>
      </c>
      <c r="BO268" t="s">
        <v>1</v>
      </c>
      <c r="BP268">
        <v>6.09</v>
      </c>
      <c r="BQ268">
        <v>7</v>
      </c>
      <c r="BR268">
        <v>7.5</v>
      </c>
      <c r="BS268">
        <f>(BP268-BQ268)*-1</f>
        <v>0.91000000000000014</v>
      </c>
      <c r="BT268">
        <f t="shared" ref="BT268:BT292" si="152">BR268-BQ268</f>
        <v>0.5</v>
      </c>
      <c r="BU268">
        <f t="shared" ref="BU268:BU292" si="153">(BS268/BT268)*100</f>
        <v>182.00000000000003</v>
      </c>
      <c r="BV268">
        <f t="shared" ref="BV268:BV292" si="154">1/BR268</f>
        <v>0.13333333333333333</v>
      </c>
      <c r="BW268">
        <f t="shared" ref="BW268:BW292" si="155">BU268*BV268</f>
        <v>24.266666666666669</v>
      </c>
    </row>
    <row r="269" spans="2:75" x14ac:dyDescent="0.25">
      <c r="B269" t="s">
        <v>2</v>
      </c>
      <c r="C269">
        <v>6.3</v>
      </c>
      <c r="D269">
        <v>0</v>
      </c>
      <c r="E269">
        <v>15</v>
      </c>
      <c r="F269">
        <f t="shared" ref="F269:F292" si="156">C269-D269</f>
        <v>6.3</v>
      </c>
      <c r="G269">
        <f t="shared" si="140"/>
        <v>15</v>
      </c>
      <c r="H269">
        <f t="shared" si="141"/>
        <v>42</v>
      </c>
      <c r="I269">
        <f t="shared" si="142"/>
        <v>6.6666666666666666E-2</v>
      </c>
      <c r="J269">
        <f t="shared" si="143"/>
        <v>2.8</v>
      </c>
      <c r="Z269" t="s">
        <v>2</v>
      </c>
      <c r="AA269">
        <v>8.1</v>
      </c>
      <c r="AB269">
        <v>0</v>
      </c>
      <c r="AC269">
        <v>15</v>
      </c>
      <c r="AD269">
        <f t="shared" ref="AD269:AD292" si="157">AA269-AB269</f>
        <v>8.1</v>
      </c>
      <c r="AE269">
        <f t="shared" si="144"/>
        <v>15</v>
      </c>
      <c r="AF269">
        <f t="shared" si="145"/>
        <v>53.999999999999993</v>
      </c>
      <c r="AG269">
        <f t="shared" si="146"/>
        <v>6.6666666666666666E-2</v>
      </c>
      <c r="AH269">
        <f t="shared" si="147"/>
        <v>3.5999999999999996</v>
      </c>
      <c r="AT269" t="s">
        <v>2</v>
      </c>
      <c r="AU269">
        <v>7.9</v>
      </c>
      <c r="AV269">
        <v>0</v>
      </c>
      <c r="AW269">
        <v>15</v>
      </c>
      <c r="AX269">
        <f t="shared" ref="AX269:AX292" si="158">AU269-AV269</f>
        <v>7.9</v>
      </c>
      <c r="AY269">
        <f t="shared" si="148"/>
        <v>15</v>
      </c>
      <c r="AZ269">
        <f t="shared" si="149"/>
        <v>52.666666666666671</v>
      </c>
      <c r="BA269">
        <f t="shared" si="150"/>
        <v>6.6666666666666666E-2</v>
      </c>
      <c r="BB269">
        <f t="shared" si="151"/>
        <v>3.5111111111111115</v>
      </c>
      <c r="BO269" t="s">
        <v>2</v>
      </c>
      <c r="BP269">
        <v>11.5</v>
      </c>
      <c r="BQ269">
        <v>0</v>
      </c>
      <c r="BR269">
        <v>15</v>
      </c>
      <c r="BS269">
        <f t="shared" ref="BS269:BS292" si="159">BP269-BQ269</f>
        <v>11.5</v>
      </c>
      <c r="BT269">
        <f t="shared" si="152"/>
        <v>15</v>
      </c>
      <c r="BU269">
        <f t="shared" si="153"/>
        <v>76.666666666666671</v>
      </c>
      <c r="BV269">
        <f t="shared" si="154"/>
        <v>6.6666666666666666E-2</v>
      </c>
      <c r="BW269">
        <f t="shared" si="155"/>
        <v>5.1111111111111116</v>
      </c>
    </row>
    <row r="270" spans="2:75" x14ac:dyDescent="0.25">
      <c r="B270" t="s">
        <v>3</v>
      </c>
      <c r="C270">
        <v>4.8</v>
      </c>
      <c r="D270">
        <v>0</v>
      </c>
      <c r="E270">
        <v>5</v>
      </c>
      <c r="F270">
        <f t="shared" si="156"/>
        <v>4.8</v>
      </c>
      <c r="G270">
        <f t="shared" si="140"/>
        <v>5</v>
      </c>
      <c r="H270">
        <f t="shared" si="141"/>
        <v>96</v>
      </c>
      <c r="I270">
        <f t="shared" si="142"/>
        <v>0.2</v>
      </c>
      <c r="J270">
        <f t="shared" si="143"/>
        <v>19.200000000000003</v>
      </c>
      <c r="Z270" t="s">
        <v>3</v>
      </c>
      <c r="AA270">
        <v>5.4</v>
      </c>
      <c r="AB270">
        <v>0</v>
      </c>
      <c r="AC270">
        <v>5</v>
      </c>
      <c r="AD270">
        <f t="shared" si="157"/>
        <v>5.4</v>
      </c>
      <c r="AE270">
        <f t="shared" si="144"/>
        <v>5</v>
      </c>
      <c r="AF270">
        <f t="shared" si="145"/>
        <v>108</v>
      </c>
      <c r="AG270">
        <f t="shared" si="146"/>
        <v>0.2</v>
      </c>
      <c r="AH270">
        <f t="shared" si="147"/>
        <v>21.6</v>
      </c>
      <c r="AT270" t="s">
        <v>3</v>
      </c>
      <c r="AU270">
        <v>4.0999999999999996</v>
      </c>
      <c r="AV270">
        <v>0</v>
      </c>
      <c r="AW270">
        <v>5</v>
      </c>
      <c r="AX270">
        <f t="shared" si="158"/>
        <v>4.0999999999999996</v>
      </c>
      <c r="AY270">
        <f t="shared" si="148"/>
        <v>5</v>
      </c>
      <c r="AZ270">
        <f t="shared" si="149"/>
        <v>82</v>
      </c>
      <c r="BA270">
        <f t="shared" si="150"/>
        <v>0.2</v>
      </c>
      <c r="BB270">
        <f t="shared" si="151"/>
        <v>16.400000000000002</v>
      </c>
      <c r="BO270" t="s">
        <v>3</v>
      </c>
      <c r="BP270">
        <v>7.7</v>
      </c>
      <c r="BQ270">
        <v>0</v>
      </c>
      <c r="BR270">
        <v>5</v>
      </c>
      <c r="BS270">
        <f t="shared" si="159"/>
        <v>7.7</v>
      </c>
      <c r="BT270">
        <f t="shared" si="152"/>
        <v>5</v>
      </c>
      <c r="BU270">
        <f t="shared" si="153"/>
        <v>154</v>
      </c>
      <c r="BV270">
        <f t="shared" si="154"/>
        <v>0.2</v>
      </c>
      <c r="BW270">
        <f t="shared" si="155"/>
        <v>30.8</v>
      </c>
    </row>
    <row r="271" spans="2:75" x14ac:dyDescent="0.25">
      <c r="B271" t="s">
        <v>4</v>
      </c>
      <c r="C271">
        <v>6.6</v>
      </c>
      <c r="D271">
        <v>0</v>
      </c>
      <c r="E271">
        <v>10</v>
      </c>
      <c r="F271">
        <f t="shared" si="156"/>
        <v>6.6</v>
      </c>
      <c r="G271">
        <f t="shared" si="140"/>
        <v>10</v>
      </c>
      <c r="H271">
        <f t="shared" si="141"/>
        <v>65.999999999999986</v>
      </c>
      <c r="I271">
        <f t="shared" si="142"/>
        <v>0.1</v>
      </c>
      <c r="J271">
        <f t="shared" si="143"/>
        <v>6.5999999999999988</v>
      </c>
      <c r="Z271" t="s">
        <v>4</v>
      </c>
      <c r="AA271">
        <v>13.5</v>
      </c>
      <c r="AB271">
        <v>0</v>
      </c>
      <c r="AC271">
        <v>10</v>
      </c>
      <c r="AD271">
        <f t="shared" si="157"/>
        <v>13.5</v>
      </c>
      <c r="AE271">
        <f t="shared" si="144"/>
        <v>10</v>
      </c>
      <c r="AF271">
        <f t="shared" si="145"/>
        <v>135</v>
      </c>
      <c r="AG271">
        <f t="shared" si="146"/>
        <v>0.1</v>
      </c>
      <c r="AH271">
        <f t="shared" si="147"/>
        <v>13.5</v>
      </c>
      <c r="AT271" t="s">
        <v>4</v>
      </c>
      <c r="AU271">
        <v>12.8</v>
      </c>
      <c r="AV271">
        <v>0</v>
      </c>
      <c r="AW271">
        <v>10</v>
      </c>
      <c r="AX271">
        <f t="shared" si="158"/>
        <v>12.8</v>
      </c>
      <c r="AY271">
        <f t="shared" si="148"/>
        <v>10</v>
      </c>
      <c r="AZ271">
        <f t="shared" si="149"/>
        <v>128</v>
      </c>
      <c r="BA271">
        <f t="shared" si="150"/>
        <v>0.1</v>
      </c>
      <c r="BB271">
        <f t="shared" si="151"/>
        <v>12.8</v>
      </c>
      <c r="BO271" t="s">
        <v>4</v>
      </c>
      <c r="BP271">
        <v>10.9</v>
      </c>
      <c r="BQ271">
        <v>0</v>
      </c>
      <c r="BR271">
        <v>10</v>
      </c>
      <c r="BS271">
        <f t="shared" si="159"/>
        <v>10.9</v>
      </c>
      <c r="BT271">
        <f t="shared" si="152"/>
        <v>10</v>
      </c>
      <c r="BU271">
        <f t="shared" si="153"/>
        <v>109.00000000000001</v>
      </c>
      <c r="BV271">
        <f t="shared" si="154"/>
        <v>0.1</v>
      </c>
      <c r="BW271">
        <f t="shared" si="155"/>
        <v>10.900000000000002</v>
      </c>
    </row>
    <row r="272" spans="2:75" x14ac:dyDescent="0.25">
      <c r="B272" t="s">
        <v>5</v>
      </c>
      <c r="C272">
        <v>46.7</v>
      </c>
      <c r="D272">
        <v>0</v>
      </c>
      <c r="E272">
        <v>500</v>
      </c>
      <c r="F272">
        <f t="shared" si="156"/>
        <v>46.7</v>
      </c>
      <c r="G272">
        <f t="shared" si="140"/>
        <v>500</v>
      </c>
      <c r="H272">
        <f t="shared" si="141"/>
        <v>9.3400000000000016</v>
      </c>
      <c r="I272">
        <f t="shared" si="142"/>
        <v>2E-3</v>
      </c>
      <c r="J272">
        <f t="shared" si="143"/>
        <v>1.8680000000000002E-2</v>
      </c>
      <c r="Z272" t="s">
        <v>5</v>
      </c>
      <c r="AA272">
        <v>77</v>
      </c>
      <c r="AB272">
        <v>0</v>
      </c>
      <c r="AC272">
        <v>500</v>
      </c>
      <c r="AD272">
        <f t="shared" si="157"/>
        <v>77</v>
      </c>
      <c r="AE272">
        <f t="shared" si="144"/>
        <v>500</v>
      </c>
      <c r="AF272">
        <f t="shared" si="145"/>
        <v>15.4</v>
      </c>
      <c r="AG272">
        <f t="shared" si="146"/>
        <v>2E-3</v>
      </c>
      <c r="AH272">
        <f t="shared" si="147"/>
        <v>3.0800000000000001E-2</v>
      </c>
      <c r="AT272" t="s">
        <v>5</v>
      </c>
      <c r="AU272">
        <v>71.7</v>
      </c>
      <c r="AV272">
        <v>0</v>
      </c>
      <c r="AW272">
        <v>500</v>
      </c>
      <c r="AX272">
        <f t="shared" si="158"/>
        <v>71.7</v>
      </c>
      <c r="AY272">
        <f t="shared" si="148"/>
        <v>500</v>
      </c>
      <c r="AZ272">
        <f t="shared" si="149"/>
        <v>14.34</v>
      </c>
      <c r="BA272">
        <f t="shared" si="150"/>
        <v>2E-3</v>
      </c>
      <c r="BB272">
        <f t="shared" si="151"/>
        <v>2.8680000000000001E-2</v>
      </c>
      <c r="BO272" t="s">
        <v>5</v>
      </c>
      <c r="BP272">
        <v>80.099999999999994</v>
      </c>
      <c r="BQ272">
        <v>0</v>
      </c>
      <c r="BR272">
        <v>500</v>
      </c>
      <c r="BS272">
        <f t="shared" si="159"/>
        <v>80.099999999999994</v>
      </c>
      <c r="BT272">
        <f t="shared" si="152"/>
        <v>500</v>
      </c>
      <c r="BU272">
        <f t="shared" si="153"/>
        <v>16.02</v>
      </c>
      <c r="BV272">
        <f t="shared" si="154"/>
        <v>2E-3</v>
      </c>
      <c r="BW272">
        <f t="shared" si="155"/>
        <v>3.2039999999999999E-2</v>
      </c>
    </row>
    <row r="273" spans="2:75" x14ac:dyDescent="0.25">
      <c r="B273" t="s">
        <v>6</v>
      </c>
      <c r="C273">
        <v>6.8</v>
      </c>
      <c r="D273">
        <v>14.6</v>
      </c>
      <c r="E273">
        <v>7.5</v>
      </c>
      <c r="F273">
        <f t="shared" si="156"/>
        <v>-7.8</v>
      </c>
      <c r="G273">
        <f t="shared" si="140"/>
        <v>-7.1</v>
      </c>
      <c r="H273">
        <f t="shared" si="141"/>
        <v>109.85915492957747</v>
      </c>
      <c r="I273">
        <f t="shared" si="142"/>
        <v>0.13333333333333333</v>
      </c>
      <c r="J273">
        <f t="shared" si="143"/>
        <v>14.647887323943662</v>
      </c>
      <c r="Z273" t="s">
        <v>6</v>
      </c>
      <c r="AA273">
        <v>5.4</v>
      </c>
      <c r="AB273">
        <v>14.6</v>
      </c>
      <c r="AC273">
        <v>7.5</v>
      </c>
      <c r="AD273">
        <f t="shared" si="157"/>
        <v>-9.1999999999999993</v>
      </c>
      <c r="AE273">
        <f t="shared" si="144"/>
        <v>-7.1</v>
      </c>
      <c r="AF273">
        <f t="shared" si="145"/>
        <v>129.57746478873241</v>
      </c>
      <c r="AG273">
        <f t="shared" si="146"/>
        <v>0.13333333333333333</v>
      </c>
      <c r="AH273">
        <f t="shared" si="147"/>
        <v>17.27699530516432</v>
      </c>
      <c r="AT273" t="s">
        <v>6</v>
      </c>
      <c r="AU273">
        <v>5.2</v>
      </c>
      <c r="AV273">
        <v>14.6</v>
      </c>
      <c r="AW273">
        <v>7.5</v>
      </c>
      <c r="AX273">
        <f t="shared" si="158"/>
        <v>-9.3999999999999986</v>
      </c>
      <c r="AY273">
        <f t="shared" si="148"/>
        <v>-7.1</v>
      </c>
      <c r="AZ273">
        <f t="shared" si="149"/>
        <v>132.39436619718307</v>
      </c>
      <c r="BA273">
        <f t="shared" si="150"/>
        <v>0.13333333333333333</v>
      </c>
      <c r="BB273">
        <f t="shared" si="151"/>
        <v>17.652582159624409</v>
      </c>
      <c r="BO273" t="s">
        <v>6</v>
      </c>
      <c r="BP273">
        <v>6</v>
      </c>
      <c r="BQ273">
        <v>14.6</v>
      </c>
      <c r="BR273">
        <v>7.5</v>
      </c>
      <c r="BS273">
        <f t="shared" si="159"/>
        <v>-8.6</v>
      </c>
      <c r="BT273">
        <f t="shared" si="152"/>
        <v>-7.1</v>
      </c>
      <c r="BU273">
        <f t="shared" si="153"/>
        <v>121.12676056338027</v>
      </c>
      <c r="BV273">
        <f t="shared" si="154"/>
        <v>0.13333333333333333</v>
      </c>
      <c r="BW273">
        <f t="shared" si="155"/>
        <v>16.150234741784036</v>
      </c>
    </row>
    <row r="274" spans="2:75" x14ac:dyDescent="0.25">
      <c r="B274" t="s">
        <v>7</v>
      </c>
      <c r="C274">
        <v>1.9</v>
      </c>
      <c r="D274">
        <v>0</v>
      </c>
      <c r="E274">
        <v>1</v>
      </c>
      <c r="F274">
        <f t="shared" si="156"/>
        <v>1.9</v>
      </c>
      <c r="G274">
        <f t="shared" si="140"/>
        <v>1</v>
      </c>
      <c r="H274">
        <f t="shared" si="141"/>
        <v>190</v>
      </c>
      <c r="I274">
        <f t="shared" si="142"/>
        <v>1</v>
      </c>
      <c r="J274">
        <f t="shared" si="143"/>
        <v>190</v>
      </c>
      <c r="Z274" t="s">
        <v>7</v>
      </c>
      <c r="AA274">
        <v>2.8</v>
      </c>
      <c r="AB274">
        <v>0</v>
      </c>
      <c r="AC274">
        <v>1</v>
      </c>
      <c r="AD274">
        <f t="shared" si="157"/>
        <v>2.8</v>
      </c>
      <c r="AE274">
        <f t="shared" si="144"/>
        <v>1</v>
      </c>
      <c r="AF274">
        <f t="shared" si="145"/>
        <v>280</v>
      </c>
      <c r="AG274">
        <f t="shared" si="146"/>
        <v>1</v>
      </c>
      <c r="AH274">
        <f t="shared" si="147"/>
        <v>280</v>
      </c>
      <c r="AT274" t="s">
        <v>7</v>
      </c>
      <c r="AU274">
        <v>2.2999999999999998</v>
      </c>
      <c r="AV274">
        <v>0</v>
      </c>
      <c r="AW274">
        <v>1</v>
      </c>
      <c r="AX274">
        <f t="shared" si="158"/>
        <v>2.2999999999999998</v>
      </c>
      <c r="AY274">
        <f t="shared" si="148"/>
        <v>1</v>
      </c>
      <c r="AZ274">
        <f t="shared" si="149"/>
        <v>229.99999999999997</v>
      </c>
      <c r="BA274">
        <f t="shared" si="150"/>
        <v>1</v>
      </c>
      <c r="BB274">
        <f t="shared" si="151"/>
        <v>229.99999999999997</v>
      </c>
      <c r="BO274" t="s">
        <v>7</v>
      </c>
      <c r="BP274">
        <v>1.2</v>
      </c>
      <c r="BQ274">
        <v>0</v>
      </c>
      <c r="BR274">
        <v>1</v>
      </c>
      <c r="BS274">
        <f t="shared" si="159"/>
        <v>1.2</v>
      </c>
      <c r="BT274">
        <f t="shared" si="152"/>
        <v>1</v>
      </c>
      <c r="BU274">
        <f t="shared" si="153"/>
        <v>120</v>
      </c>
      <c r="BV274">
        <f t="shared" si="154"/>
        <v>1</v>
      </c>
      <c r="BW274">
        <f t="shared" si="155"/>
        <v>120</v>
      </c>
    </row>
    <row r="275" spans="2:75" x14ac:dyDescent="0.25">
      <c r="B275" t="s">
        <v>8</v>
      </c>
      <c r="C275">
        <v>12.2</v>
      </c>
      <c r="D275">
        <v>0</v>
      </c>
      <c r="E275">
        <v>200</v>
      </c>
      <c r="F275">
        <f t="shared" si="156"/>
        <v>12.2</v>
      </c>
      <c r="G275">
        <f t="shared" si="140"/>
        <v>200</v>
      </c>
      <c r="H275">
        <f t="shared" si="141"/>
        <v>6.1</v>
      </c>
      <c r="I275">
        <f t="shared" si="142"/>
        <v>5.0000000000000001E-3</v>
      </c>
      <c r="J275">
        <f t="shared" si="143"/>
        <v>3.0499999999999999E-2</v>
      </c>
      <c r="Z275" t="s">
        <v>8</v>
      </c>
      <c r="AA275">
        <v>24.4</v>
      </c>
      <c r="AB275">
        <v>0</v>
      </c>
      <c r="AC275">
        <v>200</v>
      </c>
      <c r="AD275">
        <f t="shared" si="157"/>
        <v>24.4</v>
      </c>
      <c r="AE275">
        <f t="shared" si="144"/>
        <v>200</v>
      </c>
      <c r="AF275">
        <f t="shared" si="145"/>
        <v>12.2</v>
      </c>
      <c r="AG275">
        <f t="shared" si="146"/>
        <v>5.0000000000000001E-3</v>
      </c>
      <c r="AH275">
        <f t="shared" si="147"/>
        <v>6.0999999999999999E-2</v>
      </c>
      <c r="AT275" t="s">
        <v>8</v>
      </c>
      <c r="AU275">
        <v>24.4</v>
      </c>
      <c r="AV275">
        <v>0</v>
      </c>
      <c r="AW275">
        <v>200</v>
      </c>
      <c r="AX275">
        <f t="shared" si="158"/>
        <v>24.4</v>
      </c>
      <c r="AY275">
        <f t="shared" si="148"/>
        <v>200</v>
      </c>
      <c r="AZ275">
        <f t="shared" si="149"/>
        <v>12.2</v>
      </c>
      <c r="BA275">
        <f t="shared" si="150"/>
        <v>5.0000000000000001E-3</v>
      </c>
      <c r="BB275">
        <f t="shared" si="151"/>
        <v>6.0999999999999999E-2</v>
      </c>
      <c r="BO275" t="s">
        <v>8</v>
      </c>
      <c r="BP275">
        <v>19.600000000000001</v>
      </c>
      <c r="BQ275">
        <v>0</v>
      </c>
      <c r="BR275">
        <v>200</v>
      </c>
      <c r="BS275">
        <f t="shared" si="159"/>
        <v>19.600000000000001</v>
      </c>
      <c r="BT275">
        <f t="shared" si="152"/>
        <v>200</v>
      </c>
      <c r="BU275">
        <f t="shared" si="153"/>
        <v>9.8000000000000007</v>
      </c>
      <c r="BV275">
        <f t="shared" si="154"/>
        <v>5.0000000000000001E-3</v>
      </c>
      <c r="BW275">
        <f t="shared" si="155"/>
        <v>4.9000000000000002E-2</v>
      </c>
    </row>
    <row r="276" spans="2:75" x14ac:dyDescent="0.25">
      <c r="B276" t="s">
        <v>9</v>
      </c>
      <c r="C276">
        <v>0.52</v>
      </c>
      <c r="D276">
        <v>0</v>
      </c>
      <c r="E276">
        <v>200</v>
      </c>
      <c r="F276">
        <f t="shared" si="156"/>
        <v>0.52</v>
      </c>
      <c r="G276">
        <f t="shared" si="140"/>
        <v>200</v>
      </c>
      <c r="H276">
        <f t="shared" si="141"/>
        <v>0.26</v>
      </c>
      <c r="I276">
        <f t="shared" si="142"/>
        <v>5.0000000000000001E-3</v>
      </c>
      <c r="J276">
        <f t="shared" si="143"/>
        <v>1.3000000000000002E-3</v>
      </c>
      <c r="Z276" t="s">
        <v>9</v>
      </c>
      <c r="AA276">
        <v>1.07</v>
      </c>
      <c r="AB276">
        <v>0</v>
      </c>
      <c r="AC276">
        <v>200</v>
      </c>
      <c r="AD276">
        <f t="shared" si="157"/>
        <v>1.07</v>
      </c>
      <c r="AE276">
        <f t="shared" si="144"/>
        <v>200</v>
      </c>
      <c r="AF276">
        <f t="shared" si="145"/>
        <v>0.53500000000000003</v>
      </c>
      <c r="AG276">
        <f t="shared" si="146"/>
        <v>5.0000000000000001E-3</v>
      </c>
      <c r="AH276">
        <f t="shared" si="147"/>
        <v>2.6750000000000003E-3</v>
      </c>
      <c r="AT276" t="s">
        <v>9</v>
      </c>
      <c r="AU276">
        <v>0.85</v>
      </c>
      <c r="AV276">
        <v>0</v>
      </c>
      <c r="AW276">
        <v>200</v>
      </c>
      <c r="AX276">
        <f t="shared" si="158"/>
        <v>0.85</v>
      </c>
      <c r="AY276">
        <f t="shared" si="148"/>
        <v>200</v>
      </c>
      <c r="AZ276">
        <f t="shared" si="149"/>
        <v>0.42500000000000004</v>
      </c>
      <c r="BA276">
        <f t="shared" si="150"/>
        <v>5.0000000000000001E-3</v>
      </c>
      <c r="BB276">
        <f t="shared" si="151"/>
        <v>2.1250000000000002E-3</v>
      </c>
      <c r="BO276" t="s">
        <v>9</v>
      </c>
      <c r="BP276">
        <v>1.1000000000000001</v>
      </c>
      <c r="BQ276">
        <v>0</v>
      </c>
      <c r="BR276">
        <v>200</v>
      </c>
      <c r="BS276">
        <f t="shared" si="159"/>
        <v>1.1000000000000001</v>
      </c>
      <c r="BT276">
        <f t="shared" si="152"/>
        <v>200</v>
      </c>
      <c r="BU276">
        <f t="shared" si="153"/>
        <v>0.55000000000000004</v>
      </c>
      <c r="BV276">
        <f t="shared" si="154"/>
        <v>5.0000000000000001E-3</v>
      </c>
      <c r="BW276">
        <f t="shared" si="155"/>
        <v>2.7500000000000003E-3</v>
      </c>
    </row>
    <row r="277" spans="2:75" x14ac:dyDescent="0.25">
      <c r="B277" t="s">
        <v>10</v>
      </c>
      <c r="C277">
        <v>7</v>
      </c>
      <c r="D277">
        <v>0</v>
      </c>
      <c r="E277">
        <v>200</v>
      </c>
      <c r="F277">
        <f t="shared" si="156"/>
        <v>7</v>
      </c>
      <c r="G277">
        <f t="shared" si="140"/>
        <v>200</v>
      </c>
      <c r="H277">
        <f t="shared" si="141"/>
        <v>3.5000000000000004</v>
      </c>
      <c r="I277">
        <f t="shared" si="142"/>
        <v>5.0000000000000001E-3</v>
      </c>
      <c r="J277">
        <f t="shared" si="143"/>
        <v>1.7500000000000002E-2</v>
      </c>
      <c r="Z277" t="s">
        <v>10</v>
      </c>
      <c r="AA277">
        <v>21.5</v>
      </c>
      <c r="AB277">
        <v>0</v>
      </c>
      <c r="AC277">
        <v>200</v>
      </c>
      <c r="AD277">
        <f t="shared" si="157"/>
        <v>21.5</v>
      </c>
      <c r="AE277">
        <f t="shared" si="144"/>
        <v>200</v>
      </c>
      <c r="AF277">
        <f t="shared" si="145"/>
        <v>10.75</v>
      </c>
      <c r="AG277">
        <f t="shared" si="146"/>
        <v>5.0000000000000001E-3</v>
      </c>
      <c r="AH277">
        <f t="shared" si="147"/>
        <v>5.3749999999999999E-2</v>
      </c>
      <c r="AT277" t="s">
        <v>10</v>
      </c>
      <c r="AU277">
        <v>19</v>
      </c>
      <c r="AV277">
        <v>0</v>
      </c>
      <c r="AW277">
        <v>200</v>
      </c>
      <c r="AX277">
        <f t="shared" si="158"/>
        <v>19</v>
      </c>
      <c r="AY277">
        <f t="shared" si="148"/>
        <v>200</v>
      </c>
      <c r="AZ277">
        <f t="shared" si="149"/>
        <v>9.5</v>
      </c>
      <c r="BA277">
        <f t="shared" si="150"/>
        <v>5.0000000000000001E-3</v>
      </c>
      <c r="BB277">
        <f t="shared" si="151"/>
        <v>4.7500000000000001E-2</v>
      </c>
      <c r="BO277" t="s">
        <v>10</v>
      </c>
      <c r="BP277">
        <v>25.5</v>
      </c>
      <c r="BQ277">
        <v>0</v>
      </c>
      <c r="BR277">
        <v>200</v>
      </c>
      <c r="BS277">
        <f t="shared" si="159"/>
        <v>25.5</v>
      </c>
      <c r="BT277">
        <f t="shared" si="152"/>
        <v>200</v>
      </c>
      <c r="BU277">
        <f t="shared" si="153"/>
        <v>12.75</v>
      </c>
      <c r="BV277">
        <f t="shared" si="154"/>
        <v>5.0000000000000001E-3</v>
      </c>
      <c r="BW277">
        <f t="shared" si="155"/>
        <v>6.3750000000000001E-2</v>
      </c>
    </row>
    <row r="278" spans="2:75" x14ac:dyDescent="0.25">
      <c r="B278" t="s">
        <v>11</v>
      </c>
      <c r="C278">
        <v>0.12</v>
      </c>
      <c r="D278">
        <v>0</v>
      </c>
      <c r="E278">
        <v>5</v>
      </c>
      <c r="F278">
        <f t="shared" si="156"/>
        <v>0.12</v>
      </c>
      <c r="G278">
        <f t="shared" si="140"/>
        <v>5</v>
      </c>
      <c r="H278">
        <f t="shared" si="141"/>
        <v>2.4</v>
      </c>
      <c r="I278">
        <f t="shared" si="142"/>
        <v>0.2</v>
      </c>
      <c r="J278">
        <f t="shared" si="143"/>
        <v>0.48</v>
      </c>
      <c r="Z278" t="s">
        <v>11</v>
      </c>
      <c r="AA278">
        <v>0.33</v>
      </c>
      <c r="AB278">
        <v>0</v>
      </c>
      <c r="AC278">
        <v>5</v>
      </c>
      <c r="AD278">
        <f t="shared" si="157"/>
        <v>0.33</v>
      </c>
      <c r="AE278">
        <f t="shared" si="144"/>
        <v>5</v>
      </c>
      <c r="AF278">
        <f t="shared" si="145"/>
        <v>6.6000000000000005</v>
      </c>
      <c r="AG278">
        <f t="shared" si="146"/>
        <v>0.2</v>
      </c>
      <c r="AH278">
        <f t="shared" si="147"/>
        <v>1.3200000000000003</v>
      </c>
      <c r="AT278" t="s">
        <v>11</v>
      </c>
      <c r="AU278">
        <v>0.35</v>
      </c>
      <c r="AV278">
        <v>0</v>
      </c>
      <c r="AW278">
        <v>5</v>
      </c>
      <c r="AX278">
        <f t="shared" si="158"/>
        <v>0.35</v>
      </c>
      <c r="AY278">
        <f t="shared" si="148"/>
        <v>5</v>
      </c>
      <c r="AZ278">
        <f t="shared" si="149"/>
        <v>6.9999999999999991</v>
      </c>
      <c r="BA278">
        <f t="shared" si="150"/>
        <v>0.2</v>
      </c>
      <c r="BB278">
        <f t="shared" si="151"/>
        <v>1.4</v>
      </c>
      <c r="BO278" t="s">
        <v>11</v>
      </c>
      <c r="BP278">
        <v>1.68</v>
      </c>
      <c r="BQ278">
        <v>0</v>
      </c>
      <c r="BR278">
        <v>5</v>
      </c>
      <c r="BS278">
        <f t="shared" si="159"/>
        <v>1.68</v>
      </c>
      <c r="BT278">
        <f t="shared" si="152"/>
        <v>5</v>
      </c>
      <c r="BU278">
        <f t="shared" si="153"/>
        <v>33.599999999999994</v>
      </c>
      <c r="BV278">
        <f t="shared" si="154"/>
        <v>0.2</v>
      </c>
      <c r="BW278">
        <f t="shared" si="155"/>
        <v>6.7199999999999989</v>
      </c>
    </row>
    <row r="279" spans="2:75" x14ac:dyDescent="0.25">
      <c r="B279" t="s">
        <v>12</v>
      </c>
      <c r="C279">
        <v>2.1999999999999999E-2</v>
      </c>
      <c r="D279">
        <v>0</v>
      </c>
      <c r="E279">
        <v>1</v>
      </c>
      <c r="F279">
        <f t="shared" si="156"/>
        <v>2.1999999999999999E-2</v>
      </c>
      <c r="G279">
        <f t="shared" si="140"/>
        <v>1</v>
      </c>
      <c r="H279">
        <f t="shared" si="141"/>
        <v>2.1999999999999997</v>
      </c>
      <c r="I279">
        <f t="shared" si="142"/>
        <v>1</v>
      </c>
      <c r="J279">
        <f t="shared" si="143"/>
        <v>2.1999999999999997</v>
      </c>
      <c r="Z279" t="s">
        <v>12</v>
      </c>
      <c r="AA279">
        <v>7.0000000000000007E-2</v>
      </c>
      <c r="AB279">
        <v>0</v>
      </c>
      <c r="AC279">
        <v>1</v>
      </c>
      <c r="AD279">
        <f t="shared" si="157"/>
        <v>7.0000000000000007E-2</v>
      </c>
      <c r="AE279">
        <f t="shared" si="144"/>
        <v>1</v>
      </c>
      <c r="AF279">
        <f t="shared" si="145"/>
        <v>7.0000000000000009</v>
      </c>
      <c r="AG279">
        <f t="shared" si="146"/>
        <v>1</v>
      </c>
      <c r="AH279">
        <f t="shared" si="147"/>
        <v>7.0000000000000009</v>
      </c>
      <c r="AT279" t="s">
        <v>12</v>
      </c>
      <c r="AU279">
        <v>0.06</v>
      </c>
      <c r="AV279">
        <v>0</v>
      </c>
      <c r="AW279">
        <v>1</v>
      </c>
      <c r="AX279">
        <f t="shared" si="158"/>
        <v>0.06</v>
      </c>
      <c r="AY279">
        <f t="shared" si="148"/>
        <v>1</v>
      </c>
      <c r="AZ279">
        <f t="shared" si="149"/>
        <v>6</v>
      </c>
      <c r="BA279">
        <f t="shared" si="150"/>
        <v>1</v>
      </c>
      <c r="BB279">
        <f t="shared" si="151"/>
        <v>6</v>
      </c>
      <c r="BO279" t="s">
        <v>12</v>
      </c>
      <c r="BP279">
        <v>0.17399999999999999</v>
      </c>
      <c r="BQ279">
        <v>0</v>
      </c>
      <c r="BR279">
        <v>1</v>
      </c>
      <c r="BS279">
        <f t="shared" si="159"/>
        <v>0.17399999999999999</v>
      </c>
      <c r="BT279">
        <f t="shared" si="152"/>
        <v>1</v>
      </c>
      <c r="BU279">
        <f t="shared" si="153"/>
        <v>17.399999999999999</v>
      </c>
      <c r="BV279">
        <f t="shared" si="154"/>
        <v>1</v>
      </c>
      <c r="BW279">
        <f t="shared" si="155"/>
        <v>17.399999999999999</v>
      </c>
    </row>
    <row r="280" spans="2:75" x14ac:dyDescent="0.25">
      <c r="B280" t="s">
        <v>13</v>
      </c>
      <c r="C280">
        <v>1.7999999999999999E-2</v>
      </c>
      <c r="D280">
        <v>0</v>
      </c>
      <c r="E280">
        <v>1</v>
      </c>
      <c r="F280">
        <f t="shared" si="156"/>
        <v>1.7999999999999999E-2</v>
      </c>
      <c r="G280">
        <f t="shared" si="140"/>
        <v>1</v>
      </c>
      <c r="H280">
        <f t="shared" si="141"/>
        <v>1.7999999999999998</v>
      </c>
      <c r="I280">
        <f t="shared" si="142"/>
        <v>1</v>
      </c>
      <c r="J280">
        <f t="shared" si="143"/>
        <v>1.7999999999999998</v>
      </c>
      <c r="Z280" t="s">
        <v>13</v>
      </c>
      <c r="AA280">
        <v>0.06</v>
      </c>
      <c r="AB280">
        <v>0</v>
      </c>
      <c r="AC280">
        <v>1</v>
      </c>
      <c r="AD280">
        <f t="shared" si="157"/>
        <v>0.06</v>
      </c>
      <c r="AE280">
        <f t="shared" si="144"/>
        <v>1</v>
      </c>
      <c r="AF280">
        <f t="shared" si="145"/>
        <v>6</v>
      </c>
      <c r="AG280">
        <f t="shared" si="146"/>
        <v>1</v>
      </c>
      <c r="AH280">
        <f t="shared" si="147"/>
        <v>6</v>
      </c>
      <c r="AT280" t="s">
        <v>13</v>
      </c>
      <c r="AU280">
        <v>5.1999999999999998E-2</v>
      </c>
      <c r="AV280">
        <v>0</v>
      </c>
      <c r="AW280">
        <v>1</v>
      </c>
      <c r="AX280">
        <f t="shared" si="158"/>
        <v>5.1999999999999998E-2</v>
      </c>
      <c r="AY280">
        <f t="shared" si="148"/>
        <v>1</v>
      </c>
      <c r="AZ280">
        <f t="shared" si="149"/>
        <v>5.2</v>
      </c>
      <c r="BA280">
        <f t="shared" si="150"/>
        <v>1</v>
      </c>
      <c r="BB280">
        <f t="shared" si="151"/>
        <v>5.2</v>
      </c>
      <c r="BO280" t="s">
        <v>13</v>
      </c>
      <c r="BP280">
        <v>8.8999999999999996E-2</v>
      </c>
      <c r="BQ280">
        <v>0</v>
      </c>
      <c r="BR280">
        <v>1</v>
      </c>
      <c r="BS280">
        <f t="shared" si="159"/>
        <v>8.8999999999999996E-2</v>
      </c>
      <c r="BT280">
        <f t="shared" si="152"/>
        <v>1</v>
      </c>
      <c r="BU280">
        <f t="shared" si="153"/>
        <v>8.9</v>
      </c>
      <c r="BV280">
        <f t="shared" si="154"/>
        <v>1</v>
      </c>
      <c r="BW280">
        <f t="shared" si="155"/>
        <v>8.9</v>
      </c>
    </row>
    <row r="281" spans="2:75" x14ac:dyDescent="0.25">
      <c r="B281" t="s">
        <v>14</v>
      </c>
      <c r="C281">
        <v>1.36</v>
      </c>
      <c r="D281">
        <v>0</v>
      </c>
      <c r="E281">
        <v>10</v>
      </c>
      <c r="F281">
        <f t="shared" si="156"/>
        <v>1.36</v>
      </c>
      <c r="G281">
        <f t="shared" si="140"/>
        <v>10</v>
      </c>
      <c r="H281">
        <f t="shared" si="141"/>
        <v>13.600000000000001</v>
      </c>
      <c r="I281">
        <f t="shared" si="142"/>
        <v>0.1</v>
      </c>
      <c r="J281">
        <f t="shared" si="143"/>
        <v>1.3600000000000003</v>
      </c>
      <c r="Z281" t="s">
        <v>14</v>
      </c>
      <c r="AA281">
        <v>3.31</v>
      </c>
      <c r="AB281">
        <v>0</v>
      </c>
      <c r="AC281">
        <v>10</v>
      </c>
      <c r="AD281">
        <f t="shared" si="157"/>
        <v>3.31</v>
      </c>
      <c r="AE281">
        <f t="shared" si="144"/>
        <v>10</v>
      </c>
      <c r="AF281">
        <f t="shared" si="145"/>
        <v>33.1</v>
      </c>
      <c r="AG281">
        <f t="shared" si="146"/>
        <v>0.1</v>
      </c>
      <c r="AH281">
        <f t="shared" si="147"/>
        <v>3.3100000000000005</v>
      </c>
      <c r="AT281" t="s">
        <v>14</v>
      </c>
      <c r="AU281">
        <v>5.04</v>
      </c>
      <c r="AV281">
        <v>0</v>
      </c>
      <c r="AW281">
        <v>10</v>
      </c>
      <c r="AX281">
        <f t="shared" si="158"/>
        <v>5.04</v>
      </c>
      <c r="AY281">
        <f t="shared" si="148"/>
        <v>10</v>
      </c>
      <c r="AZ281">
        <f t="shared" si="149"/>
        <v>50.4</v>
      </c>
      <c r="BA281">
        <f t="shared" si="150"/>
        <v>0.1</v>
      </c>
      <c r="BB281">
        <f t="shared" si="151"/>
        <v>5.04</v>
      </c>
      <c r="BO281" t="s">
        <v>14</v>
      </c>
      <c r="BP281">
        <v>2.9</v>
      </c>
      <c r="BQ281">
        <v>0</v>
      </c>
      <c r="BR281">
        <v>10</v>
      </c>
      <c r="BS281">
        <f t="shared" si="159"/>
        <v>2.9</v>
      </c>
      <c r="BT281">
        <f t="shared" si="152"/>
        <v>10</v>
      </c>
      <c r="BU281">
        <f t="shared" si="153"/>
        <v>28.999999999999996</v>
      </c>
      <c r="BV281">
        <f t="shared" si="154"/>
        <v>0.1</v>
      </c>
      <c r="BW281">
        <f t="shared" si="155"/>
        <v>2.9</v>
      </c>
    </row>
    <row r="282" spans="2:75" x14ac:dyDescent="0.25">
      <c r="B282" t="s">
        <v>15</v>
      </c>
      <c r="C282">
        <v>0.59</v>
      </c>
      <c r="D282">
        <v>0</v>
      </c>
      <c r="E282">
        <v>500</v>
      </c>
      <c r="F282">
        <f t="shared" si="156"/>
        <v>0.59</v>
      </c>
      <c r="G282">
        <f t="shared" si="140"/>
        <v>500</v>
      </c>
      <c r="H282">
        <f t="shared" si="141"/>
        <v>0.11799999999999998</v>
      </c>
      <c r="I282">
        <f t="shared" si="142"/>
        <v>2E-3</v>
      </c>
      <c r="J282">
        <f t="shared" si="143"/>
        <v>2.3599999999999996E-4</v>
      </c>
      <c r="Z282" t="s">
        <v>15</v>
      </c>
      <c r="AA282">
        <v>1.1299999999999999</v>
      </c>
      <c r="AB282">
        <v>0</v>
      </c>
      <c r="AC282">
        <v>500</v>
      </c>
      <c r="AD282">
        <f t="shared" si="157"/>
        <v>1.1299999999999999</v>
      </c>
      <c r="AE282">
        <f t="shared" si="144"/>
        <v>500</v>
      </c>
      <c r="AF282">
        <f t="shared" si="145"/>
        <v>0.22599999999999998</v>
      </c>
      <c r="AG282">
        <f t="shared" si="146"/>
        <v>2E-3</v>
      </c>
      <c r="AH282">
        <f t="shared" si="147"/>
        <v>4.5199999999999998E-4</v>
      </c>
      <c r="AT282" t="s">
        <v>15</v>
      </c>
      <c r="AU282">
        <v>1.05</v>
      </c>
      <c r="AV282">
        <v>0</v>
      </c>
      <c r="AW282">
        <v>500</v>
      </c>
      <c r="AX282">
        <f t="shared" si="158"/>
        <v>1.05</v>
      </c>
      <c r="AY282">
        <f t="shared" si="148"/>
        <v>500</v>
      </c>
      <c r="AZ282">
        <f t="shared" si="149"/>
        <v>0.21000000000000002</v>
      </c>
      <c r="BA282">
        <f t="shared" si="150"/>
        <v>2E-3</v>
      </c>
      <c r="BB282">
        <f t="shared" si="151"/>
        <v>4.2000000000000007E-4</v>
      </c>
      <c r="BO282" t="s">
        <v>15</v>
      </c>
      <c r="BP282">
        <v>0.81</v>
      </c>
      <c r="BQ282">
        <v>0</v>
      </c>
      <c r="BR282">
        <v>500</v>
      </c>
      <c r="BS282">
        <f t="shared" si="159"/>
        <v>0.81</v>
      </c>
      <c r="BT282">
        <f t="shared" si="152"/>
        <v>500</v>
      </c>
      <c r="BU282">
        <f t="shared" si="153"/>
        <v>0.16200000000000001</v>
      </c>
      <c r="BV282">
        <f t="shared" si="154"/>
        <v>2E-3</v>
      </c>
      <c r="BW282">
        <f t="shared" si="155"/>
        <v>3.2400000000000001E-4</v>
      </c>
    </row>
    <row r="283" spans="2:75" x14ac:dyDescent="0.25">
      <c r="B283" t="s">
        <v>16</v>
      </c>
      <c r="C283">
        <v>0.19</v>
      </c>
      <c r="D283">
        <v>0</v>
      </c>
      <c r="E283">
        <v>1</v>
      </c>
      <c r="F283">
        <f t="shared" si="156"/>
        <v>0.19</v>
      </c>
      <c r="G283">
        <f t="shared" si="140"/>
        <v>1</v>
      </c>
      <c r="H283">
        <f t="shared" si="141"/>
        <v>19</v>
      </c>
      <c r="I283">
        <f t="shared" si="142"/>
        <v>1</v>
      </c>
      <c r="J283">
        <f t="shared" si="143"/>
        <v>19</v>
      </c>
      <c r="Z283" t="s">
        <v>16</v>
      </c>
      <c r="AA283">
        <v>0.56999999999999995</v>
      </c>
      <c r="AB283">
        <v>0</v>
      </c>
      <c r="AC283">
        <v>1</v>
      </c>
      <c r="AD283">
        <f t="shared" si="157"/>
        <v>0.56999999999999995</v>
      </c>
      <c r="AE283">
        <f t="shared" si="144"/>
        <v>1</v>
      </c>
      <c r="AF283">
        <f t="shared" si="145"/>
        <v>56.999999999999993</v>
      </c>
      <c r="AG283">
        <f t="shared" si="146"/>
        <v>1</v>
      </c>
      <c r="AH283">
        <f t="shared" si="147"/>
        <v>56.999999999999993</v>
      </c>
      <c r="AT283" t="s">
        <v>16</v>
      </c>
      <c r="AU283">
        <v>0.33</v>
      </c>
      <c r="AV283">
        <v>0</v>
      </c>
      <c r="AW283">
        <v>1</v>
      </c>
      <c r="AX283">
        <f t="shared" si="158"/>
        <v>0.33</v>
      </c>
      <c r="AY283">
        <f t="shared" si="148"/>
        <v>1</v>
      </c>
      <c r="AZ283">
        <f t="shared" si="149"/>
        <v>33</v>
      </c>
      <c r="BA283">
        <f t="shared" si="150"/>
        <v>1</v>
      </c>
      <c r="BB283">
        <f t="shared" si="151"/>
        <v>33</v>
      </c>
      <c r="BO283" t="s">
        <v>16</v>
      </c>
      <c r="BP283">
        <v>0.91</v>
      </c>
      <c r="BQ283">
        <v>0</v>
      </c>
      <c r="BR283">
        <v>1</v>
      </c>
      <c r="BS283">
        <f t="shared" si="159"/>
        <v>0.91</v>
      </c>
      <c r="BT283">
        <f t="shared" si="152"/>
        <v>1</v>
      </c>
      <c r="BU283">
        <f t="shared" si="153"/>
        <v>91</v>
      </c>
      <c r="BV283">
        <f t="shared" si="154"/>
        <v>1</v>
      </c>
      <c r="BW283">
        <f t="shared" si="155"/>
        <v>91</v>
      </c>
    </row>
    <row r="284" spans="2:75" x14ac:dyDescent="0.25">
      <c r="B284" t="s">
        <v>17</v>
      </c>
      <c r="C284">
        <v>2.5999999999999999E-2</v>
      </c>
      <c r="D284">
        <v>0</v>
      </c>
      <c r="E284">
        <v>0.05</v>
      </c>
      <c r="F284">
        <f t="shared" si="156"/>
        <v>2.5999999999999999E-2</v>
      </c>
      <c r="G284">
        <f t="shared" si="140"/>
        <v>0.05</v>
      </c>
      <c r="H284">
        <f t="shared" si="141"/>
        <v>51.999999999999993</v>
      </c>
      <c r="I284">
        <f t="shared" si="142"/>
        <v>20</v>
      </c>
      <c r="J284">
        <f t="shared" si="143"/>
        <v>1039.9999999999998</v>
      </c>
      <c r="Z284" t="s">
        <v>17</v>
      </c>
      <c r="AA284">
        <v>0.13100000000000001</v>
      </c>
      <c r="AB284">
        <v>0</v>
      </c>
      <c r="AC284">
        <v>0.05</v>
      </c>
      <c r="AD284">
        <f t="shared" si="157"/>
        <v>0.13100000000000001</v>
      </c>
      <c r="AE284">
        <f t="shared" si="144"/>
        <v>0.05</v>
      </c>
      <c r="AF284">
        <f t="shared" si="145"/>
        <v>262</v>
      </c>
      <c r="AG284">
        <f t="shared" si="146"/>
        <v>20</v>
      </c>
      <c r="AH284">
        <f t="shared" si="147"/>
        <v>5240</v>
      </c>
      <c r="AT284" t="s">
        <v>17</v>
      </c>
      <c r="AU284">
        <v>8.4000000000000005E-2</v>
      </c>
      <c r="AV284">
        <v>0</v>
      </c>
      <c r="AW284">
        <v>0.05</v>
      </c>
      <c r="AX284">
        <f t="shared" si="158"/>
        <v>8.4000000000000005E-2</v>
      </c>
      <c r="AY284">
        <f t="shared" si="148"/>
        <v>0.05</v>
      </c>
      <c r="AZ284">
        <f t="shared" si="149"/>
        <v>168</v>
      </c>
      <c r="BA284">
        <f t="shared" si="150"/>
        <v>20</v>
      </c>
      <c r="BB284">
        <f t="shared" si="151"/>
        <v>3360</v>
      </c>
      <c r="BO284" t="s">
        <v>17</v>
      </c>
      <c r="BP284">
        <v>7.2999999999999995E-2</v>
      </c>
      <c r="BQ284">
        <v>0</v>
      </c>
      <c r="BR284">
        <v>0.05</v>
      </c>
      <c r="BS284">
        <f t="shared" si="159"/>
        <v>7.2999999999999995E-2</v>
      </c>
      <c r="BT284">
        <f t="shared" si="152"/>
        <v>0.05</v>
      </c>
      <c r="BU284">
        <f t="shared" si="153"/>
        <v>145.99999999999997</v>
      </c>
      <c r="BV284">
        <f t="shared" si="154"/>
        <v>20</v>
      </c>
      <c r="BW284">
        <f t="shared" si="155"/>
        <v>2919.9999999999995</v>
      </c>
    </row>
    <row r="285" spans="2:75" x14ac:dyDescent="0.25">
      <c r="B285" t="s">
        <v>18</v>
      </c>
      <c r="C285">
        <v>0.14000000000000001</v>
      </c>
      <c r="D285">
        <v>0</v>
      </c>
      <c r="E285">
        <v>1</v>
      </c>
      <c r="F285">
        <f t="shared" si="156"/>
        <v>0.14000000000000001</v>
      </c>
      <c r="G285">
        <f t="shared" si="140"/>
        <v>1</v>
      </c>
      <c r="H285">
        <f t="shared" si="141"/>
        <v>14.000000000000002</v>
      </c>
      <c r="I285">
        <f t="shared" si="142"/>
        <v>1</v>
      </c>
      <c r="J285">
        <f t="shared" si="143"/>
        <v>14.000000000000002</v>
      </c>
      <c r="Z285" t="s">
        <v>18</v>
      </c>
      <c r="AA285">
        <v>0.66</v>
      </c>
      <c r="AB285">
        <v>0</v>
      </c>
      <c r="AC285">
        <v>1</v>
      </c>
      <c r="AD285">
        <f t="shared" si="157"/>
        <v>0.66</v>
      </c>
      <c r="AE285">
        <f t="shared" si="144"/>
        <v>1</v>
      </c>
      <c r="AF285">
        <f t="shared" si="145"/>
        <v>66</v>
      </c>
      <c r="AG285">
        <f t="shared" si="146"/>
        <v>1</v>
      </c>
      <c r="AH285">
        <f t="shared" si="147"/>
        <v>66</v>
      </c>
      <c r="AT285" t="s">
        <v>18</v>
      </c>
      <c r="AU285">
        <v>0.47</v>
      </c>
      <c r="AV285">
        <v>0</v>
      </c>
      <c r="AW285">
        <v>1</v>
      </c>
      <c r="AX285">
        <f t="shared" si="158"/>
        <v>0.47</v>
      </c>
      <c r="AY285">
        <f t="shared" si="148"/>
        <v>1</v>
      </c>
      <c r="AZ285">
        <f t="shared" si="149"/>
        <v>47</v>
      </c>
      <c r="BA285">
        <f t="shared" si="150"/>
        <v>1</v>
      </c>
      <c r="BB285">
        <f t="shared" si="151"/>
        <v>47</v>
      </c>
      <c r="BO285" t="s">
        <v>18</v>
      </c>
      <c r="BP285">
        <v>0.52</v>
      </c>
      <c r="BQ285">
        <v>0</v>
      </c>
      <c r="BR285">
        <v>1</v>
      </c>
      <c r="BS285">
        <f t="shared" si="159"/>
        <v>0.52</v>
      </c>
      <c r="BT285">
        <f t="shared" si="152"/>
        <v>1</v>
      </c>
      <c r="BU285">
        <f t="shared" si="153"/>
        <v>52</v>
      </c>
      <c r="BV285">
        <f t="shared" si="154"/>
        <v>1</v>
      </c>
      <c r="BW285">
        <f t="shared" si="155"/>
        <v>52</v>
      </c>
    </row>
    <row r="286" spans="2:75" x14ac:dyDescent="0.25">
      <c r="B286" t="s">
        <v>19</v>
      </c>
      <c r="C286">
        <v>0.01</v>
      </c>
      <c r="D286">
        <v>0</v>
      </c>
      <c r="E286">
        <v>0.1</v>
      </c>
      <c r="F286">
        <f t="shared" si="156"/>
        <v>0.01</v>
      </c>
      <c r="G286">
        <f t="shared" si="140"/>
        <v>0.1</v>
      </c>
      <c r="H286">
        <f t="shared" si="141"/>
        <v>10</v>
      </c>
      <c r="I286">
        <f t="shared" si="142"/>
        <v>10</v>
      </c>
      <c r="J286">
        <f t="shared" si="143"/>
        <v>100</v>
      </c>
      <c r="Z286" t="s">
        <v>19</v>
      </c>
      <c r="AA286">
        <v>1.7000000000000001E-2</v>
      </c>
      <c r="AB286">
        <v>0</v>
      </c>
      <c r="AC286">
        <v>0.1</v>
      </c>
      <c r="AD286">
        <f t="shared" si="157"/>
        <v>1.7000000000000001E-2</v>
      </c>
      <c r="AE286">
        <f t="shared" si="144"/>
        <v>0.1</v>
      </c>
      <c r="AF286">
        <f t="shared" si="145"/>
        <v>17</v>
      </c>
      <c r="AG286">
        <f t="shared" si="146"/>
        <v>10</v>
      </c>
      <c r="AH286">
        <f t="shared" si="147"/>
        <v>170</v>
      </c>
      <c r="AT286" t="s">
        <v>19</v>
      </c>
      <c r="AU286">
        <v>1.2999999999999999E-2</v>
      </c>
      <c r="AV286">
        <v>0</v>
      </c>
      <c r="AW286">
        <v>0.1</v>
      </c>
      <c r="AX286">
        <f t="shared" si="158"/>
        <v>1.2999999999999999E-2</v>
      </c>
      <c r="AY286">
        <f t="shared" si="148"/>
        <v>0.1</v>
      </c>
      <c r="AZ286">
        <f t="shared" si="149"/>
        <v>12.999999999999998</v>
      </c>
      <c r="BA286">
        <f t="shared" si="150"/>
        <v>10</v>
      </c>
      <c r="BB286">
        <f t="shared" si="151"/>
        <v>129.99999999999997</v>
      </c>
      <c r="BO286" t="s">
        <v>19</v>
      </c>
      <c r="BP286">
        <v>4.1000000000000002E-2</v>
      </c>
      <c r="BQ286">
        <v>0</v>
      </c>
      <c r="BR286">
        <v>0.1</v>
      </c>
      <c r="BS286">
        <f t="shared" si="159"/>
        <v>4.1000000000000002E-2</v>
      </c>
      <c r="BT286">
        <f t="shared" si="152"/>
        <v>0.1</v>
      </c>
      <c r="BU286">
        <f t="shared" si="153"/>
        <v>41</v>
      </c>
      <c r="BV286">
        <f t="shared" si="154"/>
        <v>10</v>
      </c>
      <c r="BW286">
        <f t="shared" si="155"/>
        <v>410</v>
      </c>
    </row>
    <row r="287" spans="2:75" x14ac:dyDescent="0.25">
      <c r="B287" t="s">
        <v>20</v>
      </c>
      <c r="C287">
        <v>0</v>
      </c>
      <c r="D287">
        <v>0</v>
      </c>
      <c r="E287">
        <v>0.05</v>
      </c>
      <c r="F287">
        <f t="shared" si="156"/>
        <v>0</v>
      </c>
      <c r="G287">
        <f t="shared" si="140"/>
        <v>0.05</v>
      </c>
      <c r="H287">
        <f t="shared" si="141"/>
        <v>0</v>
      </c>
      <c r="I287">
        <f t="shared" si="142"/>
        <v>20</v>
      </c>
      <c r="J287">
        <f t="shared" si="143"/>
        <v>0</v>
      </c>
      <c r="Z287" t="s">
        <v>20</v>
      </c>
      <c r="AA287">
        <v>0</v>
      </c>
      <c r="AB287">
        <v>0</v>
      </c>
      <c r="AC287">
        <v>0.05</v>
      </c>
      <c r="AD287">
        <f t="shared" si="157"/>
        <v>0</v>
      </c>
      <c r="AE287">
        <f t="shared" si="144"/>
        <v>0.05</v>
      </c>
      <c r="AF287">
        <f t="shared" si="145"/>
        <v>0</v>
      </c>
      <c r="AG287">
        <f t="shared" si="146"/>
        <v>20</v>
      </c>
      <c r="AH287">
        <f t="shared" si="147"/>
        <v>0</v>
      </c>
      <c r="AT287" t="s">
        <v>20</v>
      </c>
      <c r="AU287">
        <v>0</v>
      </c>
      <c r="AV287">
        <v>0</v>
      </c>
      <c r="AW287">
        <v>0.05</v>
      </c>
      <c r="AX287">
        <f t="shared" si="158"/>
        <v>0</v>
      </c>
      <c r="AY287">
        <f t="shared" si="148"/>
        <v>0.05</v>
      </c>
      <c r="AZ287">
        <f t="shared" si="149"/>
        <v>0</v>
      </c>
      <c r="BA287">
        <f t="shared" si="150"/>
        <v>20</v>
      </c>
      <c r="BB287">
        <f t="shared" si="151"/>
        <v>0</v>
      </c>
      <c r="BO287" t="s">
        <v>20</v>
      </c>
      <c r="BP287">
        <v>8.0000000000000002E-3</v>
      </c>
      <c r="BQ287">
        <v>0</v>
      </c>
      <c r="BR287">
        <v>0.05</v>
      </c>
      <c r="BS287">
        <f t="shared" si="159"/>
        <v>8.0000000000000002E-3</v>
      </c>
      <c r="BT287">
        <f t="shared" si="152"/>
        <v>0.05</v>
      </c>
      <c r="BU287">
        <f t="shared" si="153"/>
        <v>16</v>
      </c>
      <c r="BV287">
        <f t="shared" si="154"/>
        <v>20</v>
      </c>
      <c r="BW287">
        <f t="shared" si="155"/>
        <v>320</v>
      </c>
    </row>
    <row r="288" spans="2:75" x14ac:dyDescent="0.25">
      <c r="B288" t="s">
        <v>21</v>
      </c>
      <c r="C288">
        <v>0</v>
      </c>
      <c r="D288">
        <v>0</v>
      </c>
      <c r="E288">
        <v>0.01</v>
      </c>
      <c r="F288">
        <f t="shared" si="156"/>
        <v>0</v>
      </c>
      <c r="G288">
        <f t="shared" si="140"/>
        <v>0.01</v>
      </c>
      <c r="H288">
        <f t="shared" si="141"/>
        <v>0</v>
      </c>
      <c r="I288">
        <f t="shared" si="142"/>
        <v>100</v>
      </c>
      <c r="J288">
        <f t="shared" si="143"/>
        <v>0</v>
      </c>
      <c r="Z288" t="s">
        <v>21</v>
      </c>
      <c r="AA288">
        <v>0</v>
      </c>
      <c r="AB288">
        <v>0</v>
      </c>
      <c r="AC288">
        <v>0.01</v>
      </c>
      <c r="AD288">
        <f t="shared" si="157"/>
        <v>0</v>
      </c>
      <c r="AE288">
        <f t="shared" si="144"/>
        <v>0.01</v>
      </c>
      <c r="AF288">
        <f t="shared" si="145"/>
        <v>0</v>
      </c>
      <c r="AG288">
        <f t="shared" si="146"/>
        <v>100</v>
      </c>
      <c r="AH288">
        <f t="shared" si="147"/>
        <v>0</v>
      </c>
      <c r="AT288" t="s">
        <v>21</v>
      </c>
      <c r="AU288">
        <v>0</v>
      </c>
      <c r="AV288">
        <v>0</v>
      </c>
      <c r="AW288">
        <v>0.01</v>
      </c>
      <c r="AX288">
        <f t="shared" si="158"/>
        <v>0</v>
      </c>
      <c r="AY288">
        <f t="shared" si="148"/>
        <v>0.01</v>
      </c>
      <c r="AZ288">
        <f t="shared" si="149"/>
        <v>0</v>
      </c>
      <c r="BA288">
        <f t="shared" si="150"/>
        <v>100</v>
      </c>
      <c r="BB288">
        <f t="shared" si="151"/>
        <v>0</v>
      </c>
      <c r="BO288" t="s">
        <v>21</v>
      </c>
      <c r="BP288">
        <v>1.0999999999999999E-2</v>
      </c>
      <c r="BQ288">
        <v>0</v>
      </c>
      <c r="BR288">
        <v>0.01</v>
      </c>
      <c r="BS288">
        <f t="shared" si="159"/>
        <v>1.0999999999999999E-2</v>
      </c>
      <c r="BT288">
        <f t="shared" si="152"/>
        <v>0.01</v>
      </c>
      <c r="BU288">
        <f t="shared" si="153"/>
        <v>109.99999999999999</v>
      </c>
      <c r="BV288">
        <f t="shared" si="154"/>
        <v>100</v>
      </c>
      <c r="BW288">
        <f t="shared" si="155"/>
        <v>10999.999999999998</v>
      </c>
    </row>
    <row r="289" spans="2:75" x14ac:dyDescent="0.25">
      <c r="B289" t="s">
        <v>22</v>
      </c>
      <c r="C289">
        <v>0</v>
      </c>
      <c r="D289">
        <v>0</v>
      </c>
      <c r="E289">
        <v>0.05</v>
      </c>
      <c r="F289">
        <f t="shared" si="156"/>
        <v>0</v>
      </c>
      <c r="G289">
        <f t="shared" si="140"/>
        <v>0.05</v>
      </c>
      <c r="H289">
        <f t="shared" si="141"/>
        <v>0</v>
      </c>
      <c r="I289">
        <f t="shared" si="142"/>
        <v>20</v>
      </c>
      <c r="J289">
        <f t="shared" si="143"/>
        <v>0</v>
      </c>
      <c r="Z289" t="s">
        <v>22</v>
      </c>
      <c r="AA289">
        <v>0</v>
      </c>
      <c r="AB289">
        <v>0</v>
      </c>
      <c r="AC289">
        <v>0.05</v>
      </c>
      <c r="AD289">
        <f t="shared" si="157"/>
        <v>0</v>
      </c>
      <c r="AE289">
        <f t="shared" si="144"/>
        <v>0.05</v>
      </c>
      <c r="AF289">
        <f t="shared" si="145"/>
        <v>0</v>
      </c>
      <c r="AG289">
        <f t="shared" si="146"/>
        <v>20</v>
      </c>
      <c r="AH289">
        <f t="shared" si="147"/>
        <v>0</v>
      </c>
      <c r="AT289" t="s">
        <v>22</v>
      </c>
      <c r="AU289">
        <v>0</v>
      </c>
      <c r="AV289">
        <v>0</v>
      </c>
      <c r="AW289">
        <v>0.05</v>
      </c>
      <c r="AX289">
        <f t="shared" si="158"/>
        <v>0</v>
      </c>
      <c r="AY289">
        <f t="shared" si="148"/>
        <v>0.05</v>
      </c>
      <c r="AZ289">
        <f t="shared" si="149"/>
        <v>0</v>
      </c>
      <c r="BA289">
        <f t="shared" si="150"/>
        <v>20</v>
      </c>
      <c r="BB289">
        <f t="shared" si="151"/>
        <v>0</v>
      </c>
      <c r="BO289" t="s">
        <v>22</v>
      </c>
      <c r="BP289">
        <v>0</v>
      </c>
      <c r="BQ289">
        <v>0</v>
      </c>
      <c r="BR289">
        <v>0.05</v>
      </c>
      <c r="BS289">
        <f t="shared" si="159"/>
        <v>0</v>
      </c>
      <c r="BT289">
        <f t="shared" si="152"/>
        <v>0.05</v>
      </c>
      <c r="BU289">
        <f t="shared" si="153"/>
        <v>0</v>
      </c>
      <c r="BV289">
        <f t="shared" si="154"/>
        <v>20</v>
      </c>
      <c r="BW289">
        <f t="shared" si="155"/>
        <v>0</v>
      </c>
    </row>
    <row r="290" spans="2:75" x14ac:dyDescent="0.25">
      <c r="B290" t="s">
        <v>23</v>
      </c>
      <c r="C290">
        <v>0</v>
      </c>
      <c r="D290">
        <v>0</v>
      </c>
      <c r="E290">
        <v>0.05</v>
      </c>
      <c r="F290">
        <f t="shared" si="156"/>
        <v>0</v>
      </c>
      <c r="G290">
        <f t="shared" si="140"/>
        <v>0.05</v>
      </c>
      <c r="H290">
        <f t="shared" si="141"/>
        <v>0</v>
      </c>
      <c r="I290">
        <f t="shared" si="142"/>
        <v>20</v>
      </c>
      <c r="J290">
        <f t="shared" si="143"/>
        <v>0</v>
      </c>
      <c r="Z290" t="s">
        <v>23</v>
      </c>
      <c r="AA290">
        <v>0</v>
      </c>
      <c r="AB290">
        <v>0</v>
      </c>
      <c r="AC290">
        <v>0.05</v>
      </c>
      <c r="AD290">
        <f t="shared" si="157"/>
        <v>0</v>
      </c>
      <c r="AE290">
        <f t="shared" si="144"/>
        <v>0.05</v>
      </c>
      <c r="AF290">
        <f t="shared" si="145"/>
        <v>0</v>
      </c>
      <c r="AG290">
        <f t="shared" si="146"/>
        <v>20</v>
      </c>
      <c r="AH290">
        <f t="shared" si="147"/>
        <v>0</v>
      </c>
      <c r="AT290" t="s">
        <v>23</v>
      </c>
      <c r="AU290">
        <v>0</v>
      </c>
      <c r="AV290">
        <v>0</v>
      </c>
      <c r="AW290">
        <v>0.05</v>
      </c>
      <c r="AX290">
        <f t="shared" si="158"/>
        <v>0</v>
      </c>
      <c r="AY290">
        <f t="shared" si="148"/>
        <v>0.05</v>
      </c>
      <c r="AZ290">
        <f t="shared" si="149"/>
        <v>0</v>
      </c>
      <c r="BA290">
        <f t="shared" si="150"/>
        <v>20</v>
      </c>
      <c r="BB290">
        <f t="shared" si="151"/>
        <v>0</v>
      </c>
      <c r="BO290" t="s">
        <v>23</v>
      </c>
      <c r="BP290">
        <v>3.0000000000000001E-3</v>
      </c>
      <c r="BQ290">
        <v>0</v>
      </c>
      <c r="BR290">
        <v>0.05</v>
      </c>
      <c r="BS290">
        <f t="shared" si="159"/>
        <v>3.0000000000000001E-3</v>
      </c>
      <c r="BT290">
        <f t="shared" si="152"/>
        <v>0.05</v>
      </c>
      <c r="BU290">
        <f t="shared" si="153"/>
        <v>6</v>
      </c>
      <c r="BV290">
        <f t="shared" si="154"/>
        <v>20</v>
      </c>
      <c r="BW290">
        <f t="shared" si="155"/>
        <v>120</v>
      </c>
    </row>
    <row r="291" spans="2:75" x14ac:dyDescent="0.25">
      <c r="B291" t="s">
        <v>24</v>
      </c>
      <c r="C291">
        <v>0</v>
      </c>
      <c r="D291">
        <v>0</v>
      </c>
      <c r="E291">
        <v>0.01</v>
      </c>
      <c r="F291">
        <f t="shared" si="156"/>
        <v>0</v>
      </c>
      <c r="G291">
        <f t="shared" si="140"/>
        <v>0.01</v>
      </c>
      <c r="H291">
        <f t="shared" si="141"/>
        <v>0</v>
      </c>
      <c r="I291">
        <f t="shared" si="142"/>
        <v>100</v>
      </c>
      <c r="J291">
        <f t="shared" si="143"/>
        <v>0</v>
      </c>
      <c r="Z291" t="s">
        <v>24</v>
      </c>
      <c r="AA291">
        <v>0</v>
      </c>
      <c r="AB291">
        <v>0</v>
      </c>
      <c r="AC291">
        <v>0.01</v>
      </c>
      <c r="AD291">
        <f t="shared" si="157"/>
        <v>0</v>
      </c>
      <c r="AE291">
        <f t="shared" si="144"/>
        <v>0.01</v>
      </c>
      <c r="AF291">
        <f t="shared" si="145"/>
        <v>0</v>
      </c>
      <c r="AG291">
        <f t="shared" si="146"/>
        <v>100</v>
      </c>
      <c r="AH291">
        <f t="shared" si="147"/>
        <v>0</v>
      </c>
      <c r="AT291" t="s">
        <v>24</v>
      </c>
      <c r="AU291">
        <v>0</v>
      </c>
      <c r="AV291">
        <v>0</v>
      </c>
      <c r="AW291">
        <v>0.01</v>
      </c>
      <c r="AX291">
        <f t="shared" si="158"/>
        <v>0</v>
      </c>
      <c r="AY291">
        <f t="shared" si="148"/>
        <v>0.01</v>
      </c>
      <c r="AZ291">
        <f t="shared" si="149"/>
        <v>0</v>
      </c>
      <c r="BA291">
        <f t="shared" si="150"/>
        <v>100</v>
      </c>
      <c r="BB291">
        <f t="shared" si="151"/>
        <v>0</v>
      </c>
      <c r="BO291" t="s">
        <v>24</v>
      </c>
      <c r="BP291">
        <v>0</v>
      </c>
      <c r="BQ291">
        <v>0</v>
      </c>
      <c r="BR291">
        <v>0.01</v>
      </c>
      <c r="BS291">
        <f t="shared" si="159"/>
        <v>0</v>
      </c>
      <c r="BT291">
        <f t="shared" si="152"/>
        <v>0.01</v>
      </c>
      <c r="BU291">
        <f t="shared" si="153"/>
        <v>0</v>
      </c>
      <c r="BV291">
        <f t="shared" si="154"/>
        <v>100</v>
      </c>
      <c r="BW291">
        <f t="shared" si="155"/>
        <v>0</v>
      </c>
    </row>
    <row r="292" spans="2:75" x14ac:dyDescent="0.25">
      <c r="B292" t="s">
        <v>25</v>
      </c>
      <c r="C292">
        <v>0.03</v>
      </c>
      <c r="D292">
        <v>0</v>
      </c>
      <c r="E292">
        <v>0.05</v>
      </c>
      <c r="F292">
        <f t="shared" si="156"/>
        <v>0.03</v>
      </c>
      <c r="G292">
        <f t="shared" si="140"/>
        <v>0.05</v>
      </c>
      <c r="H292">
        <f t="shared" si="141"/>
        <v>60</v>
      </c>
      <c r="I292">
        <f t="shared" si="142"/>
        <v>20</v>
      </c>
      <c r="J292">
        <f t="shared" si="143"/>
        <v>1200</v>
      </c>
      <c r="Z292" t="s">
        <v>25</v>
      </c>
      <c r="AA292">
        <v>7.0000000000000007E-2</v>
      </c>
      <c r="AB292">
        <v>0</v>
      </c>
      <c r="AC292">
        <v>0.05</v>
      </c>
      <c r="AD292">
        <f t="shared" si="157"/>
        <v>7.0000000000000007E-2</v>
      </c>
      <c r="AE292">
        <f t="shared" si="144"/>
        <v>0.05</v>
      </c>
      <c r="AF292">
        <f t="shared" si="145"/>
        <v>140</v>
      </c>
      <c r="AG292">
        <f t="shared" si="146"/>
        <v>20</v>
      </c>
      <c r="AH292">
        <f t="shared" si="147"/>
        <v>2800</v>
      </c>
      <c r="AT292" t="s">
        <v>25</v>
      </c>
      <c r="AU292">
        <v>0.05</v>
      </c>
      <c r="AV292">
        <v>0</v>
      </c>
      <c r="AW292">
        <v>0.05</v>
      </c>
      <c r="AX292">
        <f t="shared" si="158"/>
        <v>0.05</v>
      </c>
      <c r="AY292">
        <f t="shared" si="148"/>
        <v>0.05</v>
      </c>
      <c r="AZ292">
        <f t="shared" si="149"/>
        <v>100</v>
      </c>
      <c r="BA292">
        <f t="shared" si="150"/>
        <v>20</v>
      </c>
      <c r="BB292">
        <f t="shared" si="151"/>
        <v>2000</v>
      </c>
      <c r="BO292" t="s">
        <v>25</v>
      </c>
      <c r="BP292">
        <v>0.08</v>
      </c>
      <c r="BQ292">
        <v>0</v>
      </c>
      <c r="BR292">
        <v>0.05</v>
      </c>
      <c r="BS292">
        <f t="shared" si="159"/>
        <v>0.08</v>
      </c>
      <c r="BT292">
        <f t="shared" si="152"/>
        <v>0.05</v>
      </c>
      <c r="BU292">
        <f t="shared" si="153"/>
        <v>160</v>
      </c>
      <c r="BV292">
        <f t="shared" si="154"/>
        <v>20</v>
      </c>
      <c r="BW292">
        <f t="shared" si="155"/>
        <v>3200</v>
      </c>
    </row>
    <row r="293" spans="2:75" x14ac:dyDescent="0.25">
      <c r="B293" t="s">
        <v>49</v>
      </c>
      <c r="I293">
        <f>SUM(I267:I292)</f>
        <v>315.98090476190475</v>
      </c>
      <c r="J293">
        <f>SUM(J267:J292)</f>
        <v>2619.1030420994539</v>
      </c>
      <c r="Z293" t="s">
        <v>49</v>
      </c>
      <c r="AG293">
        <f>SUM(AG267:AG292)</f>
        <v>315.98090476190475</v>
      </c>
      <c r="AH293">
        <f>SUM(AH267:AH292)</f>
        <v>8717.2345838697911</v>
      </c>
      <c r="AT293" t="s">
        <v>49</v>
      </c>
      <c r="BA293">
        <f>SUM(BA267:BA292)</f>
        <v>315.98090476190475</v>
      </c>
      <c r="BB293">
        <f>SUM(BB267:BB292)</f>
        <v>5901.8549828965861</v>
      </c>
      <c r="BO293" t="s">
        <v>49</v>
      </c>
      <c r="BV293">
        <f>SUM(BV267:BV292)</f>
        <v>315.98090476190475</v>
      </c>
      <c r="BW293">
        <f>SUM(BW267:BW292)</f>
        <v>18358.508121417519</v>
      </c>
    </row>
    <row r="294" spans="2:75" x14ac:dyDescent="0.25">
      <c r="B294" t="s">
        <v>50</v>
      </c>
      <c r="J294">
        <f>J293/I293</f>
        <v>8.288801641583305</v>
      </c>
      <c r="Z294" t="s">
        <v>50</v>
      </c>
      <c r="AH294">
        <f>AH293/AG293</f>
        <v>27.58785246987734</v>
      </c>
      <c r="AT294" t="s">
        <v>50</v>
      </c>
      <c r="BB294">
        <f>BB293/BA293</f>
        <v>18.677884941635007</v>
      </c>
      <c r="BO294" t="s">
        <v>50</v>
      </c>
      <c r="BW294">
        <f>BW293/BV293</f>
        <v>58.100055556366186</v>
      </c>
    </row>
    <row r="297" spans="2:75" x14ac:dyDescent="0.25">
      <c r="C297" t="s">
        <v>78</v>
      </c>
      <c r="AA297" t="s">
        <v>79</v>
      </c>
      <c r="AU297" t="s">
        <v>80</v>
      </c>
      <c r="BP297" t="s">
        <v>81</v>
      </c>
    </row>
    <row r="298" spans="2:75" x14ac:dyDescent="0.25">
      <c r="C298" t="s">
        <v>41</v>
      </c>
      <c r="D298" t="s">
        <v>42</v>
      </c>
      <c r="E298" t="s">
        <v>43</v>
      </c>
      <c r="F298" t="s">
        <v>44</v>
      </c>
      <c r="G298" t="s">
        <v>45</v>
      </c>
      <c r="H298" t="s">
        <v>46</v>
      </c>
      <c r="I298" t="s">
        <v>47</v>
      </c>
      <c r="J298" t="s">
        <v>48</v>
      </c>
      <c r="AA298" t="s">
        <v>41</v>
      </c>
      <c r="AB298" t="s">
        <v>42</v>
      </c>
      <c r="AC298" t="s">
        <v>43</v>
      </c>
      <c r="AD298" t="s">
        <v>44</v>
      </c>
      <c r="AE298" t="s">
        <v>45</v>
      </c>
      <c r="AF298" t="s">
        <v>46</v>
      </c>
      <c r="AG298" t="s">
        <v>47</v>
      </c>
      <c r="AH298" t="s">
        <v>48</v>
      </c>
      <c r="AU298" t="s">
        <v>41</v>
      </c>
      <c r="AV298" t="s">
        <v>42</v>
      </c>
      <c r="AW298" t="s">
        <v>43</v>
      </c>
      <c r="AX298" t="s">
        <v>44</v>
      </c>
      <c r="AY298" t="s">
        <v>45</v>
      </c>
      <c r="AZ298" t="s">
        <v>46</v>
      </c>
      <c r="BA298" t="s">
        <v>47</v>
      </c>
      <c r="BB298" t="s">
        <v>48</v>
      </c>
      <c r="BP298" t="s">
        <v>41</v>
      </c>
      <c r="BQ298" t="s">
        <v>42</v>
      </c>
      <c r="BR298" t="s">
        <v>43</v>
      </c>
      <c r="BS298" t="s">
        <v>44</v>
      </c>
      <c r="BT298" t="s">
        <v>45</v>
      </c>
      <c r="BU298" t="s">
        <v>46</v>
      </c>
      <c r="BV298" t="s">
        <v>47</v>
      </c>
      <c r="BW298" t="s">
        <v>48</v>
      </c>
    </row>
    <row r="299" spans="2:75" x14ac:dyDescent="0.25">
      <c r="B299" t="s">
        <v>0</v>
      </c>
      <c r="C299">
        <v>27.2</v>
      </c>
      <c r="D299">
        <v>0</v>
      </c>
      <c r="E299">
        <v>35</v>
      </c>
      <c r="F299">
        <f>C299-D299</f>
        <v>27.2</v>
      </c>
      <c r="G299">
        <f>E299-D299</f>
        <v>35</v>
      </c>
      <c r="H299">
        <f>(F299/G299)*100</f>
        <v>77.714285714285708</v>
      </c>
      <c r="I299">
        <f>1/E299</f>
        <v>2.8571428571428571E-2</v>
      </c>
      <c r="J299">
        <f>H299*I299</f>
        <v>2.2204081632653061</v>
      </c>
      <c r="Z299" t="s">
        <v>0</v>
      </c>
      <c r="AA299">
        <v>27.1</v>
      </c>
      <c r="AB299">
        <v>0</v>
      </c>
      <c r="AC299">
        <v>35</v>
      </c>
      <c r="AD299">
        <f>AA299-AB299</f>
        <v>27.1</v>
      </c>
      <c r="AE299">
        <f>AC299-AB299</f>
        <v>35</v>
      </c>
      <c r="AF299">
        <f>(AD299/AE299)*100</f>
        <v>77.428571428571431</v>
      </c>
      <c r="AG299">
        <f>1/AC299</f>
        <v>2.8571428571428571E-2</v>
      </c>
      <c r="AH299">
        <f>AF299*AG299</f>
        <v>2.2122448979591836</v>
      </c>
      <c r="AT299" t="s">
        <v>0</v>
      </c>
      <c r="AU299">
        <v>27.2</v>
      </c>
      <c r="AV299">
        <v>0</v>
      </c>
      <c r="AW299">
        <v>35</v>
      </c>
      <c r="AX299">
        <f>AU299-AV299</f>
        <v>27.2</v>
      </c>
      <c r="AY299">
        <f>AW299-AV299</f>
        <v>35</v>
      </c>
      <c r="AZ299">
        <f>(AX299/AY299)*100</f>
        <v>77.714285714285708</v>
      </c>
      <c r="BA299">
        <f>1/AW299</f>
        <v>2.8571428571428571E-2</v>
      </c>
      <c r="BB299">
        <f>AZ299*BA299</f>
        <v>2.2204081632653061</v>
      </c>
      <c r="BO299" t="s">
        <v>0</v>
      </c>
      <c r="BP299">
        <v>27.5</v>
      </c>
      <c r="BQ299">
        <v>0</v>
      </c>
      <c r="BR299">
        <v>35</v>
      </c>
      <c r="BS299">
        <f>BP299-BQ299</f>
        <v>27.5</v>
      </c>
      <c r="BT299">
        <f>BR299-BQ299</f>
        <v>35</v>
      </c>
      <c r="BU299">
        <f>(BS299/BT299)*100</f>
        <v>78.571428571428569</v>
      </c>
      <c r="BV299">
        <f>1/BR299</f>
        <v>2.8571428571428571E-2</v>
      </c>
      <c r="BW299">
        <f>BU299*BV299</f>
        <v>2.2448979591836733</v>
      </c>
    </row>
    <row r="300" spans="2:75" x14ac:dyDescent="0.25">
      <c r="B300" t="s">
        <v>1</v>
      </c>
      <c r="C300">
        <v>4.9400000000000004</v>
      </c>
      <c r="D300">
        <v>7</v>
      </c>
      <c r="E300">
        <v>7.5</v>
      </c>
      <c r="F300">
        <f>(C300-D300)*-1</f>
        <v>2.0599999999999996</v>
      </c>
      <c r="G300">
        <f t="shared" ref="G300:G324" si="160">E300-D300</f>
        <v>0.5</v>
      </c>
      <c r="H300">
        <f t="shared" ref="H300:H324" si="161">(F300/G300)*100</f>
        <v>411.99999999999994</v>
      </c>
      <c r="I300">
        <f t="shared" ref="I300:I324" si="162">1/E300</f>
        <v>0.13333333333333333</v>
      </c>
      <c r="J300">
        <f t="shared" ref="J300:J324" si="163">H300*I300</f>
        <v>54.933333333333323</v>
      </c>
      <c r="Z300" t="s">
        <v>1</v>
      </c>
      <c r="AA300">
        <v>5.94</v>
      </c>
      <c r="AB300">
        <v>7</v>
      </c>
      <c r="AC300">
        <v>7.5</v>
      </c>
      <c r="AD300">
        <f>(AA300-AB300)*-1</f>
        <v>1.0599999999999996</v>
      </c>
      <c r="AE300">
        <f t="shared" ref="AE300:AE324" si="164">AC300-AB300</f>
        <v>0.5</v>
      </c>
      <c r="AF300">
        <f t="shared" ref="AF300:AF324" si="165">(AD300/AE300)*100</f>
        <v>211.99999999999991</v>
      </c>
      <c r="AG300">
        <f t="shared" ref="AG300:AG324" si="166">1/AC300</f>
        <v>0.13333333333333333</v>
      </c>
      <c r="AH300">
        <f t="shared" ref="AH300:AH324" si="167">AF300*AG300</f>
        <v>28.266666666666655</v>
      </c>
      <c r="AT300" t="s">
        <v>1</v>
      </c>
      <c r="AU300">
        <v>4.84</v>
      </c>
      <c r="AV300">
        <v>7</v>
      </c>
      <c r="AW300">
        <v>7.5</v>
      </c>
      <c r="AX300">
        <f>(AU300-AV300)*-1</f>
        <v>2.16</v>
      </c>
      <c r="AY300">
        <f t="shared" ref="AY300:AY324" si="168">AW300-AV300</f>
        <v>0.5</v>
      </c>
      <c r="AZ300">
        <f t="shared" ref="AZ300:AZ324" si="169">(AX300/AY300)*100</f>
        <v>432</v>
      </c>
      <c r="BA300">
        <f t="shared" ref="BA300:BA324" si="170">1/AW300</f>
        <v>0.13333333333333333</v>
      </c>
      <c r="BB300">
        <f t="shared" ref="BB300:BB324" si="171">AZ300*BA300</f>
        <v>57.6</v>
      </c>
      <c r="BO300" t="s">
        <v>1</v>
      </c>
      <c r="BP300">
        <v>4.71</v>
      </c>
      <c r="BQ300">
        <v>7</v>
      </c>
      <c r="BR300">
        <v>7.5</v>
      </c>
      <c r="BS300">
        <f>(BP300-BQ300)*-1</f>
        <v>2.29</v>
      </c>
      <c r="BT300">
        <f t="shared" ref="BT300:BT324" si="172">BR300-BQ300</f>
        <v>0.5</v>
      </c>
      <c r="BU300">
        <f t="shared" ref="BU300:BU324" si="173">(BS300/BT300)*100</f>
        <v>458</v>
      </c>
      <c r="BV300">
        <f t="shared" ref="BV300:BV324" si="174">1/BR300</f>
        <v>0.13333333333333333</v>
      </c>
      <c r="BW300">
        <f t="shared" ref="BW300:BW324" si="175">BU300*BV300</f>
        <v>61.066666666666663</v>
      </c>
    </row>
    <row r="301" spans="2:75" x14ac:dyDescent="0.25">
      <c r="B301" t="s">
        <v>2</v>
      </c>
      <c r="C301">
        <v>2.8</v>
      </c>
      <c r="D301">
        <v>0</v>
      </c>
      <c r="E301">
        <v>15</v>
      </c>
      <c r="F301">
        <f t="shared" ref="F301:F324" si="176">C301-D301</f>
        <v>2.8</v>
      </c>
      <c r="G301">
        <f t="shared" si="160"/>
        <v>15</v>
      </c>
      <c r="H301">
        <f t="shared" si="161"/>
        <v>18.666666666666664</v>
      </c>
      <c r="I301">
        <f t="shared" si="162"/>
        <v>6.6666666666666666E-2</v>
      </c>
      <c r="J301">
        <f t="shared" si="163"/>
        <v>1.2444444444444442</v>
      </c>
      <c r="Z301" t="s">
        <v>2</v>
      </c>
      <c r="AA301">
        <v>8.1</v>
      </c>
      <c r="AB301">
        <v>0</v>
      </c>
      <c r="AC301">
        <v>15</v>
      </c>
      <c r="AD301">
        <f t="shared" ref="AD301:AD324" si="177">AA301-AB301</f>
        <v>8.1</v>
      </c>
      <c r="AE301">
        <f t="shared" si="164"/>
        <v>15</v>
      </c>
      <c r="AF301">
        <f t="shared" si="165"/>
        <v>53.999999999999993</v>
      </c>
      <c r="AG301">
        <f t="shared" si="166"/>
        <v>6.6666666666666666E-2</v>
      </c>
      <c r="AH301">
        <f t="shared" si="167"/>
        <v>3.5999999999999996</v>
      </c>
      <c r="AT301" t="s">
        <v>2</v>
      </c>
      <c r="AU301">
        <v>3.7</v>
      </c>
      <c r="AV301">
        <v>0</v>
      </c>
      <c r="AW301">
        <v>15</v>
      </c>
      <c r="AX301">
        <f t="shared" ref="AX301:AX324" si="178">AU301-AV301</f>
        <v>3.7</v>
      </c>
      <c r="AY301">
        <f t="shared" si="168"/>
        <v>15</v>
      </c>
      <c r="AZ301">
        <f t="shared" si="169"/>
        <v>24.666666666666668</v>
      </c>
      <c r="BA301">
        <f t="shared" si="170"/>
        <v>6.6666666666666666E-2</v>
      </c>
      <c r="BB301">
        <f t="shared" si="171"/>
        <v>1.6444444444444446</v>
      </c>
      <c r="BO301" t="s">
        <v>2</v>
      </c>
      <c r="BP301">
        <v>2.9</v>
      </c>
      <c r="BQ301">
        <v>0</v>
      </c>
      <c r="BR301">
        <v>15</v>
      </c>
      <c r="BS301">
        <f t="shared" ref="BS301:BS324" si="179">BP301-BQ301</f>
        <v>2.9</v>
      </c>
      <c r="BT301">
        <f t="shared" si="172"/>
        <v>15</v>
      </c>
      <c r="BU301">
        <f t="shared" si="173"/>
        <v>19.333333333333332</v>
      </c>
      <c r="BV301">
        <f t="shared" si="174"/>
        <v>6.6666666666666666E-2</v>
      </c>
      <c r="BW301">
        <f t="shared" si="175"/>
        <v>1.2888888888888888</v>
      </c>
    </row>
    <row r="302" spans="2:75" x14ac:dyDescent="0.25">
      <c r="B302" t="s">
        <v>3</v>
      </c>
      <c r="C302">
        <v>2.1</v>
      </c>
      <c r="D302">
        <v>0</v>
      </c>
      <c r="E302">
        <v>5</v>
      </c>
      <c r="F302">
        <f t="shared" si="176"/>
        <v>2.1</v>
      </c>
      <c r="G302">
        <f t="shared" si="160"/>
        <v>5</v>
      </c>
      <c r="H302">
        <f t="shared" si="161"/>
        <v>42.000000000000007</v>
      </c>
      <c r="I302">
        <f t="shared" si="162"/>
        <v>0.2</v>
      </c>
      <c r="J302">
        <f t="shared" si="163"/>
        <v>8.4000000000000021</v>
      </c>
      <c r="Z302" t="s">
        <v>3</v>
      </c>
      <c r="AA302">
        <v>5.4</v>
      </c>
      <c r="AB302">
        <v>0</v>
      </c>
      <c r="AC302">
        <v>5</v>
      </c>
      <c r="AD302">
        <f t="shared" si="177"/>
        <v>5.4</v>
      </c>
      <c r="AE302">
        <f t="shared" si="164"/>
        <v>5</v>
      </c>
      <c r="AF302">
        <f t="shared" si="165"/>
        <v>108</v>
      </c>
      <c r="AG302">
        <f t="shared" si="166"/>
        <v>0.2</v>
      </c>
      <c r="AH302">
        <f t="shared" si="167"/>
        <v>21.6</v>
      </c>
      <c r="AT302" t="s">
        <v>3</v>
      </c>
      <c r="AU302">
        <v>3.3</v>
      </c>
      <c r="AV302">
        <v>0</v>
      </c>
      <c r="AW302">
        <v>5</v>
      </c>
      <c r="AX302">
        <f t="shared" si="178"/>
        <v>3.3</v>
      </c>
      <c r="AY302">
        <f t="shared" si="168"/>
        <v>5</v>
      </c>
      <c r="AZ302">
        <f t="shared" si="169"/>
        <v>65.999999999999986</v>
      </c>
      <c r="BA302">
        <f t="shared" si="170"/>
        <v>0.2</v>
      </c>
      <c r="BB302">
        <f t="shared" si="171"/>
        <v>13.199999999999998</v>
      </c>
      <c r="BO302" t="s">
        <v>3</v>
      </c>
      <c r="BP302">
        <v>2.5</v>
      </c>
      <c r="BQ302">
        <v>0</v>
      </c>
      <c r="BR302">
        <v>5</v>
      </c>
      <c r="BS302">
        <f t="shared" si="179"/>
        <v>2.5</v>
      </c>
      <c r="BT302">
        <f t="shared" si="172"/>
        <v>5</v>
      </c>
      <c r="BU302">
        <f t="shared" si="173"/>
        <v>50</v>
      </c>
      <c r="BV302">
        <f t="shared" si="174"/>
        <v>0.2</v>
      </c>
      <c r="BW302">
        <f t="shared" si="175"/>
        <v>10</v>
      </c>
    </row>
    <row r="303" spans="2:75" x14ac:dyDescent="0.25">
      <c r="B303" t="s">
        <v>4</v>
      </c>
      <c r="C303">
        <v>5.3</v>
      </c>
      <c r="D303">
        <v>0</v>
      </c>
      <c r="E303">
        <v>10</v>
      </c>
      <c r="F303">
        <f t="shared" si="176"/>
        <v>5.3</v>
      </c>
      <c r="G303">
        <f t="shared" si="160"/>
        <v>10</v>
      </c>
      <c r="H303">
        <f t="shared" si="161"/>
        <v>53</v>
      </c>
      <c r="I303">
        <f t="shared" si="162"/>
        <v>0.1</v>
      </c>
      <c r="J303">
        <f t="shared" si="163"/>
        <v>5.3000000000000007</v>
      </c>
      <c r="Z303" t="s">
        <v>4</v>
      </c>
      <c r="AA303">
        <v>13.5</v>
      </c>
      <c r="AB303">
        <v>0</v>
      </c>
      <c r="AC303">
        <v>10</v>
      </c>
      <c r="AD303">
        <f t="shared" si="177"/>
        <v>13.5</v>
      </c>
      <c r="AE303">
        <f t="shared" si="164"/>
        <v>10</v>
      </c>
      <c r="AF303">
        <f t="shared" si="165"/>
        <v>135</v>
      </c>
      <c r="AG303">
        <f t="shared" si="166"/>
        <v>0.1</v>
      </c>
      <c r="AH303">
        <f t="shared" si="167"/>
        <v>13.5</v>
      </c>
      <c r="AT303" t="s">
        <v>4</v>
      </c>
      <c r="AU303">
        <v>4.2</v>
      </c>
      <c r="AV303">
        <v>0</v>
      </c>
      <c r="AW303">
        <v>10</v>
      </c>
      <c r="AX303">
        <f t="shared" si="178"/>
        <v>4.2</v>
      </c>
      <c r="AY303">
        <f t="shared" si="168"/>
        <v>10</v>
      </c>
      <c r="AZ303">
        <f t="shared" si="169"/>
        <v>42.000000000000007</v>
      </c>
      <c r="BA303">
        <f t="shared" si="170"/>
        <v>0.1</v>
      </c>
      <c r="BB303">
        <f t="shared" si="171"/>
        <v>4.2000000000000011</v>
      </c>
      <c r="BO303" t="s">
        <v>4</v>
      </c>
      <c r="BP303">
        <v>3.9</v>
      </c>
      <c r="BQ303">
        <v>0</v>
      </c>
      <c r="BR303">
        <v>10</v>
      </c>
      <c r="BS303">
        <f t="shared" si="179"/>
        <v>3.9</v>
      </c>
      <c r="BT303">
        <f t="shared" si="172"/>
        <v>10</v>
      </c>
      <c r="BU303">
        <f t="shared" si="173"/>
        <v>39</v>
      </c>
      <c r="BV303">
        <f t="shared" si="174"/>
        <v>0.1</v>
      </c>
      <c r="BW303">
        <f t="shared" si="175"/>
        <v>3.9000000000000004</v>
      </c>
    </row>
    <row r="304" spans="2:75" x14ac:dyDescent="0.25">
      <c r="B304" t="s">
        <v>5</v>
      </c>
      <c r="C304">
        <v>90.6</v>
      </c>
      <c r="D304">
        <v>0</v>
      </c>
      <c r="E304">
        <v>500</v>
      </c>
      <c r="F304">
        <f t="shared" si="176"/>
        <v>90.6</v>
      </c>
      <c r="G304">
        <f t="shared" si="160"/>
        <v>500</v>
      </c>
      <c r="H304">
        <f t="shared" si="161"/>
        <v>18.12</v>
      </c>
      <c r="I304">
        <f t="shared" si="162"/>
        <v>2E-3</v>
      </c>
      <c r="J304">
        <f t="shared" si="163"/>
        <v>3.6240000000000001E-2</v>
      </c>
      <c r="Z304" t="s">
        <v>5</v>
      </c>
      <c r="AA304">
        <v>77</v>
      </c>
      <c r="AB304">
        <v>0</v>
      </c>
      <c r="AC304">
        <v>500</v>
      </c>
      <c r="AD304">
        <f t="shared" si="177"/>
        <v>77</v>
      </c>
      <c r="AE304">
        <f t="shared" si="164"/>
        <v>500</v>
      </c>
      <c r="AF304">
        <f t="shared" si="165"/>
        <v>15.4</v>
      </c>
      <c r="AG304">
        <f t="shared" si="166"/>
        <v>2E-3</v>
      </c>
      <c r="AH304">
        <f t="shared" si="167"/>
        <v>3.0800000000000001E-2</v>
      </c>
      <c r="AT304" t="s">
        <v>5</v>
      </c>
      <c r="AU304">
        <v>125.5</v>
      </c>
      <c r="AV304">
        <v>0</v>
      </c>
      <c r="AW304">
        <v>500</v>
      </c>
      <c r="AX304">
        <f t="shared" si="178"/>
        <v>125.5</v>
      </c>
      <c r="AY304">
        <f t="shared" si="168"/>
        <v>500</v>
      </c>
      <c r="AZ304">
        <f t="shared" si="169"/>
        <v>25.1</v>
      </c>
      <c r="BA304">
        <f t="shared" si="170"/>
        <v>2E-3</v>
      </c>
      <c r="BB304">
        <f t="shared" si="171"/>
        <v>5.0200000000000002E-2</v>
      </c>
      <c r="BO304" t="s">
        <v>5</v>
      </c>
      <c r="BP304">
        <v>97.1</v>
      </c>
      <c r="BQ304">
        <v>0</v>
      </c>
      <c r="BR304">
        <v>500</v>
      </c>
      <c r="BS304">
        <f t="shared" si="179"/>
        <v>97.1</v>
      </c>
      <c r="BT304">
        <f t="shared" si="172"/>
        <v>500</v>
      </c>
      <c r="BU304">
        <f t="shared" si="173"/>
        <v>19.419999999999998</v>
      </c>
      <c r="BV304">
        <f t="shared" si="174"/>
        <v>2E-3</v>
      </c>
      <c r="BW304">
        <f t="shared" si="175"/>
        <v>3.884E-2</v>
      </c>
    </row>
    <row r="305" spans="2:75" x14ac:dyDescent="0.25">
      <c r="B305" t="s">
        <v>6</v>
      </c>
      <c r="C305">
        <v>6.5</v>
      </c>
      <c r="D305">
        <v>14.6</v>
      </c>
      <c r="E305">
        <v>7.5</v>
      </c>
      <c r="F305">
        <f t="shared" si="176"/>
        <v>-8.1</v>
      </c>
      <c r="G305">
        <f t="shared" si="160"/>
        <v>-7.1</v>
      </c>
      <c r="H305">
        <f t="shared" si="161"/>
        <v>114.08450704225352</v>
      </c>
      <c r="I305">
        <f t="shared" si="162"/>
        <v>0.13333333333333333</v>
      </c>
      <c r="J305">
        <f t="shared" si="163"/>
        <v>15.211267605633802</v>
      </c>
      <c r="Z305" t="s">
        <v>6</v>
      </c>
      <c r="AA305">
        <v>5.4</v>
      </c>
      <c r="AB305">
        <v>14.6</v>
      </c>
      <c r="AC305">
        <v>7.5</v>
      </c>
      <c r="AD305">
        <f t="shared" si="177"/>
        <v>-9.1999999999999993</v>
      </c>
      <c r="AE305">
        <f t="shared" si="164"/>
        <v>-7.1</v>
      </c>
      <c r="AF305">
        <f t="shared" si="165"/>
        <v>129.57746478873241</v>
      </c>
      <c r="AG305">
        <f t="shared" si="166"/>
        <v>0.13333333333333333</v>
      </c>
      <c r="AH305">
        <f t="shared" si="167"/>
        <v>17.27699530516432</v>
      </c>
      <c r="AT305" t="s">
        <v>6</v>
      </c>
      <c r="AU305">
        <v>6.2</v>
      </c>
      <c r="AV305">
        <v>14.6</v>
      </c>
      <c r="AW305">
        <v>7.5</v>
      </c>
      <c r="AX305">
        <f t="shared" si="178"/>
        <v>-8.3999999999999986</v>
      </c>
      <c r="AY305">
        <f t="shared" si="168"/>
        <v>-7.1</v>
      </c>
      <c r="AZ305">
        <f t="shared" si="169"/>
        <v>118.30985915492955</v>
      </c>
      <c r="BA305">
        <f t="shared" si="170"/>
        <v>0.13333333333333333</v>
      </c>
      <c r="BB305">
        <f t="shared" si="171"/>
        <v>15.77464788732394</v>
      </c>
      <c r="BO305" t="s">
        <v>6</v>
      </c>
      <c r="BP305">
        <v>6.4</v>
      </c>
      <c r="BQ305">
        <v>14.6</v>
      </c>
      <c r="BR305">
        <v>7.5</v>
      </c>
      <c r="BS305">
        <f t="shared" si="179"/>
        <v>-8.1999999999999993</v>
      </c>
      <c r="BT305">
        <f t="shared" si="172"/>
        <v>-7.1</v>
      </c>
      <c r="BU305">
        <f t="shared" si="173"/>
        <v>115.49295774647888</v>
      </c>
      <c r="BV305">
        <f t="shared" si="174"/>
        <v>0.13333333333333333</v>
      </c>
      <c r="BW305">
        <f t="shared" si="175"/>
        <v>15.39906103286385</v>
      </c>
    </row>
    <row r="306" spans="2:75" x14ac:dyDescent="0.25">
      <c r="B306" t="s">
        <v>7</v>
      </c>
      <c r="C306">
        <v>2.9</v>
      </c>
      <c r="D306">
        <v>0</v>
      </c>
      <c r="E306">
        <v>1</v>
      </c>
      <c r="F306">
        <f t="shared" si="176"/>
        <v>2.9</v>
      </c>
      <c r="G306">
        <f t="shared" si="160"/>
        <v>1</v>
      </c>
      <c r="H306">
        <f t="shared" si="161"/>
        <v>290</v>
      </c>
      <c r="I306">
        <f t="shared" si="162"/>
        <v>1</v>
      </c>
      <c r="J306">
        <f t="shared" si="163"/>
        <v>290</v>
      </c>
      <c r="Z306" t="s">
        <v>7</v>
      </c>
      <c r="AA306">
        <v>2.8</v>
      </c>
      <c r="AB306">
        <v>0</v>
      </c>
      <c r="AC306">
        <v>1</v>
      </c>
      <c r="AD306">
        <f t="shared" si="177"/>
        <v>2.8</v>
      </c>
      <c r="AE306">
        <f t="shared" si="164"/>
        <v>1</v>
      </c>
      <c r="AF306">
        <f t="shared" si="165"/>
        <v>280</v>
      </c>
      <c r="AG306">
        <f t="shared" si="166"/>
        <v>1</v>
      </c>
      <c r="AH306">
        <f t="shared" si="167"/>
        <v>280</v>
      </c>
      <c r="AT306" t="s">
        <v>7</v>
      </c>
      <c r="AU306">
        <v>3.8</v>
      </c>
      <c r="AV306">
        <v>0</v>
      </c>
      <c r="AW306">
        <v>1</v>
      </c>
      <c r="AX306">
        <f t="shared" si="178"/>
        <v>3.8</v>
      </c>
      <c r="AY306">
        <f t="shared" si="168"/>
        <v>1</v>
      </c>
      <c r="AZ306">
        <f t="shared" si="169"/>
        <v>380</v>
      </c>
      <c r="BA306">
        <f t="shared" si="170"/>
        <v>1</v>
      </c>
      <c r="BB306">
        <f t="shared" si="171"/>
        <v>380</v>
      </c>
      <c r="BO306" t="s">
        <v>7</v>
      </c>
      <c r="BP306">
        <v>2.1</v>
      </c>
      <c r="BQ306">
        <v>0</v>
      </c>
      <c r="BR306">
        <v>1</v>
      </c>
      <c r="BS306">
        <f t="shared" si="179"/>
        <v>2.1</v>
      </c>
      <c r="BT306">
        <f t="shared" si="172"/>
        <v>1</v>
      </c>
      <c r="BU306">
        <f t="shared" si="173"/>
        <v>210</v>
      </c>
      <c r="BV306">
        <f t="shared" si="174"/>
        <v>1</v>
      </c>
      <c r="BW306">
        <f t="shared" si="175"/>
        <v>210</v>
      </c>
    </row>
    <row r="307" spans="2:75" x14ac:dyDescent="0.25">
      <c r="B307" t="s">
        <v>8</v>
      </c>
      <c r="C307">
        <v>54.2</v>
      </c>
      <c r="D307">
        <v>0</v>
      </c>
      <c r="E307">
        <v>200</v>
      </c>
      <c r="F307">
        <f t="shared" si="176"/>
        <v>54.2</v>
      </c>
      <c r="G307">
        <f t="shared" si="160"/>
        <v>200</v>
      </c>
      <c r="H307">
        <f t="shared" si="161"/>
        <v>27.1</v>
      </c>
      <c r="I307">
        <f t="shared" si="162"/>
        <v>5.0000000000000001E-3</v>
      </c>
      <c r="J307">
        <f t="shared" si="163"/>
        <v>0.13550000000000001</v>
      </c>
      <c r="Z307" t="s">
        <v>8</v>
      </c>
      <c r="AA307">
        <v>24.4</v>
      </c>
      <c r="AB307">
        <v>0</v>
      </c>
      <c r="AC307">
        <v>200</v>
      </c>
      <c r="AD307">
        <f t="shared" si="177"/>
        <v>24.4</v>
      </c>
      <c r="AE307">
        <f t="shared" si="164"/>
        <v>200</v>
      </c>
      <c r="AF307">
        <f t="shared" si="165"/>
        <v>12.2</v>
      </c>
      <c r="AG307">
        <f t="shared" si="166"/>
        <v>5.0000000000000001E-3</v>
      </c>
      <c r="AH307">
        <f t="shared" si="167"/>
        <v>6.0999999999999999E-2</v>
      </c>
      <c r="AT307" t="s">
        <v>8</v>
      </c>
      <c r="AU307">
        <v>58.4</v>
      </c>
      <c r="AV307">
        <v>0</v>
      </c>
      <c r="AW307">
        <v>200</v>
      </c>
      <c r="AX307">
        <f t="shared" si="178"/>
        <v>58.4</v>
      </c>
      <c r="AY307">
        <f t="shared" si="168"/>
        <v>200</v>
      </c>
      <c r="AZ307">
        <f t="shared" si="169"/>
        <v>29.2</v>
      </c>
      <c r="BA307">
        <f t="shared" si="170"/>
        <v>5.0000000000000001E-3</v>
      </c>
      <c r="BB307">
        <f t="shared" si="171"/>
        <v>0.14599999999999999</v>
      </c>
      <c r="BO307" t="s">
        <v>8</v>
      </c>
      <c r="BP307">
        <v>51.8</v>
      </c>
      <c r="BQ307">
        <v>0</v>
      </c>
      <c r="BR307">
        <v>200</v>
      </c>
      <c r="BS307">
        <f t="shared" si="179"/>
        <v>51.8</v>
      </c>
      <c r="BT307">
        <f t="shared" si="172"/>
        <v>200</v>
      </c>
      <c r="BU307">
        <f t="shared" si="173"/>
        <v>25.900000000000002</v>
      </c>
      <c r="BV307">
        <f t="shared" si="174"/>
        <v>5.0000000000000001E-3</v>
      </c>
      <c r="BW307">
        <f t="shared" si="175"/>
        <v>0.1295</v>
      </c>
    </row>
    <row r="308" spans="2:75" x14ac:dyDescent="0.25">
      <c r="B308" t="s">
        <v>9</v>
      </c>
      <c r="C308">
        <v>1.82</v>
      </c>
      <c r="D308">
        <v>0</v>
      </c>
      <c r="E308">
        <v>200</v>
      </c>
      <c r="F308">
        <f t="shared" si="176"/>
        <v>1.82</v>
      </c>
      <c r="G308">
        <f t="shared" si="160"/>
        <v>200</v>
      </c>
      <c r="H308">
        <f t="shared" si="161"/>
        <v>0.91</v>
      </c>
      <c r="I308">
        <f t="shared" si="162"/>
        <v>5.0000000000000001E-3</v>
      </c>
      <c r="J308">
        <f t="shared" si="163"/>
        <v>4.5500000000000002E-3</v>
      </c>
      <c r="Z308" t="s">
        <v>9</v>
      </c>
      <c r="AA308">
        <v>1.07</v>
      </c>
      <c r="AB308">
        <v>0</v>
      </c>
      <c r="AC308">
        <v>200</v>
      </c>
      <c r="AD308">
        <f t="shared" si="177"/>
        <v>1.07</v>
      </c>
      <c r="AE308">
        <f t="shared" si="164"/>
        <v>200</v>
      </c>
      <c r="AF308">
        <f t="shared" si="165"/>
        <v>0.53500000000000003</v>
      </c>
      <c r="AG308">
        <f t="shared" si="166"/>
        <v>5.0000000000000001E-3</v>
      </c>
      <c r="AH308">
        <f t="shared" si="167"/>
        <v>2.6750000000000003E-3</v>
      </c>
      <c r="AT308" t="s">
        <v>9</v>
      </c>
      <c r="AU308">
        <v>1.95</v>
      </c>
      <c r="AV308">
        <v>0</v>
      </c>
      <c r="AW308">
        <v>200</v>
      </c>
      <c r="AX308">
        <f t="shared" si="178"/>
        <v>1.95</v>
      </c>
      <c r="AY308">
        <f t="shared" si="168"/>
        <v>200</v>
      </c>
      <c r="AZ308">
        <f t="shared" si="169"/>
        <v>0.97499999999999998</v>
      </c>
      <c r="BA308">
        <f t="shared" si="170"/>
        <v>5.0000000000000001E-3</v>
      </c>
      <c r="BB308">
        <f t="shared" si="171"/>
        <v>4.875E-3</v>
      </c>
      <c r="BO308" t="s">
        <v>9</v>
      </c>
      <c r="BP308">
        <v>1.78</v>
      </c>
      <c r="BQ308">
        <v>0</v>
      </c>
      <c r="BR308">
        <v>200</v>
      </c>
      <c r="BS308">
        <f t="shared" si="179"/>
        <v>1.78</v>
      </c>
      <c r="BT308">
        <f t="shared" si="172"/>
        <v>200</v>
      </c>
      <c r="BU308">
        <f t="shared" si="173"/>
        <v>0.89</v>
      </c>
      <c r="BV308">
        <f t="shared" si="174"/>
        <v>5.0000000000000001E-3</v>
      </c>
      <c r="BW308">
        <f t="shared" si="175"/>
        <v>4.45E-3</v>
      </c>
    </row>
    <row r="309" spans="2:75" x14ac:dyDescent="0.25">
      <c r="B309" t="s">
        <v>10</v>
      </c>
      <c r="C309">
        <v>73.2</v>
      </c>
      <c r="D309">
        <v>0</v>
      </c>
      <c r="E309">
        <v>200</v>
      </c>
      <c r="F309">
        <f t="shared" si="176"/>
        <v>73.2</v>
      </c>
      <c r="G309">
        <f t="shared" si="160"/>
        <v>200</v>
      </c>
      <c r="H309">
        <f t="shared" si="161"/>
        <v>36.6</v>
      </c>
      <c r="I309">
        <f t="shared" si="162"/>
        <v>5.0000000000000001E-3</v>
      </c>
      <c r="J309">
        <f t="shared" si="163"/>
        <v>0.18300000000000002</v>
      </c>
      <c r="Z309" t="s">
        <v>10</v>
      </c>
      <c r="AA309">
        <v>21.5</v>
      </c>
      <c r="AB309">
        <v>0</v>
      </c>
      <c r="AC309">
        <v>200</v>
      </c>
      <c r="AD309">
        <f t="shared" si="177"/>
        <v>21.5</v>
      </c>
      <c r="AE309">
        <f t="shared" si="164"/>
        <v>200</v>
      </c>
      <c r="AF309">
        <f t="shared" si="165"/>
        <v>10.75</v>
      </c>
      <c r="AG309">
        <f t="shared" si="166"/>
        <v>5.0000000000000001E-3</v>
      </c>
      <c r="AH309">
        <f t="shared" si="167"/>
        <v>5.3749999999999999E-2</v>
      </c>
      <c r="AT309" t="s">
        <v>10</v>
      </c>
      <c r="AU309">
        <v>126.9</v>
      </c>
      <c r="AV309">
        <v>0</v>
      </c>
      <c r="AW309">
        <v>200</v>
      </c>
      <c r="AX309">
        <f t="shared" si="178"/>
        <v>126.9</v>
      </c>
      <c r="AY309">
        <f t="shared" si="168"/>
        <v>200</v>
      </c>
      <c r="AZ309">
        <f t="shared" si="169"/>
        <v>63.45</v>
      </c>
      <c r="BA309">
        <f t="shared" si="170"/>
        <v>5.0000000000000001E-3</v>
      </c>
      <c r="BB309">
        <f t="shared" si="171"/>
        <v>0.31725000000000003</v>
      </c>
      <c r="BO309" t="s">
        <v>10</v>
      </c>
      <c r="BP309">
        <v>82.8</v>
      </c>
      <c r="BQ309">
        <v>0</v>
      </c>
      <c r="BR309">
        <v>200</v>
      </c>
      <c r="BS309">
        <f t="shared" si="179"/>
        <v>82.8</v>
      </c>
      <c r="BT309">
        <f t="shared" si="172"/>
        <v>200</v>
      </c>
      <c r="BU309">
        <f t="shared" si="173"/>
        <v>41.4</v>
      </c>
      <c r="BV309">
        <f t="shared" si="174"/>
        <v>5.0000000000000001E-3</v>
      </c>
      <c r="BW309">
        <f t="shared" si="175"/>
        <v>0.20699999999999999</v>
      </c>
    </row>
    <row r="310" spans="2:75" x14ac:dyDescent="0.25">
      <c r="B310" t="s">
        <v>11</v>
      </c>
      <c r="C310">
        <v>1.3</v>
      </c>
      <c r="D310">
        <v>0</v>
      </c>
      <c r="E310">
        <v>5</v>
      </c>
      <c r="F310">
        <f t="shared" si="176"/>
        <v>1.3</v>
      </c>
      <c r="G310">
        <f t="shared" si="160"/>
        <v>5</v>
      </c>
      <c r="H310">
        <f t="shared" si="161"/>
        <v>26</v>
      </c>
      <c r="I310">
        <f t="shared" si="162"/>
        <v>0.2</v>
      </c>
      <c r="J310">
        <f t="shared" si="163"/>
        <v>5.2</v>
      </c>
      <c r="Z310" t="s">
        <v>11</v>
      </c>
      <c r="AA310">
        <v>0.33</v>
      </c>
      <c r="AB310">
        <v>0</v>
      </c>
      <c r="AC310">
        <v>5</v>
      </c>
      <c r="AD310">
        <f t="shared" si="177"/>
        <v>0.33</v>
      </c>
      <c r="AE310">
        <f t="shared" si="164"/>
        <v>5</v>
      </c>
      <c r="AF310">
        <f t="shared" si="165"/>
        <v>6.6000000000000005</v>
      </c>
      <c r="AG310">
        <f t="shared" si="166"/>
        <v>0.2</v>
      </c>
      <c r="AH310">
        <f t="shared" si="167"/>
        <v>1.3200000000000003</v>
      </c>
      <c r="AT310" t="s">
        <v>11</v>
      </c>
      <c r="AU310">
        <v>2.54</v>
      </c>
      <c r="AV310">
        <v>0</v>
      </c>
      <c r="AW310">
        <v>5</v>
      </c>
      <c r="AX310">
        <f t="shared" si="178"/>
        <v>2.54</v>
      </c>
      <c r="AY310">
        <f t="shared" si="168"/>
        <v>5</v>
      </c>
      <c r="AZ310">
        <f t="shared" si="169"/>
        <v>50.8</v>
      </c>
      <c r="BA310">
        <f t="shared" si="170"/>
        <v>0.2</v>
      </c>
      <c r="BB310">
        <f t="shared" si="171"/>
        <v>10.16</v>
      </c>
      <c r="BO310" t="s">
        <v>11</v>
      </c>
      <c r="BP310">
        <v>1.1000000000000001</v>
      </c>
      <c r="BQ310">
        <v>0</v>
      </c>
      <c r="BR310">
        <v>5</v>
      </c>
      <c r="BS310">
        <f t="shared" si="179"/>
        <v>1.1000000000000001</v>
      </c>
      <c r="BT310">
        <f t="shared" si="172"/>
        <v>5</v>
      </c>
      <c r="BU310">
        <f t="shared" si="173"/>
        <v>22.000000000000004</v>
      </c>
      <c r="BV310">
        <f t="shared" si="174"/>
        <v>0.2</v>
      </c>
      <c r="BW310">
        <f t="shared" si="175"/>
        <v>4.4000000000000012</v>
      </c>
    </row>
    <row r="311" spans="2:75" x14ac:dyDescent="0.25">
      <c r="B311" t="s">
        <v>12</v>
      </c>
      <c r="C311">
        <v>0.153</v>
      </c>
      <c r="D311">
        <v>0</v>
      </c>
      <c r="E311">
        <v>1</v>
      </c>
      <c r="F311">
        <f t="shared" si="176"/>
        <v>0.153</v>
      </c>
      <c r="G311">
        <f t="shared" si="160"/>
        <v>1</v>
      </c>
      <c r="H311">
        <f t="shared" si="161"/>
        <v>15.299999999999999</v>
      </c>
      <c r="I311">
        <f t="shared" si="162"/>
        <v>1</v>
      </c>
      <c r="J311">
        <f t="shared" si="163"/>
        <v>15.299999999999999</v>
      </c>
      <c r="Z311" t="s">
        <v>12</v>
      </c>
      <c r="AA311">
        <v>7.0000000000000007E-2</v>
      </c>
      <c r="AB311">
        <v>0</v>
      </c>
      <c r="AC311">
        <v>1</v>
      </c>
      <c r="AD311">
        <f t="shared" si="177"/>
        <v>7.0000000000000007E-2</v>
      </c>
      <c r="AE311">
        <f t="shared" si="164"/>
        <v>1</v>
      </c>
      <c r="AF311">
        <f t="shared" si="165"/>
        <v>7.0000000000000009</v>
      </c>
      <c r="AG311">
        <f t="shared" si="166"/>
        <v>1</v>
      </c>
      <c r="AH311">
        <f t="shared" si="167"/>
        <v>7.0000000000000009</v>
      </c>
      <c r="AT311" t="s">
        <v>12</v>
      </c>
      <c r="AU311">
        <v>0.27500000000000002</v>
      </c>
      <c r="AV311">
        <v>0</v>
      </c>
      <c r="AW311">
        <v>1</v>
      </c>
      <c r="AX311">
        <f t="shared" si="178"/>
        <v>0.27500000000000002</v>
      </c>
      <c r="AY311">
        <f t="shared" si="168"/>
        <v>1</v>
      </c>
      <c r="AZ311">
        <f t="shared" si="169"/>
        <v>27.500000000000004</v>
      </c>
      <c r="BA311">
        <f t="shared" si="170"/>
        <v>1</v>
      </c>
      <c r="BB311">
        <f t="shared" si="171"/>
        <v>27.500000000000004</v>
      </c>
      <c r="BO311" t="s">
        <v>12</v>
      </c>
      <c r="BP311">
        <v>0.09</v>
      </c>
      <c r="BQ311">
        <v>0</v>
      </c>
      <c r="BR311">
        <v>1</v>
      </c>
      <c r="BS311">
        <f t="shared" si="179"/>
        <v>0.09</v>
      </c>
      <c r="BT311">
        <f t="shared" si="172"/>
        <v>1</v>
      </c>
      <c r="BU311">
        <f t="shared" si="173"/>
        <v>9</v>
      </c>
      <c r="BV311">
        <f t="shared" si="174"/>
        <v>1</v>
      </c>
      <c r="BW311">
        <f t="shared" si="175"/>
        <v>9</v>
      </c>
    </row>
    <row r="312" spans="2:75" x14ac:dyDescent="0.25">
      <c r="B312" t="s">
        <v>13</v>
      </c>
      <c r="C312">
        <v>7.1999999999999995E-2</v>
      </c>
      <c r="D312">
        <v>0</v>
      </c>
      <c r="E312">
        <v>1</v>
      </c>
      <c r="F312">
        <f t="shared" si="176"/>
        <v>7.1999999999999995E-2</v>
      </c>
      <c r="G312">
        <f t="shared" si="160"/>
        <v>1</v>
      </c>
      <c r="H312">
        <f t="shared" si="161"/>
        <v>7.1999999999999993</v>
      </c>
      <c r="I312">
        <f t="shared" si="162"/>
        <v>1</v>
      </c>
      <c r="J312">
        <f t="shared" si="163"/>
        <v>7.1999999999999993</v>
      </c>
      <c r="Z312" t="s">
        <v>13</v>
      </c>
      <c r="AA312">
        <v>0.06</v>
      </c>
      <c r="AB312">
        <v>0</v>
      </c>
      <c r="AC312">
        <v>1</v>
      </c>
      <c r="AD312">
        <f t="shared" si="177"/>
        <v>0.06</v>
      </c>
      <c r="AE312">
        <f t="shared" si="164"/>
        <v>1</v>
      </c>
      <c r="AF312">
        <f t="shared" si="165"/>
        <v>6</v>
      </c>
      <c r="AG312">
        <f t="shared" si="166"/>
        <v>1</v>
      </c>
      <c r="AH312">
        <f t="shared" si="167"/>
        <v>6</v>
      </c>
      <c r="AT312" t="s">
        <v>13</v>
      </c>
      <c r="AU312">
        <v>8.4000000000000005E-2</v>
      </c>
      <c r="AV312">
        <v>0</v>
      </c>
      <c r="AW312">
        <v>1</v>
      </c>
      <c r="AX312">
        <f t="shared" si="178"/>
        <v>8.4000000000000005E-2</v>
      </c>
      <c r="AY312">
        <f t="shared" si="168"/>
        <v>1</v>
      </c>
      <c r="AZ312">
        <f t="shared" si="169"/>
        <v>8.4</v>
      </c>
      <c r="BA312">
        <f t="shared" si="170"/>
        <v>1</v>
      </c>
      <c r="BB312">
        <f t="shared" si="171"/>
        <v>8.4</v>
      </c>
      <c r="BO312" t="s">
        <v>13</v>
      </c>
      <c r="BP312">
        <v>6.9000000000000006E-2</v>
      </c>
      <c r="BQ312">
        <v>0</v>
      </c>
      <c r="BR312">
        <v>1</v>
      </c>
      <c r="BS312">
        <f t="shared" si="179"/>
        <v>6.9000000000000006E-2</v>
      </c>
      <c r="BT312">
        <f t="shared" si="172"/>
        <v>1</v>
      </c>
      <c r="BU312">
        <f t="shared" si="173"/>
        <v>6.9</v>
      </c>
      <c r="BV312">
        <f t="shared" si="174"/>
        <v>1</v>
      </c>
      <c r="BW312">
        <f t="shared" si="175"/>
        <v>6.9</v>
      </c>
    </row>
    <row r="313" spans="2:75" x14ac:dyDescent="0.25">
      <c r="B313" t="s">
        <v>14</v>
      </c>
      <c r="C313">
        <v>2.38</v>
      </c>
      <c r="D313">
        <v>0</v>
      </c>
      <c r="E313">
        <v>10</v>
      </c>
      <c r="F313">
        <f t="shared" si="176"/>
        <v>2.38</v>
      </c>
      <c r="G313">
        <f t="shared" si="160"/>
        <v>10</v>
      </c>
      <c r="H313">
        <f t="shared" si="161"/>
        <v>23.799999999999997</v>
      </c>
      <c r="I313">
        <f t="shared" si="162"/>
        <v>0.1</v>
      </c>
      <c r="J313">
        <f t="shared" si="163"/>
        <v>2.38</v>
      </c>
      <c r="Z313" t="s">
        <v>14</v>
      </c>
      <c r="AA313">
        <v>3.31</v>
      </c>
      <c r="AB313">
        <v>0</v>
      </c>
      <c r="AC313">
        <v>10</v>
      </c>
      <c r="AD313">
        <f t="shared" si="177"/>
        <v>3.31</v>
      </c>
      <c r="AE313">
        <f t="shared" si="164"/>
        <v>10</v>
      </c>
      <c r="AF313">
        <f t="shared" si="165"/>
        <v>33.1</v>
      </c>
      <c r="AG313">
        <f t="shared" si="166"/>
        <v>0.1</v>
      </c>
      <c r="AH313">
        <f t="shared" si="167"/>
        <v>3.3100000000000005</v>
      </c>
      <c r="AT313" t="s">
        <v>14</v>
      </c>
      <c r="AU313">
        <v>4.91</v>
      </c>
      <c r="AV313">
        <v>0</v>
      </c>
      <c r="AW313">
        <v>10</v>
      </c>
      <c r="AX313">
        <f t="shared" si="178"/>
        <v>4.91</v>
      </c>
      <c r="AY313">
        <f t="shared" si="168"/>
        <v>10</v>
      </c>
      <c r="AZ313">
        <f t="shared" si="169"/>
        <v>49.1</v>
      </c>
      <c r="BA313">
        <f t="shared" si="170"/>
        <v>0.1</v>
      </c>
      <c r="BB313">
        <f t="shared" si="171"/>
        <v>4.91</v>
      </c>
      <c r="BO313" t="s">
        <v>14</v>
      </c>
      <c r="BP313">
        <v>3.19</v>
      </c>
      <c r="BQ313">
        <v>0</v>
      </c>
      <c r="BR313">
        <v>10</v>
      </c>
      <c r="BS313">
        <f t="shared" si="179"/>
        <v>3.19</v>
      </c>
      <c r="BT313">
        <f t="shared" si="172"/>
        <v>10</v>
      </c>
      <c r="BU313">
        <f t="shared" si="173"/>
        <v>31.900000000000002</v>
      </c>
      <c r="BV313">
        <f t="shared" si="174"/>
        <v>0.1</v>
      </c>
      <c r="BW313">
        <f t="shared" si="175"/>
        <v>3.1900000000000004</v>
      </c>
    </row>
    <row r="314" spans="2:75" x14ac:dyDescent="0.25">
      <c r="B314" t="s">
        <v>15</v>
      </c>
      <c r="C314">
        <v>1.49</v>
      </c>
      <c r="D314">
        <v>0</v>
      </c>
      <c r="E314">
        <v>500</v>
      </c>
      <c r="F314">
        <f t="shared" si="176"/>
        <v>1.49</v>
      </c>
      <c r="G314">
        <f t="shared" si="160"/>
        <v>500</v>
      </c>
      <c r="H314">
        <f t="shared" si="161"/>
        <v>0.29799999999999999</v>
      </c>
      <c r="I314">
        <f t="shared" si="162"/>
        <v>2E-3</v>
      </c>
      <c r="J314">
        <f t="shared" si="163"/>
        <v>5.9599999999999996E-4</v>
      </c>
      <c r="Z314" t="s">
        <v>15</v>
      </c>
      <c r="AA314">
        <v>1.1299999999999999</v>
      </c>
      <c r="AB314">
        <v>0</v>
      </c>
      <c r="AC314">
        <v>500</v>
      </c>
      <c r="AD314">
        <f t="shared" si="177"/>
        <v>1.1299999999999999</v>
      </c>
      <c r="AE314">
        <f t="shared" si="164"/>
        <v>500</v>
      </c>
      <c r="AF314">
        <f t="shared" si="165"/>
        <v>0.22599999999999998</v>
      </c>
      <c r="AG314">
        <f t="shared" si="166"/>
        <v>2E-3</v>
      </c>
      <c r="AH314">
        <f t="shared" si="167"/>
        <v>4.5199999999999998E-4</v>
      </c>
      <c r="AT314" t="s">
        <v>15</v>
      </c>
      <c r="AU314">
        <v>1.84</v>
      </c>
      <c r="AV314">
        <v>0</v>
      </c>
      <c r="AW314">
        <v>500</v>
      </c>
      <c r="AX314">
        <f t="shared" si="178"/>
        <v>1.84</v>
      </c>
      <c r="AY314">
        <f t="shared" si="168"/>
        <v>500</v>
      </c>
      <c r="AZ314">
        <f t="shared" si="169"/>
        <v>0.36799999999999999</v>
      </c>
      <c r="BA314">
        <f t="shared" si="170"/>
        <v>2E-3</v>
      </c>
      <c r="BB314">
        <f t="shared" si="171"/>
        <v>7.36E-4</v>
      </c>
      <c r="BO314" t="s">
        <v>15</v>
      </c>
      <c r="BP314">
        <v>1.71</v>
      </c>
      <c r="BQ314">
        <v>0</v>
      </c>
      <c r="BR314">
        <v>500</v>
      </c>
      <c r="BS314">
        <f t="shared" si="179"/>
        <v>1.71</v>
      </c>
      <c r="BT314">
        <f t="shared" si="172"/>
        <v>500</v>
      </c>
      <c r="BU314">
        <f t="shared" si="173"/>
        <v>0.34199999999999997</v>
      </c>
      <c r="BV314">
        <f t="shared" si="174"/>
        <v>2E-3</v>
      </c>
      <c r="BW314">
        <f t="shared" si="175"/>
        <v>6.8399999999999993E-4</v>
      </c>
    </row>
    <row r="315" spans="2:75" x14ac:dyDescent="0.25">
      <c r="B315" t="s">
        <v>16</v>
      </c>
      <c r="C315">
        <v>0.99</v>
      </c>
      <c r="D315">
        <v>0</v>
      </c>
      <c r="E315">
        <v>1</v>
      </c>
      <c r="F315">
        <f t="shared" si="176"/>
        <v>0.99</v>
      </c>
      <c r="G315">
        <f t="shared" si="160"/>
        <v>1</v>
      </c>
      <c r="H315">
        <f t="shared" si="161"/>
        <v>99</v>
      </c>
      <c r="I315">
        <f t="shared" si="162"/>
        <v>1</v>
      </c>
      <c r="J315">
        <f t="shared" si="163"/>
        <v>99</v>
      </c>
      <c r="Z315" t="s">
        <v>16</v>
      </c>
      <c r="AA315">
        <v>0.56999999999999995</v>
      </c>
      <c r="AB315">
        <v>0</v>
      </c>
      <c r="AC315">
        <v>1</v>
      </c>
      <c r="AD315">
        <f t="shared" si="177"/>
        <v>0.56999999999999995</v>
      </c>
      <c r="AE315">
        <f t="shared" si="164"/>
        <v>1</v>
      </c>
      <c r="AF315">
        <f t="shared" si="165"/>
        <v>56.999999999999993</v>
      </c>
      <c r="AG315">
        <f t="shared" si="166"/>
        <v>1</v>
      </c>
      <c r="AH315">
        <f t="shared" si="167"/>
        <v>56.999999999999993</v>
      </c>
      <c r="AT315" t="s">
        <v>16</v>
      </c>
      <c r="AU315">
        <v>3.73</v>
      </c>
      <c r="AV315">
        <v>0</v>
      </c>
      <c r="AW315">
        <v>1</v>
      </c>
      <c r="AX315">
        <f t="shared" si="178"/>
        <v>3.73</v>
      </c>
      <c r="AY315">
        <f t="shared" si="168"/>
        <v>1</v>
      </c>
      <c r="AZ315">
        <f t="shared" si="169"/>
        <v>373</v>
      </c>
      <c r="BA315">
        <f t="shared" si="170"/>
        <v>1</v>
      </c>
      <c r="BB315">
        <f t="shared" si="171"/>
        <v>373</v>
      </c>
      <c r="BO315" t="s">
        <v>16</v>
      </c>
      <c r="BP315">
        <v>1.33</v>
      </c>
      <c r="BQ315">
        <v>0</v>
      </c>
      <c r="BR315">
        <v>1</v>
      </c>
      <c r="BS315">
        <f t="shared" si="179"/>
        <v>1.33</v>
      </c>
      <c r="BT315">
        <f t="shared" si="172"/>
        <v>1</v>
      </c>
      <c r="BU315">
        <f t="shared" si="173"/>
        <v>133</v>
      </c>
      <c r="BV315">
        <f t="shared" si="174"/>
        <v>1</v>
      </c>
      <c r="BW315">
        <f t="shared" si="175"/>
        <v>133</v>
      </c>
    </row>
    <row r="316" spans="2:75" x14ac:dyDescent="0.25">
      <c r="B316" t="s">
        <v>17</v>
      </c>
      <c r="C316">
        <v>0.17</v>
      </c>
      <c r="D316">
        <v>0</v>
      </c>
      <c r="E316">
        <v>0.05</v>
      </c>
      <c r="F316">
        <f t="shared" si="176"/>
        <v>0.17</v>
      </c>
      <c r="G316">
        <f t="shared" si="160"/>
        <v>0.05</v>
      </c>
      <c r="H316">
        <f t="shared" si="161"/>
        <v>340</v>
      </c>
      <c r="I316">
        <f t="shared" si="162"/>
        <v>20</v>
      </c>
      <c r="J316">
        <f t="shared" si="163"/>
        <v>6800</v>
      </c>
      <c r="Z316" t="s">
        <v>17</v>
      </c>
      <c r="AA316">
        <v>0.13100000000000001</v>
      </c>
      <c r="AB316">
        <v>0</v>
      </c>
      <c r="AC316">
        <v>0.05</v>
      </c>
      <c r="AD316">
        <f t="shared" si="177"/>
        <v>0.13100000000000001</v>
      </c>
      <c r="AE316">
        <f t="shared" si="164"/>
        <v>0.05</v>
      </c>
      <c r="AF316">
        <f t="shared" si="165"/>
        <v>262</v>
      </c>
      <c r="AG316">
        <f t="shared" si="166"/>
        <v>20</v>
      </c>
      <c r="AH316">
        <f t="shared" si="167"/>
        <v>5240</v>
      </c>
      <c r="AT316" t="s">
        <v>17</v>
      </c>
      <c r="AU316">
        <v>0.18</v>
      </c>
      <c r="AV316">
        <v>0</v>
      </c>
      <c r="AW316">
        <v>0.05</v>
      </c>
      <c r="AX316">
        <f t="shared" si="178"/>
        <v>0.18</v>
      </c>
      <c r="AY316">
        <f t="shared" si="168"/>
        <v>0.05</v>
      </c>
      <c r="AZ316">
        <f t="shared" si="169"/>
        <v>359.99999999999994</v>
      </c>
      <c r="BA316">
        <f t="shared" si="170"/>
        <v>20</v>
      </c>
      <c r="BB316">
        <f t="shared" si="171"/>
        <v>7199.9999999999991</v>
      </c>
      <c r="BO316" t="s">
        <v>17</v>
      </c>
      <c r="BP316">
        <v>0.11</v>
      </c>
      <c r="BQ316">
        <v>0</v>
      </c>
      <c r="BR316">
        <v>0.05</v>
      </c>
      <c r="BS316">
        <f t="shared" si="179"/>
        <v>0.11</v>
      </c>
      <c r="BT316">
        <f t="shared" si="172"/>
        <v>0.05</v>
      </c>
      <c r="BU316">
        <f t="shared" si="173"/>
        <v>219.99999999999997</v>
      </c>
      <c r="BV316">
        <f t="shared" si="174"/>
        <v>20</v>
      </c>
      <c r="BW316">
        <f t="shared" si="175"/>
        <v>4399.9999999999991</v>
      </c>
    </row>
    <row r="317" spans="2:75" x14ac:dyDescent="0.25">
      <c r="B317" t="s">
        <v>18</v>
      </c>
      <c r="C317">
        <v>0.52</v>
      </c>
      <c r="D317">
        <v>0</v>
      </c>
      <c r="E317">
        <v>1</v>
      </c>
      <c r="F317">
        <f t="shared" si="176"/>
        <v>0.52</v>
      </c>
      <c r="G317">
        <f t="shared" si="160"/>
        <v>1</v>
      </c>
      <c r="H317">
        <f t="shared" si="161"/>
        <v>52</v>
      </c>
      <c r="I317">
        <f t="shared" si="162"/>
        <v>1</v>
      </c>
      <c r="J317">
        <f t="shared" si="163"/>
        <v>52</v>
      </c>
      <c r="Z317" t="s">
        <v>18</v>
      </c>
      <c r="AA317">
        <v>0.66</v>
      </c>
      <c r="AB317">
        <v>0</v>
      </c>
      <c r="AC317">
        <v>1</v>
      </c>
      <c r="AD317">
        <f t="shared" si="177"/>
        <v>0.66</v>
      </c>
      <c r="AE317">
        <f t="shared" si="164"/>
        <v>1</v>
      </c>
      <c r="AF317">
        <f t="shared" si="165"/>
        <v>66</v>
      </c>
      <c r="AG317">
        <f t="shared" si="166"/>
        <v>1</v>
      </c>
      <c r="AH317">
        <f t="shared" si="167"/>
        <v>66</v>
      </c>
      <c r="AT317" t="s">
        <v>18</v>
      </c>
      <c r="AU317">
        <v>1.29</v>
      </c>
      <c r="AV317">
        <v>0</v>
      </c>
      <c r="AW317">
        <v>1</v>
      </c>
      <c r="AX317">
        <f t="shared" si="178"/>
        <v>1.29</v>
      </c>
      <c r="AY317">
        <f t="shared" si="168"/>
        <v>1</v>
      </c>
      <c r="AZ317">
        <f t="shared" si="169"/>
        <v>129</v>
      </c>
      <c r="BA317">
        <f t="shared" si="170"/>
        <v>1</v>
      </c>
      <c r="BB317">
        <f t="shared" si="171"/>
        <v>129</v>
      </c>
      <c r="BO317" t="s">
        <v>18</v>
      </c>
      <c r="BP317">
        <v>0.81</v>
      </c>
      <c r="BQ317">
        <v>0</v>
      </c>
      <c r="BR317">
        <v>1</v>
      </c>
      <c r="BS317">
        <f t="shared" si="179"/>
        <v>0.81</v>
      </c>
      <c r="BT317">
        <f t="shared" si="172"/>
        <v>1</v>
      </c>
      <c r="BU317">
        <f t="shared" si="173"/>
        <v>81</v>
      </c>
      <c r="BV317">
        <f t="shared" si="174"/>
        <v>1</v>
      </c>
      <c r="BW317">
        <f t="shared" si="175"/>
        <v>81</v>
      </c>
    </row>
    <row r="318" spans="2:75" x14ac:dyDescent="0.25">
      <c r="B318" t="s">
        <v>19</v>
      </c>
      <c r="C318">
        <v>0.08</v>
      </c>
      <c r="D318">
        <v>0</v>
      </c>
      <c r="E318">
        <v>0.1</v>
      </c>
      <c r="F318">
        <f t="shared" si="176"/>
        <v>0.08</v>
      </c>
      <c r="G318">
        <f t="shared" si="160"/>
        <v>0.1</v>
      </c>
      <c r="H318">
        <f t="shared" si="161"/>
        <v>80</v>
      </c>
      <c r="I318">
        <f t="shared" si="162"/>
        <v>10</v>
      </c>
      <c r="J318">
        <f t="shared" si="163"/>
        <v>800</v>
      </c>
      <c r="Z318" t="s">
        <v>19</v>
      </c>
      <c r="AA318">
        <v>1.7000000000000001E-2</v>
      </c>
      <c r="AB318">
        <v>0</v>
      </c>
      <c r="AC318">
        <v>0.1</v>
      </c>
      <c r="AD318">
        <f t="shared" si="177"/>
        <v>1.7000000000000001E-2</v>
      </c>
      <c r="AE318">
        <f t="shared" si="164"/>
        <v>0.1</v>
      </c>
      <c r="AF318">
        <f t="shared" si="165"/>
        <v>17</v>
      </c>
      <c r="AG318">
        <f t="shared" si="166"/>
        <v>10</v>
      </c>
      <c r="AH318">
        <f t="shared" si="167"/>
        <v>170</v>
      </c>
      <c r="AT318" t="s">
        <v>19</v>
      </c>
      <c r="AU318">
        <v>0.09</v>
      </c>
      <c r="AV318">
        <v>0</v>
      </c>
      <c r="AW318">
        <v>0.1</v>
      </c>
      <c r="AX318">
        <f t="shared" si="178"/>
        <v>0.09</v>
      </c>
      <c r="AY318">
        <f t="shared" si="168"/>
        <v>0.1</v>
      </c>
      <c r="AZ318">
        <f t="shared" si="169"/>
        <v>89.999999999999986</v>
      </c>
      <c r="BA318">
        <f t="shared" si="170"/>
        <v>10</v>
      </c>
      <c r="BB318">
        <f t="shared" si="171"/>
        <v>899.99999999999989</v>
      </c>
      <c r="BO318" t="s">
        <v>19</v>
      </c>
      <c r="BP318">
        <v>0.06</v>
      </c>
      <c r="BQ318">
        <v>0</v>
      </c>
      <c r="BR318">
        <v>0.1</v>
      </c>
      <c r="BS318">
        <f t="shared" si="179"/>
        <v>0.06</v>
      </c>
      <c r="BT318">
        <f t="shared" si="172"/>
        <v>0.1</v>
      </c>
      <c r="BU318">
        <f t="shared" si="173"/>
        <v>60</v>
      </c>
      <c r="BV318">
        <f t="shared" si="174"/>
        <v>10</v>
      </c>
      <c r="BW318">
        <f t="shared" si="175"/>
        <v>600</v>
      </c>
    </row>
    <row r="319" spans="2:75" x14ac:dyDescent="0.25">
      <c r="B319" t="s">
        <v>20</v>
      </c>
      <c r="C319">
        <v>1.7999999999999999E-2</v>
      </c>
      <c r="D319">
        <v>0</v>
      </c>
      <c r="E319">
        <v>0.05</v>
      </c>
      <c r="F319">
        <f t="shared" si="176"/>
        <v>1.7999999999999999E-2</v>
      </c>
      <c r="G319">
        <f t="shared" si="160"/>
        <v>0.05</v>
      </c>
      <c r="H319">
        <f t="shared" si="161"/>
        <v>35.999999999999993</v>
      </c>
      <c r="I319">
        <f t="shared" si="162"/>
        <v>20</v>
      </c>
      <c r="J319">
        <f t="shared" si="163"/>
        <v>719.99999999999989</v>
      </c>
      <c r="Z319" t="s">
        <v>20</v>
      </c>
      <c r="AA319">
        <v>0</v>
      </c>
      <c r="AB319">
        <v>0</v>
      </c>
      <c r="AC319">
        <v>0.05</v>
      </c>
      <c r="AD319">
        <f t="shared" si="177"/>
        <v>0</v>
      </c>
      <c r="AE319">
        <f t="shared" si="164"/>
        <v>0.05</v>
      </c>
      <c r="AF319">
        <f t="shared" si="165"/>
        <v>0</v>
      </c>
      <c r="AG319">
        <f t="shared" si="166"/>
        <v>20</v>
      </c>
      <c r="AH319">
        <f t="shared" si="167"/>
        <v>0</v>
      </c>
      <c r="AT319" t="s">
        <v>20</v>
      </c>
      <c r="AU319">
        <v>4.5999999999999999E-2</v>
      </c>
      <c r="AV319">
        <v>0</v>
      </c>
      <c r="AW319">
        <v>0.05</v>
      </c>
      <c r="AX319">
        <f t="shared" si="178"/>
        <v>4.5999999999999999E-2</v>
      </c>
      <c r="AY319">
        <f t="shared" si="168"/>
        <v>0.05</v>
      </c>
      <c r="AZ319">
        <f t="shared" si="169"/>
        <v>92</v>
      </c>
      <c r="BA319">
        <f t="shared" si="170"/>
        <v>20</v>
      </c>
      <c r="BB319">
        <f t="shared" si="171"/>
        <v>1840</v>
      </c>
      <c r="BO319" t="s">
        <v>20</v>
      </c>
      <c r="BP319">
        <v>2.1000000000000001E-2</v>
      </c>
      <c r="BQ319">
        <v>0</v>
      </c>
      <c r="BR319">
        <v>0.05</v>
      </c>
      <c r="BS319">
        <f t="shared" si="179"/>
        <v>2.1000000000000001E-2</v>
      </c>
      <c r="BT319">
        <f t="shared" si="172"/>
        <v>0.05</v>
      </c>
      <c r="BU319">
        <f t="shared" si="173"/>
        <v>42</v>
      </c>
      <c r="BV319">
        <f t="shared" si="174"/>
        <v>20</v>
      </c>
      <c r="BW319">
        <f t="shared" si="175"/>
        <v>840</v>
      </c>
    </row>
    <row r="320" spans="2:75" x14ac:dyDescent="0.25">
      <c r="B320" t="s">
        <v>21</v>
      </c>
      <c r="C320">
        <v>3.5000000000000003E-2</v>
      </c>
      <c r="D320">
        <v>0</v>
      </c>
      <c r="E320">
        <v>0.01</v>
      </c>
      <c r="F320">
        <f t="shared" si="176"/>
        <v>3.5000000000000003E-2</v>
      </c>
      <c r="G320">
        <f t="shared" si="160"/>
        <v>0.01</v>
      </c>
      <c r="H320">
        <f t="shared" si="161"/>
        <v>350.00000000000006</v>
      </c>
      <c r="I320">
        <f t="shared" si="162"/>
        <v>100</v>
      </c>
      <c r="J320">
        <f t="shared" si="163"/>
        <v>35000.000000000007</v>
      </c>
      <c r="Z320" t="s">
        <v>21</v>
      </c>
      <c r="AA320">
        <v>0</v>
      </c>
      <c r="AB320">
        <v>0</v>
      </c>
      <c r="AC320">
        <v>0.01</v>
      </c>
      <c r="AD320">
        <f t="shared" si="177"/>
        <v>0</v>
      </c>
      <c r="AE320">
        <f t="shared" si="164"/>
        <v>0.01</v>
      </c>
      <c r="AF320">
        <f t="shared" si="165"/>
        <v>0</v>
      </c>
      <c r="AG320">
        <f t="shared" si="166"/>
        <v>100</v>
      </c>
      <c r="AH320">
        <f t="shared" si="167"/>
        <v>0</v>
      </c>
      <c r="AT320" t="s">
        <v>21</v>
      </c>
      <c r="AU320">
        <v>2.1999999999999999E-2</v>
      </c>
      <c r="AV320">
        <v>0</v>
      </c>
      <c r="AW320">
        <v>0.01</v>
      </c>
      <c r="AX320">
        <f t="shared" si="178"/>
        <v>2.1999999999999999E-2</v>
      </c>
      <c r="AY320">
        <f t="shared" si="168"/>
        <v>0.01</v>
      </c>
      <c r="AZ320">
        <f t="shared" si="169"/>
        <v>219.99999999999997</v>
      </c>
      <c r="BA320">
        <f t="shared" si="170"/>
        <v>100</v>
      </c>
      <c r="BB320">
        <f t="shared" si="171"/>
        <v>21999.999999999996</v>
      </c>
      <c r="BO320" t="s">
        <v>21</v>
      </c>
      <c r="BP320">
        <v>1.4999999999999999E-2</v>
      </c>
      <c r="BQ320">
        <v>0</v>
      </c>
      <c r="BR320">
        <v>0.01</v>
      </c>
      <c r="BS320">
        <f t="shared" si="179"/>
        <v>1.4999999999999999E-2</v>
      </c>
      <c r="BT320">
        <f t="shared" si="172"/>
        <v>0.01</v>
      </c>
      <c r="BU320">
        <f t="shared" si="173"/>
        <v>150</v>
      </c>
      <c r="BV320">
        <f t="shared" si="174"/>
        <v>100</v>
      </c>
      <c r="BW320">
        <f t="shared" si="175"/>
        <v>15000</v>
      </c>
    </row>
    <row r="321" spans="2:75" x14ac:dyDescent="0.25">
      <c r="B321" t="s">
        <v>22</v>
      </c>
      <c r="C321">
        <v>4.0000000000000001E-3</v>
      </c>
      <c r="D321">
        <v>0</v>
      </c>
      <c r="E321">
        <v>0.05</v>
      </c>
      <c r="F321">
        <f t="shared" si="176"/>
        <v>4.0000000000000001E-3</v>
      </c>
      <c r="G321">
        <f t="shared" si="160"/>
        <v>0.05</v>
      </c>
      <c r="H321">
        <f t="shared" si="161"/>
        <v>8</v>
      </c>
      <c r="I321">
        <f t="shared" si="162"/>
        <v>20</v>
      </c>
      <c r="J321">
        <f t="shared" si="163"/>
        <v>160</v>
      </c>
      <c r="Z321" t="s">
        <v>22</v>
      </c>
      <c r="AA321">
        <v>0</v>
      </c>
      <c r="AB321">
        <v>0</v>
      </c>
      <c r="AC321">
        <v>0.05</v>
      </c>
      <c r="AD321">
        <f t="shared" si="177"/>
        <v>0</v>
      </c>
      <c r="AE321">
        <f t="shared" si="164"/>
        <v>0.05</v>
      </c>
      <c r="AF321">
        <f t="shared" si="165"/>
        <v>0</v>
      </c>
      <c r="AG321">
        <f t="shared" si="166"/>
        <v>20</v>
      </c>
      <c r="AH321">
        <f t="shared" si="167"/>
        <v>0</v>
      </c>
      <c r="AT321" t="s">
        <v>22</v>
      </c>
      <c r="AU321">
        <v>1.6E-2</v>
      </c>
      <c r="AV321">
        <v>0</v>
      </c>
      <c r="AW321">
        <v>0.05</v>
      </c>
      <c r="AX321">
        <f t="shared" si="178"/>
        <v>1.6E-2</v>
      </c>
      <c r="AY321">
        <f t="shared" si="168"/>
        <v>0.05</v>
      </c>
      <c r="AZ321">
        <f t="shared" si="169"/>
        <v>32</v>
      </c>
      <c r="BA321">
        <f t="shared" si="170"/>
        <v>20</v>
      </c>
      <c r="BB321">
        <f t="shared" si="171"/>
        <v>640</v>
      </c>
      <c r="BO321" t="s">
        <v>22</v>
      </c>
      <c r="BP321">
        <v>8.9999999999999993E-3</v>
      </c>
      <c r="BQ321">
        <v>0</v>
      </c>
      <c r="BR321">
        <v>0.05</v>
      </c>
      <c r="BS321">
        <f t="shared" si="179"/>
        <v>8.9999999999999993E-3</v>
      </c>
      <c r="BT321">
        <f t="shared" si="172"/>
        <v>0.05</v>
      </c>
      <c r="BU321">
        <f t="shared" si="173"/>
        <v>17.999999999999996</v>
      </c>
      <c r="BV321">
        <f t="shared" si="174"/>
        <v>20</v>
      </c>
      <c r="BW321">
        <f t="shared" si="175"/>
        <v>359.99999999999994</v>
      </c>
    </row>
    <row r="322" spans="2:75" x14ac:dyDescent="0.25">
      <c r="B322" t="s">
        <v>23</v>
      </c>
      <c r="C322">
        <v>0</v>
      </c>
      <c r="D322">
        <v>0</v>
      </c>
      <c r="E322">
        <v>0.05</v>
      </c>
      <c r="F322">
        <f t="shared" si="176"/>
        <v>0</v>
      </c>
      <c r="G322">
        <f t="shared" si="160"/>
        <v>0.05</v>
      </c>
      <c r="H322">
        <f t="shared" si="161"/>
        <v>0</v>
      </c>
      <c r="I322">
        <f t="shared" si="162"/>
        <v>20</v>
      </c>
      <c r="J322">
        <f t="shared" si="163"/>
        <v>0</v>
      </c>
      <c r="Z322" t="s">
        <v>23</v>
      </c>
      <c r="AA322">
        <v>0</v>
      </c>
      <c r="AB322">
        <v>0</v>
      </c>
      <c r="AC322">
        <v>0.05</v>
      </c>
      <c r="AD322">
        <f t="shared" si="177"/>
        <v>0</v>
      </c>
      <c r="AE322">
        <f t="shared" si="164"/>
        <v>0.05</v>
      </c>
      <c r="AF322">
        <f t="shared" si="165"/>
        <v>0</v>
      </c>
      <c r="AG322">
        <f t="shared" si="166"/>
        <v>20</v>
      </c>
      <c r="AH322">
        <f t="shared" si="167"/>
        <v>0</v>
      </c>
      <c r="AT322" t="s">
        <v>23</v>
      </c>
      <c r="AU322">
        <v>0.05</v>
      </c>
      <c r="AV322">
        <v>0</v>
      </c>
      <c r="AW322">
        <v>0.05</v>
      </c>
      <c r="AX322">
        <f t="shared" si="178"/>
        <v>0.05</v>
      </c>
      <c r="AY322">
        <f t="shared" si="168"/>
        <v>0.05</v>
      </c>
      <c r="AZ322">
        <f t="shared" si="169"/>
        <v>100</v>
      </c>
      <c r="BA322">
        <f t="shared" si="170"/>
        <v>20</v>
      </c>
      <c r="BB322">
        <f t="shared" si="171"/>
        <v>2000</v>
      </c>
      <c r="BO322" t="s">
        <v>23</v>
      </c>
      <c r="BP322">
        <v>0.01</v>
      </c>
      <c r="BQ322">
        <v>0</v>
      </c>
      <c r="BR322">
        <v>0.05</v>
      </c>
      <c r="BS322">
        <f t="shared" si="179"/>
        <v>0.01</v>
      </c>
      <c r="BT322">
        <f t="shared" si="172"/>
        <v>0.05</v>
      </c>
      <c r="BU322">
        <f t="shared" si="173"/>
        <v>20</v>
      </c>
      <c r="BV322">
        <f t="shared" si="174"/>
        <v>20</v>
      </c>
      <c r="BW322">
        <f t="shared" si="175"/>
        <v>400</v>
      </c>
    </row>
    <row r="323" spans="2:75" x14ac:dyDescent="0.25">
      <c r="B323" t="s">
        <v>24</v>
      </c>
      <c r="C323">
        <v>3.0000000000000001E-3</v>
      </c>
      <c r="D323">
        <v>0</v>
      </c>
      <c r="E323">
        <v>0.01</v>
      </c>
      <c r="F323">
        <f t="shared" si="176"/>
        <v>3.0000000000000001E-3</v>
      </c>
      <c r="G323">
        <f t="shared" si="160"/>
        <v>0.01</v>
      </c>
      <c r="H323">
        <f t="shared" si="161"/>
        <v>30</v>
      </c>
      <c r="I323">
        <f t="shared" si="162"/>
        <v>100</v>
      </c>
      <c r="J323">
        <f t="shared" si="163"/>
        <v>3000</v>
      </c>
      <c r="Z323" t="s">
        <v>24</v>
      </c>
      <c r="AA323">
        <v>0</v>
      </c>
      <c r="AB323">
        <v>0</v>
      </c>
      <c r="AC323">
        <v>0.01</v>
      </c>
      <c r="AD323">
        <f t="shared" si="177"/>
        <v>0</v>
      </c>
      <c r="AE323">
        <f t="shared" si="164"/>
        <v>0.01</v>
      </c>
      <c r="AF323">
        <f t="shared" si="165"/>
        <v>0</v>
      </c>
      <c r="AG323">
        <f t="shared" si="166"/>
        <v>100</v>
      </c>
      <c r="AH323">
        <f t="shared" si="167"/>
        <v>0</v>
      </c>
      <c r="AT323" t="s">
        <v>24</v>
      </c>
      <c r="AU323">
        <v>0.01</v>
      </c>
      <c r="AV323">
        <v>0</v>
      </c>
      <c r="AW323">
        <v>0.01</v>
      </c>
      <c r="AX323">
        <f t="shared" si="178"/>
        <v>0.01</v>
      </c>
      <c r="AY323">
        <f t="shared" si="168"/>
        <v>0.01</v>
      </c>
      <c r="AZ323">
        <f t="shared" si="169"/>
        <v>100</v>
      </c>
      <c r="BA323">
        <f t="shared" si="170"/>
        <v>100</v>
      </c>
      <c r="BB323">
        <f t="shared" si="171"/>
        <v>10000</v>
      </c>
      <c r="BO323" t="s">
        <v>24</v>
      </c>
      <c r="BP323">
        <v>7.0000000000000001E-3</v>
      </c>
      <c r="BQ323">
        <v>0</v>
      </c>
      <c r="BR323">
        <v>0.01</v>
      </c>
      <c r="BS323">
        <f t="shared" si="179"/>
        <v>7.0000000000000001E-3</v>
      </c>
      <c r="BT323">
        <f t="shared" si="172"/>
        <v>0.01</v>
      </c>
      <c r="BU323">
        <f t="shared" si="173"/>
        <v>70</v>
      </c>
      <c r="BV323">
        <f t="shared" si="174"/>
        <v>100</v>
      </c>
      <c r="BW323">
        <f t="shared" si="175"/>
        <v>7000</v>
      </c>
    </row>
    <row r="324" spans="2:75" x14ac:dyDescent="0.25">
      <c r="B324" t="s">
        <v>25</v>
      </c>
      <c r="C324">
        <v>0.02</v>
      </c>
      <c r="D324">
        <v>0</v>
      </c>
      <c r="E324">
        <v>0.05</v>
      </c>
      <c r="F324">
        <f t="shared" si="176"/>
        <v>0.02</v>
      </c>
      <c r="G324">
        <f t="shared" si="160"/>
        <v>0.05</v>
      </c>
      <c r="H324">
        <f t="shared" si="161"/>
        <v>40</v>
      </c>
      <c r="I324">
        <f t="shared" si="162"/>
        <v>20</v>
      </c>
      <c r="J324">
        <f t="shared" si="163"/>
        <v>800</v>
      </c>
      <c r="Z324" t="s">
        <v>25</v>
      </c>
      <c r="AA324">
        <v>7.0000000000000007E-2</v>
      </c>
      <c r="AB324">
        <v>0</v>
      </c>
      <c r="AC324">
        <v>0.05</v>
      </c>
      <c r="AD324">
        <f t="shared" si="177"/>
        <v>7.0000000000000007E-2</v>
      </c>
      <c r="AE324">
        <f t="shared" si="164"/>
        <v>0.05</v>
      </c>
      <c r="AF324">
        <f t="shared" si="165"/>
        <v>140</v>
      </c>
      <c r="AG324">
        <f t="shared" si="166"/>
        <v>20</v>
      </c>
      <c r="AH324">
        <f t="shared" si="167"/>
        <v>2800</v>
      </c>
      <c r="AT324" t="s">
        <v>25</v>
      </c>
      <c r="AU324">
        <v>0.09</v>
      </c>
      <c r="AV324">
        <v>0</v>
      </c>
      <c r="AW324">
        <v>0.05</v>
      </c>
      <c r="AX324">
        <f t="shared" si="178"/>
        <v>0.09</v>
      </c>
      <c r="AY324">
        <f t="shared" si="168"/>
        <v>0.05</v>
      </c>
      <c r="AZ324">
        <f t="shared" si="169"/>
        <v>179.99999999999997</v>
      </c>
      <c r="BA324">
        <f t="shared" si="170"/>
        <v>20</v>
      </c>
      <c r="BB324">
        <f t="shared" si="171"/>
        <v>3599.9999999999995</v>
      </c>
      <c r="BO324" t="s">
        <v>25</v>
      </c>
      <c r="BP324">
        <v>7.0000000000000007E-2</v>
      </c>
      <c r="BQ324">
        <v>0</v>
      </c>
      <c r="BR324">
        <v>0.05</v>
      </c>
      <c r="BS324">
        <f t="shared" si="179"/>
        <v>7.0000000000000007E-2</v>
      </c>
      <c r="BT324">
        <f t="shared" si="172"/>
        <v>0.05</v>
      </c>
      <c r="BU324">
        <f t="shared" si="173"/>
        <v>140</v>
      </c>
      <c r="BV324">
        <f t="shared" si="174"/>
        <v>20</v>
      </c>
      <c r="BW324">
        <f t="shared" si="175"/>
        <v>2800</v>
      </c>
    </row>
    <row r="325" spans="2:75" x14ac:dyDescent="0.25">
      <c r="B325" t="s">
        <v>49</v>
      </c>
      <c r="I325">
        <f>SUM(I299:I324)</f>
        <v>315.98090476190475</v>
      </c>
      <c r="J325">
        <f>SUM(J299:J324)</f>
        <v>47838.749339546688</v>
      </c>
      <c r="Z325" t="s">
        <v>49</v>
      </c>
      <c r="AG325">
        <f>SUM(AG299:AG324)</f>
        <v>315.98090476190475</v>
      </c>
      <c r="AH325">
        <f>SUM(AH299:AH324)</f>
        <v>8717.2345838697911</v>
      </c>
      <c r="AT325" t="s">
        <v>49</v>
      </c>
      <c r="BA325">
        <f>SUM(BA299:BA324)</f>
        <v>315.98090476190475</v>
      </c>
      <c r="BB325">
        <f>SUM(BB299:BB324)</f>
        <v>49208.128561495032</v>
      </c>
      <c r="BO325" t="s">
        <v>49</v>
      </c>
      <c r="BV325">
        <f>SUM(BV299:BV324)</f>
        <v>315.98090476190475</v>
      </c>
      <c r="BW325">
        <f>SUM(BW299:BW324)</f>
        <v>31941.769988547603</v>
      </c>
    </row>
    <row r="326" spans="2:75" x14ac:dyDescent="0.25">
      <c r="B326" t="s">
        <v>50</v>
      </c>
      <c r="J326">
        <f>J325/I325</f>
        <v>151.39759592622769</v>
      </c>
      <c r="Z326" t="s">
        <v>50</v>
      </c>
      <c r="AH326">
        <f>AH325/AG325</f>
        <v>27.58785246987734</v>
      </c>
      <c r="AT326" t="s">
        <v>50</v>
      </c>
      <c r="BB326">
        <f>BB325/BA325</f>
        <v>155.73133635582798</v>
      </c>
      <c r="BO326" t="s">
        <v>50</v>
      </c>
      <c r="BW326">
        <f>BW325/BV325</f>
        <v>101.08765911856634</v>
      </c>
    </row>
    <row r="329" spans="2:75" x14ac:dyDescent="0.25">
      <c r="C329" t="s">
        <v>82</v>
      </c>
      <c r="AA329" t="s">
        <v>83</v>
      </c>
      <c r="AU329" t="s">
        <v>84</v>
      </c>
      <c r="BP329" t="s">
        <v>85</v>
      </c>
    </row>
    <row r="330" spans="2:75" x14ac:dyDescent="0.25">
      <c r="C330" t="s">
        <v>41</v>
      </c>
      <c r="D330" t="s">
        <v>42</v>
      </c>
      <c r="E330" t="s">
        <v>43</v>
      </c>
      <c r="F330" t="s">
        <v>44</v>
      </c>
      <c r="G330" t="s">
        <v>45</v>
      </c>
      <c r="H330" t="s">
        <v>46</v>
      </c>
      <c r="I330" t="s">
        <v>47</v>
      </c>
      <c r="J330" t="s">
        <v>48</v>
      </c>
      <c r="AA330" t="s">
        <v>41</v>
      </c>
      <c r="AB330" t="s">
        <v>42</v>
      </c>
      <c r="AC330" t="s">
        <v>43</v>
      </c>
      <c r="AD330" t="s">
        <v>44</v>
      </c>
      <c r="AE330" t="s">
        <v>45</v>
      </c>
      <c r="AF330" t="s">
        <v>46</v>
      </c>
      <c r="AG330" t="s">
        <v>47</v>
      </c>
      <c r="AH330" t="s">
        <v>48</v>
      </c>
      <c r="AU330" t="s">
        <v>41</v>
      </c>
      <c r="AV330" t="s">
        <v>42</v>
      </c>
      <c r="AW330" t="s">
        <v>43</v>
      </c>
      <c r="AX330" t="s">
        <v>44</v>
      </c>
      <c r="AY330" t="s">
        <v>45</v>
      </c>
      <c r="AZ330" t="s">
        <v>46</v>
      </c>
      <c r="BA330" t="s">
        <v>47</v>
      </c>
      <c r="BB330" t="s">
        <v>48</v>
      </c>
      <c r="BP330" t="s">
        <v>41</v>
      </c>
      <c r="BQ330" t="s">
        <v>42</v>
      </c>
      <c r="BR330" t="s">
        <v>43</v>
      </c>
      <c r="BS330" t="s">
        <v>44</v>
      </c>
      <c r="BT330" t="s">
        <v>45</v>
      </c>
      <c r="BU330" t="s">
        <v>46</v>
      </c>
      <c r="BV330" t="s">
        <v>47</v>
      </c>
      <c r="BW330" t="s">
        <v>48</v>
      </c>
    </row>
    <row r="331" spans="2:75" x14ac:dyDescent="0.25">
      <c r="B331" t="s">
        <v>0</v>
      </c>
      <c r="C331">
        <v>27.2</v>
      </c>
      <c r="D331">
        <v>0</v>
      </c>
      <c r="E331">
        <v>35</v>
      </c>
      <c r="F331">
        <f>C331-D331</f>
        <v>27.2</v>
      </c>
      <c r="G331">
        <f>E331-D331</f>
        <v>35</v>
      </c>
      <c r="H331">
        <f>(F331/G331)*100</f>
        <v>77.714285714285708</v>
      </c>
      <c r="I331">
        <f>1/E331</f>
        <v>2.8571428571428571E-2</v>
      </c>
      <c r="J331">
        <f>H331*I331</f>
        <v>2.2204081632653061</v>
      </c>
      <c r="Z331" t="s">
        <v>0</v>
      </c>
      <c r="AA331">
        <v>27.5</v>
      </c>
      <c r="AB331">
        <v>0</v>
      </c>
      <c r="AC331">
        <v>35</v>
      </c>
      <c r="AD331">
        <f>AA331-AB331</f>
        <v>27.5</v>
      </c>
      <c r="AE331">
        <f>AC331-AB331</f>
        <v>35</v>
      </c>
      <c r="AF331">
        <f>(AD331/AE331)*100</f>
        <v>78.571428571428569</v>
      </c>
      <c r="AG331">
        <f>1/AC331</f>
        <v>2.8571428571428571E-2</v>
      </c>
      <c r="AH331">
        <f>AF331*AG331</f>
        <v>2.2448979591836733</v>
      </c>
      <c r="AT331" t="s">
        <v>0</v>
      </c>
      <c r="AU331">
        <v>27.7</v>
      </c>
      <c r="AV331">
        <v>0</v>
      </c>
      <c r="AW331">
        <v>35</v>
      </c>
      <c r="AX331">
        <f>AU331-AV331</f>
        <v>27.7</v>
      </c>
      <c r="AY331">
        <f>AW331-AV331</f>
        <v>35</v>
      </c>
      <c r="AZ331">
        <f>(AX331/AY331)*100</f>
        <v>79.142857142857139</v>
      </c>
      <c r="BA331">
        <f>1/AW331</f>
        <v>2.8571428571428571E-2</v>
      </c>
      <c r="BB331">
        <f>AZ331*BA331</f>
        <v>2.2612244897959184</v>
      </c>
      <c r="BO331" t="s">
        <v>0</v>
      </c>
      <c r="BP331">
        <v>27.8</v>
      </c>
      <c r="BQ331">
        <v>0</v>
      </c>
      <c r="BR331">
        <v>35</v>
      </c>
      <c r="BS331">
        <f>BP331-BQ331</f>
        <v>27.8</v>
      </c>
      <c r="BT331">
        <f>BR331-BQ331</f>
        <v>35</v>
      </c>
      <c r="BU331">
        <f>(BS331/BT331)*100</f>
        <v>79.428571428571431</v>
      </c>
      <c r="BV331">
        <f>1/BR331</f>
        <v>2.8571428571428571E-2</v>
      </c>
      <c r="BW331">
        <f>BU331*BV331</f>
        <v>2.2693877551020409</v>
      </c>
    </row>
    <row r="332" spans="2:75" x14ac:dyDescent="0.25">
      <c r="B332" t="s">
        <v>1</v>
      </c>
      <c r="C332">
        <v>4.9400000000000004</v>
      </c>
      <c r="D332">
        <v>7</v>
      </c>
      <c r="E332">
        <v>7.5</v>
      </c>
      <c r="F332">
        <f>(C332-D332)*-1</f>
        <v>2.0599999999999996</v>
      </c>
      <c r="G332">
        <f t="shared" ref="G332:G356" si="180">E332-D332</f>
        <v>0.5</v>
      </c>
      <c r="H332">
        <f t="shared" ref="H332:H356" si="181">(F332/G332)*100</f>
        <v>411.99999999999994</v>
      </c>
      <c r="I332">
        <f t="shared" ref="I332:I356" si="182">1/E332</f>
        <v>0.13333333333333333</v>
      </c>
      <c r="J332">
        <f t="shared" ref="J332:J356" si="183">H332*I332</f>
        <v>54.933333333333323</v>
      </c>
      <c r="Z332" t="s">
        <v>1</v>
      </c>
      <c r="AA332">
        <v>5.22</v>
      </c>
      <c r="AB332">
        <v>7</v>
      </c>
      <c r="AC332">
        <v>7.5</v>
      </c>
      <c r="AD332">
        <f>(AA332-AB332)*-1</f>
        <v>1.7800000000000002</v>
      </c>
      <c r="AE332">
        <f t="shared" ref="AE332:AE356" si="184">AC332-AB332</f>
        <v>0.5</v>
      </c>
      <c r="AF332">
        <f t="shared" ref="AF332:AF356" si="185">(AD332/AE332)*100</f>
        <v>356.00000000000006</v>
      </c>
      <c r="AG332">
        <f t="shared" ref="AG332:AG356" si="186">1/AC332</f>
        <v>0.13333333333333333</v>
      </c>
      <c r="AH332">
        <f t="shared" ref="AH332:AH356" si="187">AF332*AG332</f>
        <v>47.466666666666676</v>
      </c>
      <c r="AT332" t="s">
        <v>1</v>
      </c>
      <c r="AU332">
        <v>6.1</v>
      </c>
      <c r="AV332">
        <v>7</v>
      </c>
      <c r="AW332">
        <v>7.5</v>
      </c>
      <c r="AX332">
        <f>(AU332-AV332)*-1</f>
        <v>0.90000000000000036</v>
      </c>
      <c r="AY332">
        <f t="shared" ref="AY332:AY356" si="188">AW332-AV332</f>
        <v>0.5</v>
      </c>
      <c r="AZ332">
        <f t="shared" ref="AZ332:AZ356" si="189">(AX332/AY332)*100</f>
        <v>180.00000000000006</v>
      </c>
      <c r="BA332">
        <f t="shared" ref="BA332:BA356" si="190">1/AW332</f>
        <v>0.13333333333333333</v>
      </c>
      <c r="BB332">
        <f t="shared" ref="BB332:BB356" si="191">AZ332*BA332</f>
        <v>24.000000000000007</v>
      </c>
      <c r="BO332" t="s">
        <v>1</v>
      </c>
      <c r="BP332">
        <v>5.73</v>
      </c>
      <c r="BQ332">
        <v>7</v>
      </c>
      <c r="BR332">
        <v>7.5</v>
      </c>
      <c r="BS332">
        <f>(BP332-BQ332)*-1</f>
        <v>1.2699999999999996</v>
      </c>
      <c r="BT332">
        <f t="shared" ref="BT332:BT356" si="192">BR332-BQ332</f>
        <v>0.5</v>
      </c>
      <c r="BU332">
        <f t="shared" ref="BU332:BU356" si="193">(BS332/BT332)*100</f>
        <v>253.99999999999991</v>
      </c>
      <c r="BV332">
        <f t="shared" ref="BV332:BV356" si="194">1/BR332</f>
        <v>0.13333333333333333</v>
      </c>
      <c r="BW332">
        <f t="shared" ref="BW332:BW356" si="195">BU332*BV332</f>
        <v>33.866666666666653</v>
      </c>
    </row>
    <row r="333" spans="2:75" x14ac:dyDescent="0.25">
      <c r="B333" t="s">
        <v>2</v>
      </c>
      <c r="C333">
        <v>2.8</v>
      </c>
      <c r="D333">
        <v>0</v>
      </c>
      <c r="E333">
        <v>15</v>
      </c>
      <c r="F333">
        <f t="shared" ref="F333:F356" si="196">C333-D333</f>
        <v>2.8</v>
      </c>
      <c r="G333">
        <f t="shared" si="180"/>
        <v>15</v>
      </c>
      <c r="H333">
        <f t="shared" si="181"/>
        <v>18.666666666666664</v>
      </c>
      <c r="I333">
        <f t="shared" si="182"/>
        <v>6.6666666666666666E-2</v>
      </c>
      <c r="J333">
        <f t="shared" si="183"/>
        <v>1.2444444444444442</v>
      </c>
      <c r="Z333" t="s">
        <v>2</v>
      </c>
      <c r="AA333">
        <v>2.2999999999999998</v>
      </c>
      <c r="AB333">
        <v>0</v>
      </c>
      <c r="AC333">
        <v>15</v>
      </c>
      <c r="AD333">
        <f t="shared" ref="AD333:AD356" si="197">AA333-AB333</f>
        <v>2.2999999999999998</v>
      </c>
      <c r="AE333">
        <f t="shared" si="184"/>
        <v>15</v>
      </c>
      <c r="AF333">
        <f t="shared" si="185"/>
        <v>15.333333333333332</v>
      </c>
      <c r="AG333">
        <f t="shared" si="186"/>
        <v>6.6666666666666666E-2</v>
      </c>
      <c r="AH333">
        <f t="shared" si="187"/>
        <v>1.0222222222222221</v>
      </c>
      <c r="AT333" t="s">
        <v>2</v>
      </c>
      <c r="AU333">
        <v>1.9</v>
      </c>
      <c r="AV333">
        <v>0</v>
      </c>
      <c r="AW333">
        <v>15</v>
      </c>
      <c r="AX333">
        <f t="shared" ref="AX333:AX356" si="198">AU333-AV333</f>
        <v>1.9</v>
      </c>
      <c r="AY333">
        <f t="shared" si="188"/>
        <v>15</v>
      </c>
      <c r="AZ333">
        <f t="shared" si="189"/>
        <v>12.666666666666664</v>
      </c>
      <c r="BA333">
        <f t="shared" si="190"/>
        <v>6.6666666666666666E-2</v>
      </c>
      <c r="BB333">
        <f t="shared" si="191"/>
        <v>0.84444444444444422</v>
      </c>
      <c r="BO333" t="s">
        <v>2</v>
      </c>
      <c r="BP333">
        <v>1.4</v>
      </c>
      <c r="BQ333">
        <v>0</v>
      </c>
      <c r="BR333">
        <v>15</v>
      </c>
      <c r="BS333">
        <f t="shared" ref="BS333:BS356" si="199">BP333-BQ333</f>
        <v>1.4</v>
      </c>
      <c r="BT333">
        <f t="shared" si="192"/>
        <v>15</v>
      </c>
      <c r="BU333">
        <f t="shared" si="193"/>
        <v>9.3333333333333321</v>
      </c>
      <c r="BV333">
        <f t="shared" si="194"/>
        <v>6.6666666666666666E-2</v>
      </c>
      <c r="BW333">
        <f t="shared" si="195"/>
        <v>0.62222222222222212</v>
      </c>
    </row>
    <row r="334" spans="2:75" x14ac:dyDescent="0.25">
      <c r="B334" t="s">
        <v>3</v>
      </c>
      <c r="C334">
        <v>2.1</v>
      </c>
      <c r="D334">
        <v>0</v>
      </c>
      <c r="E334">
        <v>5</v>
      </c>
      <c r="F334">
        <f t="shared" si="196"/>
        <v>2.1</v>
      </c>
      <c r="G334">
        <f t="shared" si="180"/>
        <v>5</v>
      </c>
      <c r="H334">
        <f t="shared" si="181"/>
        <v>42.000000000000007</v>
      </c>
      <c r="I334">
        <f t="shared" si="182"/>
        <v>0.2</v>
      </c>
      <c r="J334">
        <f t="shared" si="183"/>
        <v>8.4000000000000021</v>
      </c>
      <c r="Z334" t="s">
        <v>3</v>
      </c>
      <c r="AA334">
        <v>1.8</v>
      </c>
      <c r="AB334">
        <v>0</v>
      </c>
      <c r="AC334">
        <v>5</v>
      </c>
      <c r="AD334">
        <f t="shared" si="197"/>
        <v>1.8</v>
      </c>
      <c r="AE334">
        <f t="shared" si="184"/>
        <v>5</v>
      </c>
      <c r="AF334">
        <f t="shared" si="185"/>
        <v>36</v>
      </c>
      <c r="AG334">
        <f t="shared" si="186"/>
        <v>0.2</v>
      </c>
      <c r="AH334">
        <f t="shared" si="187"/>
        <v>7.2</v>
      </c>
      <c r="AT334" t="s">
        <v>3</v>
      </c>
      <c r="AU334">
        <v>1.1000000000000001</v>
      </c>
      <c r="AV334">
        <v>0</v>
      </c>
      <c r="AW334">
        <v>5</v>
      </c>
      <c r="AX334">
        <f t="shared" si="198"/>
        <v>1.1000000000000001</v>
      </c>
      <c r="AY334">
        <f t="shared" si="188"/>
        <v>5</v>
      </c>
      <c r="AZ334">
        <f t="shared" si="189"/>
        <v>22.000000000000004</v>
      </c>
      <c r="BA334">
        <f t="shared" si="190"/>
        <v>0.2</v>
      </c>
      <c r="BB334">
        <f t="shared" si="191"/>
        <v>4.4000000000000012</v>
      </c>
      <c r="BO334" t="s">
        <v>3</v>
      </c>
      <c r="BP334">
        <v>0.9</v>
      </c>
      <c r="BQ334">
        <v>0</v>
      </c>
      <c r="BR334">
        <v>5</v>
      </c>
      <c r="BS334">
        <f t="shared" si="199"/>
        <v>0.9</v>
      </c>
      <c r="BT334">
        <f t="shared" si="192"/>
        <v>5</v>
      </c>
      <c r="BU334">
        <f t="shared" si="193"/>
        <v>18</v>
      </c>
      <c r="BV334">
        <f t="shared" si="194"/>
        <v>0.2</v>
      </c>
      <c r="BW334">
        <f t="shared" si="195"/>
        <v>3.6</v>
      </c>
    </row>
    <row r="335" spans="2:75" x14ac:dyDescent="0.25">
      <c r="B335" t="s">
        <v>4</v>
      </c>
      <c r="C335">
        <v>5.3</v>
      </c>
      <c r="D335">
        <v>0</v>
      </c>
      <c r="E335">
        <v>10</v>
      </c>
      <c r="F335">
        <f t="shared" si="196"/>
        <v>5.3</v>
      </c>
      <c r="G335">
        <f t="shared" si="180"/>
        <v>10</v>
      </c>
      <c r="H335">
        <f t="shared" si="181"/>
        <v>53</v>
      </c>
      <c r="I335">
        <f t="shared" si="182"/>
        <v>0.1</v>
      </c>
      <c r="J335">
        <f t="shared" si="183"/>
        <v>5.3000000000000007</v>
      </c>
      <c r="Z335" t="s">
        <v>4</v>
      </c>
      <c r="AA335">
        <v>9.1</v>
      </c>
      <c r="AB335">
        <v>0</v>
      </c>
      <c r="AC335">
        <v>10</v>
      </c>
      <c r="AD335">
        <f t="shared" si="197"/>
        <v>9.1</v>
      </c>
      <c r="AE335">
        <f t="shared" si="184"/>
        <v>10</v>
      </c>
      <c r="AF335">
        <f t="shared" si="185"/>
        <v>90.999999999999986</v>
      </c>
      <c r="AG335">
        <f t="shared" si="186"/>
        <v>0.1</v>
      </c>
      <c r="AH335">
        <f t="shared" si="187"/>
        <v>9.1</v>
      </c>
      <c r="AT335" t="s">
        <v>4</v>
      </c>
      <c r="AU335">
        <v>5.8</v>
      </c>
      <c r="AV335">
        <v>0</v>
      </c>
      <c r="AW335">
        <v>10</v>
      </c>
      <c r="AX335">
        <f t="shared" si="198"/>
        <v>5.8</v>
      </c>
      <c r="AY335">
        <f t="shared" si="188"/>
        <v>10</v>
      </c>
      <c r="AZ335">
        <f t="shared" si="189"/>
        <v>57.999999999999993</v>
      </c>
      <c r="BA335">
        <f t="shared" si="190"/>
        <v>0.1</v>
      </c>
      <c r="BB335">
        <f t="shared" si="191"/>
        <v>5.8</v>
      </c>
      <c r="BO335" t="s">
        <v>4</v>
      </c>
      <c r="BP335">
        <v>7.1</v>
      </c>
      <c r="BQ335">
        <v>0</v>
      </c>
      <c r="BR335">
        <v>10</v>
      </c>
      <c r="BS335">
        <f t="shared" si="199"/>
        <v>7.1</v>
      </c>
      <c r="BT335">
        <f t="shared" si="192"/>
        <v>10</v>
      </c>
      <c r="BU335">
        <f t="shared" si="193"/>
        <v>71</v>
      </c>
      <c r="BV335">
        <f t="shared" si="194"/>
        <v>0.1</v>
      </c>
      <c r="BW335">
        <f t="shared" si="195"/>
        <v>7.1000000000000005</v>
      </c>
    </row>
    <row r="336" spans="2:75" x14ac:dyDescent="0.25">
      <c r="B336" t="s">
        <v>5</v>
      </c>
      <c r="C336">
        <v>90.6</v>
      </c>
      <c r="D336">
        <v>0</v>
      </c>
      <c r="E336">
        <v>500</v>
      </c>
      <c r="F336">
        <f t="shared" si="196"/>
        <v>90.6</v>
      </c>
      <c r="G336">
        <f t="shared" si="180"/>
        <v>500</v>
      </c>
      <c r="H336">
        <f t="shared" si="181"/>
        <v>18.12</v>
      </c>
      <c r="I336">
        <f t="shared" si="182"/>
        <v>2E-3</v>
      </c>
      <c r="J336">
        <f t="shared" si="183"/>
        <v>3.6240000000000001E-2</v>
      </c>
      <c r="Z336" t="s">
        <v>5</v>
      </c>
      <c r="AA336">
        <v>94.5</v>
      </c>
      <c r="AB336">
        <v>0</v>
      </c>
      <c r="AC336">
        <v>500</v>
      </c>
      <c r="AD336">
        <f t="shared" si="197"/>
        <v>94.5</v>
      </c>
      <c r="AE336">
        <f t="shared" si="184"/>
        <v>500</v>
      </c>
      <c r="AF336">
        <f t="shared" si="185"/>
        <v>18.899999999999999</v>
      </c>
      <c r="AG336">
        <f t="shared" si="186"/>
        <v>2E-3</v>
      </c>
      <c r="AH336">
        <f t="shared" si="187"/>
        <v>3.78E-2</v>
      </c>
      <c r="AT336" t="s">
        <v>5</v>
      </c>
      <c r="AU336">
        <v>96.5</v>
      </c>
      <c r="AV336">
        <v>0</v>
      </c>
      <c r="AW336">
        <v>500</v>
      </c>
      <c r="AX336">
        <f t="shared" si="198"/>
        <v>96.5</v>
      </c>
      <c r="AY336">
        <f t="shared" si="188"/>
        <v>500</v>
      </c>
      <c r="AZ336">
        <f t="shared" si="189"/>
        <v>19.3</v>
      </c>
      <c r="BA336">
        <f t="shared" si="190"/>
        <v>2E-3</v>
      </c>
      <c r="BB336">
        <f t="shared" si="191"/>
        <v>3.8600000000000002E-2</v>
      </c>
      <c r="BO336" t="s">
        <v>5</v>
      </c>
      <c r="BP336">
        <v>70.099999999999994</v>
      </c>
      <c r="BQ336">
        <v>0</v>
      </c>
      <c r="BR336">
        <v>500</v>
      </c>
      <c r="BS336">
        <f t="shared" si="199"/>
        <v>70.099999999999994</v>
      </c>
      <c r="BT336">
        <f t="shared" si="192"/>
        <v>500</v>
      </c>
      <c r="BU336">
        <f t="shared" si="193"/>
        <v>14.02</v>
      </c>
      <c r="BV336">
        <f t="shared" si="194"/>
        <v>2E-3</v>
      </c>
      <c r="BW336">
        <f t="shared" si="195"/>
        <v>2.8039999999999999E-2</v>
      </c>
    </row>
    <row r="337" spans="2:75" x14ac:dyDescent="0.25">
      <c r="B337" t="s">
        <v>6</v>
      </c>
      <c r="C337">
        <v>6.5</v>
      </c>
      <c r="D337">
        <v>14.6</v>
      </c>
      <c r="E337">
        <v>7.5</v>
      </c>
      <c r="F337">
        <f t="shared" si="196"/>
        <v>-8.1</v>
      </c>
      <c r="G337">
        <f t="shared" si="180"/>
        <v>-7.1</v>
      </c>
      <c r="H337">
        <f t="shared" si="181"/>
        <v>114.08450704225352</v>
      </c>
      <c r="I337">
        <f t="shared" si="182"/>
        <v>0.13333333333333333</v>
      </c>
      <c r="J337">
        <f t="shared" si="183"/>
        <v>15.211267605633802</v>
      </c>
      <c r="Z337" t="s">
        <v>6</v>
      </c>
      <c r="AA337">
        <v>5.4</v>
      </c>
      <c r="AB337">
        <v>14.6</v>
      </c>
      <c r="AC337">
        <v>7.5</v>
      </c>
      <c r="AD337">
        <f t="shared" si="197"/>
        <v>-9.1999999999999993</v>
      </c>
      <c r="AE337">
        <f t="shared" si="184"/>
        <v>-7.1</v>
      </c>
      <c r="AF337">
        <f t="shared" si="185"/>
        <v>129.57746478873241</v>
      </c>
      <c r="AG337">
        <f t="shared" si="186"/>
        <v>0.13333333333333333</v>
      </c>
      <c r="AH337">
        <f t="shared" si="187"/>
        <v>17.27699530516432</v>
      </c>
      <c r="AT337" t="s">
        <v>6</v>
      </c>
      <c r="AU337">
        <v>5.7</v>
      </c>
      <c r="AV337">
        <v>14.6</v>
      </c>
      <c r="AW337">
        <v>7.5</v>
      </c>
      <c r="AX337">
        <f t="shared" si="198"/>
        <v>-8.8999999999999986</v>
      </c>
      <c r="AY337">
        <f t="shared" si="188"/>
        <v>-7.1</v>
      </c>
      <c r="AZ337">
        <f t="shared" si="189"/>
        <v>125.35211267605632</v>
      </c>
      <c r="BA337">
        <f t="shared" si="190"/>
        <v>0.13333333333333333</v>
      </c>
      <c r="BB337">
        <f t="shared" si="191"/>
        <v>16.713615023474176</v>
      </c>
      <c r="BO337" t="s">
        <v>6</v>
      </c>
      <c r="BP337">
        <v>6</v>
      </c>
      <c r="BQ337">
        <v>14.6</v>
      </c>
      <c r="BR337">
        <v>7.5</v>
      </c>
      <c r="BS337">
        <f t="shared" si="199"/>
        <v>-8.6</v>
      </c>
      <c r="BT337">
        <f t="shared" si="192"/>
        <v>-7.1</v>
      </c>
      <c r="BU337">
        <f t="shared" si="193"/>
        <v>121.12676056338027</v>
      </c>
      <c r="BV337">
        <f t="shared" si="194"/>
        <v>0.13333333333333333</v>
      </c>
      <c r="BW337">
        <f t="shared" si="195"/>
        <v>16.150234741784036</v>
      </c>
    </row>
    <row r="338" spans="2:75" x14ac:dyDescent="0.25">
      <c r="B338" t="s">
        <v>7</v>
      </c>
      <c r="C338">
        <v>2.9</v>
      </c>
      <c r="D338">
        <v>0</v>
      </c>
      <c r="E338">
        <v>1</v>
      </c>
      <c r="F338">
        <f t="shared" si="196"/>
        <v>2.9</v>
      </c>
      <c r="G338">
        <f t="shared" si="180"/>
        <v>1</v>
      </c>
      <c r="H338">
        <f t="shared" si="181"/>
        <v>290</v>
      </c>
      <c r="I338">
        <f t="shared" si="182"/>
        <v>1</v>
      </c>
      <c r="J338">
        <f t="shared" si="183"/>
        <v>290</v>
      </c>
      <c r="Z338" t="s">
        <v>7</v>
      </c>
      <c r="AA338">
        <v>3.7</v>
      </c>
      <c r="AB338">
        <v>0</v>
      </c>
      <c r="AC338">
        <v>1</v>
      </c>
      <c r="AD338">
        <f t="shared" si="197"/>
        <v>3.7</v>
      </c>
      <c r="AE338">
        <f t="shared" si="184"/>
        <v>1</v>
      </c>
      <c r="AF338">
        <f t="shared" si="185"/>
        <v>370</v>
      </c>
      <c r="AG338">
        <f t="shared" si="186"/>
        <v>1</v>
      </c>
      <c r="AH338">
        <f t="shared" si="187"/>
        <v>370</v>
      </c>
      <c r="AT338" t="s">
        <v>7</v>
      </c>
      <c r="AU338">
        <v>2.6</v>
      </c>
      <c r="AV338">
        <v>0</v>
      </c>
      <c r="AW338">
        <v>1</v>
      </c>
      <c r="AX338">
        <f t="shared" si="198"/>
        <v>2.6</v>
      </c>
      <c r="AY338">
        <f t="shared" si="188"/>
        <v>1</v>
      </c>
      <c r="AZ338">
        <f t="shared" si="189"/>
        <v>260</v>
      </c>
      <c r="BA338">
        <f t="shared" si="190"/>
        <v>1</v>
      </c>
      <c r="BB338">
        <f t="shared" si="191"/>
        <v>260</v>
      </c>
      <c r="BO338" t="s">
        <v>7</v>
      </c>
      <c r="BP338">
        <v>1.1000000000000001</v>
      </c>
      <c r="BQ338">
        <v>0</v>
      </c>
      <c r="BR338">
        <v>1</v>
      </c>
      <c r="BS338">
        <f t="shared" si="199"/>
        <v>1.1000000000000001</v>
      </c>
      <c r="BT338">
        <f t="shared" si="192"/>
        <v>1</v>
      </c>
      <c r="BU338">
        <f t="shared" si="193"/>
        <v>110.00000000000001</v>
      </c>
      <c r="BV338">
        <f t="shared" si="194"/>
        <v>1</v>
      </c>
      <c r="BW338">
        <f t="shared" si="195"/>
        <v>110.00000000000001</v>
      </c>
    </row>
    <row r="339" spans="2:75" x14ac:dyDescent="0.25">
      <c r="B339" t="s">
        <v>8</v>
      </c>
      <c r="C339">
        <v>54.2</v>
      </c>
      <c r="D339">
        <v>0</v>
      </c>
      <c r="E339">
        <v>200</v>
      </c>
      <c r="F339">
        <f t="shared" si="196"/>
        <v>54.2</v>
      </c>
      <c r="G339">
        <f t="shared" si="180"/>
        <v>200</v>
      </c>
      <c r="H339">
        <f t="shared" si="181"/>
        <v>27.1</v>
      </c>
      <c r="I339">
        <f t="shared" si="182"/>
        <v>5.0000000000000001E-3</v>
      </c>
      <c r="J339">
        <f t="shared" si="183"/>
        <v>0.13550000000000001</v>
      </c>
      <c r="Z339" t="s">
        <v>8</v>
      </c>
      <c r="AA339">
        <v>34.6</v>
      </c>
      <c r="AB339">
        <v>0</v>
      </c>
      <c r="AC339">
        <v>200</v>
      </c>
      <c r="AD339">
        <f t="shared" si="197"/>
        <v>34.6</v>
      </c>
      <c r="AE339">
        <f t="shared" si="184"/>
        <v>200</v>
      </c>
      <c r="AF339">
        <f t="shared" si="185"/>
        <v>17.3</v>
      </c>
      <c r="AG339">
        <f t="shared" si="186"/>
        <v>5.0000000000000001E-3</v>
      </c>
      <c r="AH339">
        <f t="shared" si="187"/>
        <v>8.6500000000000007E-2</v>
      </c>
      <c r="AT339" t="s">
        <v>8</v>
      </c>
      <c r="AU339">
        <v>28.1</v>
      </c>
      <c r="AV339">
        <v>0</v>
      </c>
      <c r="AW339">
        <v>200</v>
      </c>
      <c r="AX339">
        <f t="shared" si="198"/>
        <v>28.1</v>
      </c>
      <c r="AY339">
        <f t="shared" si="188"/>
        <v>200</v>
      </c>
      <c r="AZ339">
        <f t="shared" si="189"/>
        <v>14.05</v>
      </c>
      <c r="BA339">
        <f t="shared" si="190"/>
        <v>5.0000000000000001E-3</v>
      </c>
      <c r="BB339">
        <f t="shared" si="191"/>
        <v>7.0250000000000007E-2</v>
      </c>
      <c r="BO339" t="s">
        <v>8</v>
      </c>
      <c r="BP339">
        <v>22.4</v>
      </c>
      <c r="BQ339">
        <v>0</v>
      </c>
      <c r="BR339">
        <v>200</v>
      </c>
      <c r="BS339">
        <f t="shared" si="199"/>
        <v>22.4</v>
      </c>
      <c r="BT339">
        <f t="shared" si="192"/>
        <v>200</v>
      </c>
      <c r="BU339">
        <f t="shared" si="193"/>
        <v>11.2</v>
      </c>
      <c r="BV339">
        <f t="shared" si="194"/>
        <v>5.0000000000000001E-3</v>
      </c>
      <c r="BW339">
        <f t="shared" si="195"/>
        <v>5.5999999999999994E-2</v>
      </c>
    </row>
    <row r="340" spans="2:75" x14ac:dyDescent="0.25">
      <c r="B340" t="s">
        <v>9</v>
      </c>
      <c r="C340">
        <v>1.82</v>
      </c>
      <c r="D340">
        <v>0</v>
      </c>
      <c r="E340">
        <v>200</v>
      </c>
      <c r="F340">
        <f t="shared" si="196"/>
        <v>1.82</v>
      </c>
      <c r="G340">
        <f t="shared" si="180"/>
        <v>200</v>
      </c>
      <c r="H340">
        <f t="shared" si="181"/>
        <v>0.91</v>
      </c>
      <c r="I340">
        <f t="shared" si="182"/>
        <v>5.0000000000000001E-3</v>
      </c>
      <c r="J340">
        <f t="shared" si="183"/>
        <v>4.5500000000000002E-3</v>
      </c>
      <c r="Z340" t="s">
        <v>9</v>
      </c>
      <c r="AA340">
        <v>0.81</v>
      </c>
      <c r="AB340">
        <v>0</v>
      </c>
      <c r="AC340">
        <v>200</v>
      </c>
      <c r="AD340">
        <f t="shared" si="197"/>
        <v>0.81</v>
      </c>
      <c r="AE340">
        <f t="shared" si="184"/>
        <v>200</v>
      </c>
      <c r="AF340">
        <f t="shared" si="185"/>
        <v>0.40500000000000008</v>
      </c>
      <c r="AG340">
        <f t="shared" si="186"/>
        <v>5.0000000000000001E-3</v>
      </c>
      <c r="AH340">
        <f t="shared" si="187"/>
        <v>2.0250000000000003E-3</v>
      </c>
      <c r="AT340" t="s">
        <v>9</v>
      </c>
      <c r="AU340">
        <v>0.77</v>
      </c>
      <c r="AV340">
        <v>0</v>
      </c>
      <c r="AW340">
        <v>200</v>
      </c>
      <c r="AX340">
        <f t="shared" si="198"/>
        <v>0.77</v>
      </c>
      <c r="AY340">
        <f t="shared" si="188"/>
        <v>200</v>
      </c>
      <c r="AZ340">
        <f t="shared" si="189"/>
        <v>0.38500000000000001</v>
      </c>
      <c r="BA340">
        <f t="shared" si="190"/>
        <v>5.0000000000000001E-3</v>
      </c>
      <c r="BB340">
        <f t="shared" si="191"/>
        <v>1.9250000000000001E-3</v>
      </c>
      <c r="BO340" t="s">
        <v>9</v>
      </c>
      <c r="BP340">
        <v>0.54</v>
      </c>
      <c r="BQ340">
        <v>0</v>
      </c>
      <c r="BR340">
        <v>200</v>
      </c>
      <c r="BS340">
        <f t="shared" si="199"/>
        <v>0.54</v>
      </c>
      <c r="BT340">
        <f t="shared" si="192"/>
        <v>200</v>
      </c>
      <c r="BU340">
        <f t="shared" si="193"/>
        <v>0.27</v>
      </c>
      <c r="BV340">
        <f t="shared" si="194"/>
        <v>5.0000000000000001E-3</v>
      </c>
      <c r="BW340">
        <f t="shared" si="195"/>
        <v>1.3500000000000001E-3</v>
      </c>
    </row>
    <row r="341" spans="2:75" x14ac:dyDescent="0.25">
      <c r="B341" t="s">
        <v>10</v>
      </c>
      <c r="C341">
        <v>73.2</v>
      </c>
      <c r="D341">
        <v>0</v>
      </c>
      <c r="E341">
        <v>200</v>
      </c>
      <c r="F341">
        <f t="shared" si="196"/>
        <v>73.2</v>
      </c>
      <c r="G341">
        <f t="shared" si="180"/>
        <v>200</v>
      </c>
      <c r="H341">
        <f t="shared" si="181"/>
        <v>36.6</v>
      </c>
      <c r="I341">
        <f t="shared" si="182"/>
        <v>5.0000000000000001E-3</v>
      </c>
      <c r="J341">
        <f t="shared" si="183"/>
        <v>0.18300000000000002</v>
      </c>
      <c r="Z341" t="s">
        <v>10</v>
      </c>
      <c r="AA341">
        <v>34.1</v>
      </c>
      <c r="AB341">
        <v>0</v>
      </c>
      <c r="AC341">
        <v>200</v>
      </c>
      <c r="AD341">
        <f t="shared" si="197"/>
        <v>34.1</v>
      </c>
      <c r="AE341">
        <f t="shared" si="184"/>
        <v>200</v>
      </c>
      <c r="AF341">
        <f t="shared" si="185"/>
        <v>17.05</v>
      </c>
      <c r="AG341">
        <f t="shared" si="186"/>
        <v>5.0000000000000001E-3</v>
      </c>
      <c r="AH341">
        <f t="shared" si="187"/>
        <v>8.5250000000000006E-2</v>
      </c>
      <c r="AT341" t="s">
        <v>10</v>
      </c>
      <c r="AU341">
        <v>29.6</v>
      </c>
      <c r="AV341">
        <v>0</v>
      </c>
      <c r="AW341">
        <v>200</v>
      </c>
      <c r="AX341">
        <f t="shared" si="198"/>
        <v>29.6</v>
      </c>
      <c r="AY341">
        <f t="shared" si="188"/>
        <v>200</v>
      </c>
      <c r="AZ341">
        <f t="shared" si="189"/>
        <v>14.800000000000002</v>
      </c>
      <c r="BA341">
        <f t="shared" si="190"/>
        <v>5.0000000000000001E-3</v>
      </c>
      <c r="BB341">
        <f t="shared" si="191"/>
        <v>7.400000000000001E-2</v>
      </c>
      <c r="BO341" t="s">
        <v>10</v>
      </c>
      <c r="BP341">
        <v>17.5</v>
      </c>
      <c r="BQ341">
        <v>0</v>
      </c>
      <c r="BR341">
        <v>200</v>
      </c>
      <c r="BS341">
        <f t="shared" si="199"/>
        <v>17.5</v>
      </c>
      <c r="BT341">
        <f t="shared" si="192"/>
        <v>200</v>
      </c>
      <c r="BU341">
        <f t="shared" si="193"/>
        <v>8.75</v>
      </c>
      <c r="BV341">
        <f t="shared" si="194"/>
        <v>5.0000000000000001E-3</v>
      </c>
      <c r="BW341">
        <f t="shared" si="195"/>
        <v>4.3750000000000004E-2</v>
      </c>
    </row>
    <row r="342" spans="2:75" x14ac:dyDescent="0.25">
      <c r="B342" t="s">
        <v>11</v>
      </c>
      <c r="C342">
        <v>1.3</v>
      </c>
      <c r="D342">
        <v>0</v>
      </c>
      <c r="E342">
        <v>5</v>
      </c>
      <c r="F342">
        <f t="shared" si="196"/>
        <v>1.3</v>
      </c>
      <c r="G342">
        <f t="shared" si="180"/>
        <v>5</v>
      </c>
      <c r="H342">
        <f t="shared" si="181"/>
        <v>26</v>
      </c>
      <c r="I342">
        <f t="shared" si="182"/>
        <v>0.2</v>
      </c>
      <c r="J342">
        <f t="shared" si="183"/>
        <v>5.2</v>
      </c>
      <c r="Z342" t="s">
        <v>11</v>
      </c>
      <c r="AA342">
        <v>0.79</v>
      </c>
      <c r="AB342">
        <v>0</v>
      </c>
      <c r="AC342">
        <v>5</v>
      </c>
      <c r="AD342">
        <f t="shared" si="197"/>
        <v>0.79</v>
      </c>
      <c r="AE342">
        <f t="shared" si="184"/>
        <v>5</v>
      </c>
      <c r="AF342">
        <f t="shared" si="185"/>
        <v>15.8</v>
      </c>
      <c r="AG342">
        <f t="shared" si="186"/>
        <v>0.2</v>
      </c>
      <c r="AH342">
        <f t="shared" si="187"/>
        <v>3.16</v>
      </c>
      <c r="AT342" t="s">
        <v>11</v>
      </c>
      <c r="AU342">
        <v>0.81</v>
      </c>
      <c r="AV342">
        <v>0</v>
      </c>
      <c r="AW342">
        <v>5</v>
      </c>
      <c r="AX342">
        <f t="shared" si="198"/>
        <v>0.81</v>
      </c>
      <c r="AY342">
        <f t="shared" si="188"/>
        <v>5</v>
      </c>
      <c r="AZ342">
        <f t="shared" si="189"/>
        <v>16.2</v>
      </c>
      <c r="BA342">
        <f t="shared" si="190"/>
        <v>0.2</v>
      </c>
      <c r="BB342">
        <f t="shared" si="191"/>
        <v>3.24</v>
      </c>
      <c r="BO342" t="s">
        <v>11</v>
      </c>
      <c r="BP342">
        <v>0.53</v>
      </c>
      <c r="BQ342">
        <v>0</v>
      </c>
      <c r="BR342">
        <v>5</v>
      </c>
      <c r="BS342">
        <f t="shared" si="199"/>
        <v>0.53</v>
      </c>
      <c r="BT342">
        <f t="shared" si="192"/>
        <v>5</v>
      </c>
      <c r="BU342">
        <f t="shared" si="193"/>
        <v>10.600000000000001</v>
      </c>
      <c r="BV342">
        <f t="shared" si="194"/>
        <v>0.2</v>
      </c>
      <c r="BW342">
        <f t="shared" si="195"/>
        <v>2.1200000000000006</v>
      </c>
    </row>
    <row r="343" spans="2:75" x14ac:dyDescent="0.25">
      <c r="B343" t="s">
        <v>12</v>
      </c>
      <c r="C343">
        <v>0.153</v>
      </c>
      <c r="D343">
        <v>0</v>
      </c>
      <c r="E343">
        <v>1</v>
      </c>
      <c r="F343">
        <f t="shared" si="196"/>
        <v>0.153</v>
      </c>
      <c r="G343">
        <f t="shared" si="180"/>
        <v>1</v>
      </c>
      <c r="H343">
        <f t="shared" si="181"/>
        <v>15.299999999999999</v>
      </c>
      <c r="I343">
        <f t="shared" si="182"/>
        <v>1</v>
      </c>
      <c r="J343">
        <f t="shared" si="183"/>
        <v>15.299999999999999</v>
      </c>
      <c r="Z343" t="s">
        <v>12</v>
      </c>
      <c r="AA343">
        <v>0.121</v>
      </c>
      <c r="AB343">
        <v>0</v>
      </c>
      <c r="AC343">
        <v>1</v>
      </c>
      <c r="AD343">
        <f t="shared" si="197"/>
        <v>0.121</v>
      </c>
      <c r="AE343">
        <f t="shared" si="184"/>
        <v>1</v>
      </c>
      <c r="AF343">
        <f t="shared" si="185"/>
        <v>12.1</v>
      </c>
      <c r="AG343">
        <f t="shared" si="186"/>
        <v>1</v>
      </c>
      <c r="AH343">
        <f t="shared" si="187"/>
        <v>12.1</v>
      </c>
      <c r="AT343" t="s">
        <v>12</v>
      </c>
      <c r="AU343">
        <v>0.108</v>
      </c>
      <c r="AV343">
        <v>0</v>
      </c>
      <c r="AW343">
        <v>1</v>
      </c>
      <c r="AX343">
        <f t="shared" si="198"/>
        <v>0.108</v>
      </c>
      <c r="AY343">
        <f t="shared" si="188"/>
        <v>1</v>
      </c>
      <c r="AZ343">
        <f t="shared" si="189"/>
        <v>10.8</v>
      </c>
      <c r="BA343">
        <f t="shared" si="190"/>
        <v>1</v>
      </c>
      <c r="BB343">
        <f t="shared" si="191"/>
        <v>10.8</v>
      </c>
      <c r="BO343" t="s">
        <v>12</v>
      </c>
      <c r="BP343">
        <v>8.2000000000000003E-2</v>
      </c>
      <c r="BQ343">
        <v>0</v>
      </c>
      <c r="BR343">
        <v>1</v>
      </c>
      <c r="BS343">
        <f t="shared" si="199"/>
        <v>8.2000000000000003E-2</v>
      </c>
      <c r="BT343">
        <f t="shared" si="192"/>
        <v>1</v>
      </c>
      <c r="BU343">
        <f t="shared" si="193"/>
        <v>8.2000000000000011</v>
      </c>
      <c r="BV343">
        <f t="shared" si="194"/>
        <v>1</v>
      </c>
      <c r="BW343">
        <f t="shared" si="195"/>
        <v>8.2000000000000011</v>
      </c>
    </row>
    <row r="344" spans="2:75" x14ac:dyDescent="0.25">
      <c r="B344" t="s">
        <v>13</v>
      </c>
      <c r="C344">
        <v>7.1999999999999995E-2</v>
      </c>
      <c r="D344">
        <v>0</v>
      </c>
      <c r="E344">
        <v>1</v>
      </c>
      <c r="F344">
        <f t="shared" si="196"/>
        <v>7.1999999999999995E-2</v>
      </c>
      <c r="G344">
        <f t="shared" si="180"/>
        <v>1</v>
      </c>
      <c r="H344">
        <f t="shared" si="181"/>
        <v>7.1999999999999993</v>
      </c>
      <c r="I344">
        <f t="shared" si="182"/>
        <v>1</v>
      </c>
      <c r="J344">
        <f t="shared" si="183"/>
        <v>7.1999999999999993</v>
      </c>
      <c r="Z344" t="s">
        <v>13</v>
      </c>
      <c r="AA344">
        <v>6.0999999999999999E-2</v>
      </c>
      <c r="AB344">
        <v>0</v>
      </c>
      <c r="AC344">
        <v>1</v>
      </c>
      <c r="AD344">
        <f t="shared" si="197"/>
        <v>6.0999999999999999E-2</v>
      </c>
      <c r="AE344">
        <f t="shared" si="184"/>
        <v>1</v>
      </c>
      <c r="AF344">
        <f t="shared" si="185"/>
        <v>6.1</v>
      </c>
      <c r="AG344">
        <f t="shared" si="186"/>
        <v>1</v>
      </c>
      <c r="AH344">
        <f t="shared" si="187"/>
        <v>6.1</v>
      </c>
      <c r="AT344" t="s">
        <v>13</v>
      </c>
      <c r="AU344">
        <v>7.6999999999999999E-2</v>
      </c>
      <c r="AV344">
        <v>0</v>
      </c>
      <c r="AW344">
        <v>1</v>
      </c>
      <c r="AX344">
        <f t="shared" si="198"/>
        <v>7.6999999999999999E-2</v>
      </c>
      <c r="AY344">
        <f t="shared" si="188"/>
        <v>1</v>
      </c>
      <c r="AZ344">
        <f t="shared" si="189"/>
        <v>7.7</v>
      </c>
      <c r="BA344">
        <f t="shared" si="190"/>
        <v>1</v>
      </c>
      <c r="BB344">
        <f t="shared" si="191"/>
        <v>7.7</v>
      </c>
      <c r="BO344" t="s">
        <v>13</v>
      </c>
      <c r="BP344">
        <v>5.2999999999999999E-2</v>
      </c>
      <c r="BQ344">
        <v>0</v>
      </c>
      <c r="BR344">
        <v>1</v>
      </c>
      <c r="BS344">
        <f t="shared" si="199"/>
        <v>5.2999999999999999E-2</v>
      </c>
      <c r="BT344">
        <f t="shared" si="192"/>
        <v>1</v>
      </c>
      <c r="BU344">
        <f t="shared" si="193"/>
        <v>5.3</v>
      </c>
      <c r="BV344">
        <f t="shared" si="194"/>
        <v>1</v>
      </c>
      <c r="BW344">
        <f t="shared" si="195"/>
        <v>5.3</v>
      </c>
    </row>
    <row r="345" spans="2:75" x14ac:dyDescent="0.25">
      <c r="B345" t="s">
        <v>14</v>
      </c>
      <c r="C345">
        <v>2.38</v>
      </c>
      <c r="D345">
        <v>0</v>
      </c>
      <c r="E345">
        <v>10</v>
      </c>
      <c r="F345">
        <f t="shared" si="196"/>
        <v>2.38</v>
      </c>
      <c r="G345">
        <f t="shared" si="180"/>
        <v>10</v>
      </c>
      <c r="H345">
        <f t="shared" si="181"/>
        <v>23.799999999999997</v>
      </c>
      <c r="I345">
        <f t="shared" si="182"/>
        <v>0.1</v>
      </c>
      <c r="J345">
        <f t="shared" si="183"/>
        <v>2.38</v>
      </c>
      <c r="Z345" t="s">
        <v>14</v>
      </c>
      <c r="AA345">
        <v>2.86</v>
      </c>
      <c r="AB345">
        <v>0</v>
      </c>
      <c r="AC345">
        <v>10</v>
      </c>
      <c r="AD345">
        <f t="shared" si="197"/>
        <v>2.86</v>
      </c>
      <c r="AE345">
        <f t="shared" si="184"/>
        <v>10</v>
      </c>
      <c r="AF345">
        <f t="shared" si="185"/>
        <v>28.599999999999998</v>
      </c>
      <c r="AG345">
        <f t="shared" si="186"/>
        <v>0.1</v>
      </c>
      <c r="AH345">
        <f t="shared" si="187"/>
        <v>2.86</v>
      </c>
      <c r="AT345" t="s">
        <v>14</v>
      </c>
      <c r="AU345">
        <v>1.9</v>
      </c>
      <c r="AV345">
        <v>0</v>
      </c>
      <c r="AW345">
        <v>10</v>
      </c>
      <c r="AX345">
        <f t="shared" si="198"/>
        <v>1.9</v>
      </c>
      <c r="AY345">
        <f t="shared" si="188"/>
        <v>10</v>
      </c>
      <c r="AZ345">
        <f t="shared" si="189"/>
        <v>19</v>
      </c>
      <c r="BA345">
        <f t="shared" si="190"/>
        <v>0.1</v>
      </c>
      <c r="BB345">
        <f t="shared" si="191"/>
        <v>1.9000000000000001</v>
      </c>
      <c r="BO345" t="s">
        <v>14</v>
      </c>
      <c r="BP345">
        <v>1.37</v>
      </c>
      <c r="BQ345">
        <v>0</v>
      </c>
      <c r="BR345">
        <v>10</v>
      </c>
      <c r="BS345">
        <f t="shared" si="199"/>
        <v>1.37</v>
      </c>
      <c r="BT345">
        <f t="shared" si="192"/>
        <v>10</v>
      </c>
      <c r="BU345">
        <f t="shared" si="193"/>
        <v>13.700000000000001</v>
      </c>
      <c r="BV345">
        <f t="shared" si="194"/>
        <v>0.1</v>
      </c>
      <c r="BW345">
        <f t="shared" si="195"/>
        <v>1.37</v>
      </c>
    </row>
    <row r="346" spans="2:75" x14ac:dyDescent="0.25">
      <c r="B346" t="s">
        <v>15</v>
      </c>
      <c r="C346">
        <v>1.49</v>
      </c>
      <c r="D346">
        <v>0</v>
      </c>
      <c r="E346">
        <v>500</v>
      </c>
      <c r="F346">
        <f t="shared" si="196"/>
        <v>1.49</v>
      </c>
      <c r="G346">
        <f t="shared" si="180"/>
        <v>500</v>
      </c>
      <c r="H346">
        <f t="shared" si="181"/>
        <v>0.29799999999999999</v>
      </c>
      <c r="I346">
        <f t="shared" si="182"/>
        <v>2E-3</v>
      </c>
      <c r="J346">
        <f t="shared" si="183"/>
        <v>5.9599999999999996E-4</v>
      </c>
      <c r="Z346" t="s">
        <v>15</v>
      </c>
      <c r="AA346">
        <v>0.91</v>
      </c>
      <c r="AB346">
        <v>0</v>
      </c>
      <c r="AC346">
        <v>500</v>
      </c>
      <c r="AD346">
        <f t="shared" si="197"/>
        <v>0.91</v>
      </c>
      <c r="AE346">
        <f t="shared" si="184"/>
        <v>500</v>
      </c>
      <c r="AF346">
        <f t="shared" si="185"/>
        <v>0.182</v>
      </c>
      <c r="AG346">
        <f t="shared" si="186"/>
        <v>2E-3</v>
      </c>
      <c r="AH346">
        <f t="shared" si="187"/>
        <v>3.6400000000000001E-4</v>
      </c>
      <c r="AT346" t="s">
        <v>15</v>
      </c>
      <c r="AU346">
        <v>0.68</v>
      </c>
      <c r="AV346">
        <v>0</v>
      </c>
      <c r="AW346">
        <v>500</v>
      </c>
      <c r="AX346">
        <f t="shared" si="198"/>
        <v>0.68</v>
      </c>
      <c r="AY346">
        <f t="shared" si="188"/>
        <v>500</v>
      </c>
      <c r="AZ346">
        <f t="shared" si="189"/>
        <v>0.13600000000000001</v>
      </c>
      <c r="BA346">
        <f t="shared" si="190"/>
        <v>2E-3</v>
      </c>
      <c r="BB346">
        <f t="shared" si="191"/>
        <v>2.7200000000000005E-4</v>
      </c>
      <c r="BO346" t="s">
        <v>15</v>
      </c>
      <c r="BP346">
        <v>0.41</v>
      </c>
      <c r="BQ346">
        <v>0</v>
      </c>
      <c r="BR346">
        <v>500</v>
      </c>
      <c r="BS346">
        <f t="shared" si="199"/>
        <v>0.41</v>
      </c>
      <c r="BT346">
        <f t="shared" si="192"/>
        <v>500</v>
      </c>
      <c r="BU346">
        <f t="shared" si="193"/>
        <v>8.2000000000000003E-2</v>
      </c>
      <c r="BV346">
        <f t="shared" si="194"/>
        <v>2E-3</v>
      </c>
      <c r="BW346">
        <f t="shared" si="195"/>
        <v>1.64E-4</v>
      </c>
    </row>
    <row r="347" spans="2:75" x14ac:dyDescent="0.25">
      <c r="B347" t="s">
        <v>16</v>
      </c>
      <c r="C347">
        <v>0.99</v>
      </c>
      <c r="D347">
        <v>0</v>
      </c>
      <c r="E347">
        <v>1</v>
      </c>
      <c r="F347">
        <f t="shared" si="196"/>
        <v>0.99</v>
      </c>
      <c r="G347">
        <f t="shared" si="180"/>
        <v>1</v>
      </c>
      <c r="H347">
        <f t="shared" si="181"/>
        <v>99</v>
      </c>
      <c r="I347">
        <f t="shared" si="182"/>
        <v>1</v>
      </c>
      <c r="J347">
        <f t="shared" si="183"/>
        <v>99</v>
      </c>
      <c r="Z347" t="s">
        <v>16</v>
      </c>
      <c r="AA347">
        <v>2.27</v>
      </c>
      <c r="AB347">
        <v>0</v>
      </c>
      <c r="AC347">
        <v>1</v>
      </c>
      <c r="AD347">
        <f t="shared" si="197"/>
        <v>2.27</v>
      </c>
      <c r="AE347">
        <f t="shared" si="184"/>
        <v>1</v>
      </c>
      <c r="AF347">
        <f t="shared" si="185"/>
        <v>227</v>
      </c>
      <c r="AG347">
        <f t="shared" si="186"/>
        <v>1</v>
      </c>
      <c r="AH347">
        <f t="shared" si="187"/>
        <v>227</v>
      </c>
      <c r="AT347" t="s">
        <v>16</v>
      </c>
      <c r="AU347">
        <v>1.1599999999999999</v>
      </c>
      <c r="AV347">
        <v>0</v>
      </c>
      <c r="AW347">
        <v>1</v>
      </c>
      <c r="AX347">
        <f t="shared" si="198"/>
        <v>1.1599999999999999</v>
      </c>
      <c r="AY347">
        <f t="shared" si="188"/>
        <v>1</v>
      </c>
      <c r="AZ347">
        <f t="shared" si="189"/>
        <v>115.99999999999999</v>
      </c>
      <c r="BA347">
        <f t="shared" si="190"/>
        <v>1</v>
      </c>
      <c r="BB347">
        <f t="shared" si="191"/>
        <v>115.99999999999999</v>
      </c>
      <c r="BO347" t="s">
        <v>16</v>
      </c>
      <c r="BP347">
        <v>1.47</v>
      </c>
      <c r="BQ347">
        <v>0</v>
      </c>
      <c r="BR347">
        <v>1</v>
      </c>
      <c r="BS347">
        <f t="shared" si="199"/>
        <v>1.47</v>
      </c>
      <c r="BT347">
        <f t="shared" si="192"/>
        <v>1</v>
      </c>
      <c r="BU347">
        <f t="shared" si="193"/>
        <v>147</v>
      </c>
      <c r="BV347">
        <f t="shared" si="194"/>
        <v>1</v>
      </c>
      <c r="BW347">
        <f t="shared" si="195"/>
        <v>147</v>
      </c>
    </row>
    <row r="348" spans="2:75" x14ac:dyDescent="0.25">
      <c r="B348" t="s">
        <v>17</v>
      </c>
      <c r="C348">
        <v>0.17</v>
      </c>
      <c r="D348">
        <v>0</v>
      </c>
      <c r="E348">
        <v>0.05</v>
      </c>
      <c r="F348">
        <f t="shared" si="196"/>
        <v>0.17</v>
      </c>
      <c r="G348">
        <f t="shared" si="180"/>
        <v>0.05</v>
      </c>
      <c r="H348">
        <f t="shared" si="181"/>
        <v>340</v>
      </c>
      <c r="I348">
        <f t="shared" si="182"/>
        <v>20</v>
      </c>
      <c r="J348">
        <f t="shared" si="183"/>
        <v>6800</v>
      </c>
      <c r="Z348" t="s">
        <v>17</v>
      </c>
      <c r="AA348">
        <v>0.15</v>
      </c>
      <c r="AB348">
        <v>0</v>
      </c>
      <c r="AC348">
        <v>0.05</v>
      </c>
      <c r="AD348">
        <f t="shared" si="197"/>
        <v>0.15</v>
      </c>
      <c r="AE348">
        <f t="shared" si="184"/>
        <v>0.05</v>
      </c>
      <c r="AF348">
        <f t="shared" si="185"/>
        <v>299.99999999999994</v>
      </c>
      <c r="AG348">
        <f t="shared" si="186"/>
        <v>20</v>
      </c>
      <c r="AH348">
        <f t="shared" si="187"/>
        <v>5999.9999999999991</v>
      </c>
      <c r="AT348" t="s">
        <v>17</v>
      </c>
      <c r="AU348">
        <v>7.0000000000000007E-2</v>
      </c>
      <c r="AV348">
        <v>0</v>
      </c>
      <c r="AW348">
        <v>0.05</v>
      </c>
      <c r="AX348">
        <f t="shared" si="198"/>
        <v>7.0000000000000007E-2</v>
      </c>
      <c r="AY348">
        <f t="shared" si="188"/>
        <v>0.05</v>
      </c>
      <c r="AZ348">
        <f t="shared" si="189"/>
        <v>140</v>
      </c>
      <c r="BA348">
        <f t="shared" si="190"/>
        <v>20</v>
      </c>
      <c r="BB348">
        <f t="shared" si="191"/>
        <v>2800</v>
      </c>
      <c r="BO348" t="s">
        <v>17</v>
      </c>
      <c r="BP348">
        <v>0.05</v>
      </c>
      <c r="BQ348">
        <v>0</v>
      </c>
      <c r="BR348">
        <v>0.05</v>
      </c>
      <c r="BS348">
        <f t="shared" si="199"/>
        <v>0.05</v>
      </c>
      <c r="BT348">
        <f t="shared" si="192"/>
        <v>0.05</v>
      </c>
      <c r="BU348">
        <f t="shared" si="193"/>
        <v>100</v>
      </c>
      <c r="BV348">
        <f t="shared" si="194"/>
        <v>20</v>
      </c>
      <c r="BW348">
        <f t="shared" si="195"/>
        <v>2000</v>
      </c>
    </row>
    <row r="349" spans="2:75" x14ac:dyDescent="0.25">
      <c r="B349" t="s">
        <v>18</v>
      </c>
      <c r="C349">
        <v>0.52</v>
      </c>
      <c r="D349">
        <v>0</v>
      </c>
      <c r="E349">
        <v>1</v>
      </c>
      <c r="F349">
        <f t="shared" si="196"/>
        <v>0.52</v>
      </c>
      <c r="G349">
        <f t="shared" si="180"/>
        <v>1</v>
      </c>
      <c r="H349">
        <f t="shared" si="181"/>
        <v>52</v>
      </c>
      <c r="I349">
        <f t="shared" si="182"/>
        <v>1</v>
      </c>
      <c r="J349">
        <f t="shared" si="183"/>
        <v>52</v>
      </c>
      <c r="Z349" t="s">
        <v>18</v>
      </c>
      <c r="AA349">
        <v>0.61</v>
      </c>
      <c r="AB349">
        <v>0</v>
      </c>
      <c r="AC349">
        <v>1</v>
      </c>
      <c r="AD349">
        <f t="shared" si="197"/>
        <v>0.61</v>
      </c>
      <c r="AE349">
        <f t="shared" si="184"/>
        <v>1</v>
      </c>
      <c r="AF349">
        <f t="shared" si="185"/>
        <v>61</v>
      </c>
      <c r="AG349">
        <f t="shared" si="186"/>
        <v>1</v>
      </c>
      <c r="AH349">
        <f t="shared" si="187"/>
        <v>61</v>
      </c>
      <c r="AT349" t="s">
        <v>18</v>
      </c>
      <c r="AU349">
        <v>0.72</v>
      </c>
      <c r="AV349">
        <v>0</v>
      </c>
      <c r="AW349">
        <v>1</v>
      </c>
      <c r="AX349">
        <f t="shared" si="198"/>
        <v>0.72</v>
      </c>
      <c r="AY349">
        <f t="shared" si="188"/>
        <v>1</v>
      </c>
      <c r="AZ349">
        <f t="shared" si="189"/>
        <v>72</v>
      </c>
      <c r="BA349">
        <f t="shared" si="190"/>
        <v>1</v>
      </c>
      <c r="BB349">
        <f t="shared" si="191"/>
        <v>72</v>
      </c>
      <c r="BO349" t="s">
        <v>18</v>
      </c>
      <c r="BP349">
        <v>0.28999999999999998</v>
      </c>
      <c r="BQ349">
        <v>0</v>
      </c>
      <c r="BR349">
        <v>1</v>
      </c>
      <c r="BS349">
        <f t="shared" si="199"/>
        <v>0.28999999999999998</v>
      </c>
      <c r="BT349">
        <f t="shared" si="192"/>
        <v>1</v>
      </c>
      <c r="BU349">
        <f t="shared" si="193"/>
        <v>28.999999999999996</v>
      </c>
      <c r="BV349">
        <f t="shared" si="194"/>
        <v>1</v>
      </c>
      <c r="BW349">
        <f t="shared" si="195"/>
        <v>28.999999999999996</v>
      </c>
    </row>
    <row r="350" spans="2:75" x14ac:dyDescent="0.25">
      <c r="B350" t="s">
        <v>19</v>
      </c>
      <c r="C350">
        <v>0.08</v>
      </c>
      <c r="D350">
        <v>0</v>
      </c>
      <c r="E350">
        <v>0.1</v>
      </c>
      <c r="F350">
        <f t="shared" si="196"/>
        <v>0.08</v>
      </c>
      <c r="G350">
        <f t="shared" si="180"/>
        <v>0.1</v>
      </c>
      <c r="H350">
        <f t="shared" si="181"/>
        <v>80</v>
      </c>
      <c r="I350">
        <f t="shared" si="182"/>
        <v>10</v>
      </c>
      <c r="J350">
        <f t="shared" si="183"/>
        <v>800</v>
      </c>
      <c r="Z350" t="s">
        <v>19</v>
      </c>
      <c r="AA350">
        <v>9.4E-2</v>
      </c>
      <c r="AB350">
        <v>0</v>
      </c>
      <c r="AC350">
        <v>0.1</v>
      </c>
      <c r="AD350">
        <f t="shared" si="197"/>
        <v>9.4E-2</v>
      </c>
      <c r="AE350">
        <f t="shared" si="184"/>
        <v>0.1</v>
      </c>
      <c r="AF350">
        <f t="shared" si="185"/>
        <v>94</v>
      </c>
      <c r="AG350">
        <f t="shared" si="186"/>
        <v>10</v>
      </c>
      <c r="AH350">
        <f t="shared" si="187"/>
        <v>940</v>
      </c>
      <c r="AT350" t="s">
        <v>19</v>
      </c>
      <c r="AU350">
        <v>8.3000000000000004E-2</v>
      </c>
      <c r="AV350">
        <v>0</v>
      </c>
      <c r="AW350">
        <v>0.1</v>
      </c>
      <c r="AX350">
        <f t="shared" si="198"/>
        <v>8.3000000000000004E-2</v>
      </c>
      <c r="AY350">
        <f t="shared" si="188"/>
        <v>0.1</v>
      </c>
      <c r="AZ350">
        <f t="shared" si="189"/>
        <v>83</v>
      </c>
      <c r="BA350">
        <f t="shared" si="190"/>
        <v>10</v>
      </c>
      <c r="BB350">
        <f t="shared" si="191"/>
        <v>830</v>
      </c>
      <c r="BO350" t="s">
        <v>19</v>
      </c>
      <c r="BP350">
        <v>0.08</v>
      </c>
      <c r="BQ350">
        <v>0</v>
      </c>
      <c r="BR350">
        <v>0.1</v>
      </c>
      <c r="BS350">
        <f t="shared" si="199"/>
        <v>0.08</v>
      </c>
      <c r="BT350">
        <f t="shared" si="192"/>
        <v>0.1</v>
      </c>
      <c r="BU350">
        <f t="shared" si="193"/>
        <v>80</v>
      </c>
      <c r="BV350">
        <f t="shared" si="194"/>
        <v>10</v>
      </c>
      <c r="BW350">
        <f t="shared" si="195"/>
        <v>800</v>
      </c>
    </row>
    <row r="351" spans="2:75" x14ac:dyDescent="0.25">
      <c r="B351" t="s">
        <v>20</v>
      </c>
      <c r="C351">
        <v>1.7999999999999999E-2</v>
      </c>
      <c r="D351">
        <v>0</v>
      </c>
      <c r="E351">
        <v>0.05</v>
      </c>
      <c r="F351">
        <f t="shared" si="196"/>
        <v>1.7999999999999999E-2</v>
      </c>
      <c r="G351">
        <f t="shared" si="180"/>
        <v>0.05</v>
      </c>
      <c r="H351">
        <f t="shared" si="181"/>
        <v>35.999999999999993</v>
      </c>
      <c r="I351">
        <f t="shared" si="182"/>
        <v>20</v>
      </c>
      <c r="J351">
        <f t="shared" si="183"/>
        <v>719.99999999999989</v>
      </c>
      <c r="Z351" t="s">
        <v>20</v>
      </c>
      <c r="AA351">
        <v>1.4999999999999999E-2</v>
      </c>
      <c r="AB351">
        <v>0</v>
      </c>
      <c r="AC351">
        <v>0.05</v>
      </c>
      <c r="AD351">
        <f t="shared" si="197"/>
        <v>1.4999999999999999E-2</v>
      </c>
      <c r="AE351">
        <f t="shared" si="184"/>
        <v>0.05</v>
      </c>
      <c r="AF351">
        <f t="shared" si="185"/>
        <v>30</v>
      </c>
      <c r="AG351">
        <f t="shared" si="186"/>
        <v>20</v>
      </c>
      <c r="AH351">
        <f t="shared" si="187"/>
        <v>600</v>
      </c>
      <c r="AT351" t="s">
        <v>20</v>
      </c>
      <c r="AU351">
        <v>6.0000000000000001E-3</v>
      </c>
      <c r="AV351">
        <v>0</v>
      </c>
      <c r="AW351">
        <v>0.05</v>
      </c>
      <c r="AX351">
        <f t="shared" si="198"/>
        <v>6.0000000000000001E-3</v>
      </c>
      <c r="AY351">
        <f t="shared" si="188"/>
        <v>0.05</v>
      </c>
      <c r="AZ351">
        <f t="shared" si="189"/>
        <v>12</v>
      </c>
      <c r="BA351">
        <f t="shared" si="190"/>
        <v>20</v>
      </c>
      <c r="BB351">
        <f t="shared" si="191"/>
        <v>240</v>
      </c>
      <c r="BO351" t="s">
        <v>20</v>
      </c>
      <c r="BP351">
        <v>0</v>
      </c>
      <c r="BQ351">
        <v>0</v>
      </c>
      <c r="BR351">
        <v>0.05</v>
      </c>
      <c r="BS351">
        <f t="shared" si="199"/>
        <v>0</v>
      </c>
      <c r="BT351">
        <f t="shared" si="192"/>
        <v>0.05</v>
      </c>
      <c r="BU351">
        <f t="shared" si="193"/>
        <v>0</v>
      </c>
      <c r="BV351">
        <f t="shared" si="194"/>
        <v>20</v>
      </c>
      <c r="BW351">
        <f t="shared" si="195"/>
        <v>0</v>
      </c>
    </row>
    <row r="352" spans="2:75" x14ac:dyDescent="0.25">
      <c r="B352" t="s">
        <v>21</v>
      </c>
      <c r="C352">
        <v>3.5000000000000003E-2</v>
      </c>
      <c r="D352">
        <v>0</v>
      </c>
      <c r="E352">
        <v>0.01</v>
      </c>
      <c r="F352">
        <f t="shared" si="196"/>
        <v>3.5000000000000003E-2</v>
      </c>
      <c r="G352">
        <f t="shared" si="180"/>
        <v>0.01</v>
      </c>
      <c r="H352">
        <f t="shared" si="181"/>
        <v>350.00000000000006</v>
      </c>
      <c r="I352">
        <f t="shared" si="182"/>
        <v>100</v>
      </c>
      <c r="J352">
        <f t="shared" si="183"/>
        <v>35000.000000000007</v>
      </c>
      <c r="Z352" t="s">
        <v>21</v>
      </c>
      <c r="AA352">
        <v>8.9999999999999993E-3</v>
      </c>
      <c r="AB352">
        <v>0</v>
      </c>
      <c r="AC352">
        <v>0.01</v>
      </c>
      <c r="AD352">
        <f t="shared" si="197"/>
        <v>8.9999999999999993E-3</v>
      </c>
      <c r="AE352">
        <f t="shared" si="184"/>
        <v>0.01</v>
      </c>
      <c r="AF352">
        <f t="shared" si="185"/>
        <v>89.999999999999986</v>
      </c>
      <c r="AG352">
        <f t="shared" si="186"/>
        <v>100</v>
      </c>
      <c r="AH352">
        <f t="shared" si="187"/>
        <v>8999.9999999999982</v>
      </c>
      <c r="AT352" t="s">
        <v>21</v>
      </c>
      <c r="AU352">
        <v>0</v>
      </c>
      <c r="AV352">
        <v>0</v>
      </c>
      <c r="AW352">
        <v>0.01</v>
      </c>
      <c r="AX352">
        <f t="shared" si="198"/>
        <v>0</v>
      </c>
      <c r="AY352">
        <f t="shared" si="188"/>
        <v>0.01</v>
      </c>
      <c r="AZ352">
        <f t="shared" si="189"/>
        <v>0</v>
      </c>
      <c r="BA352">
        <f t="shared" si="190"/>
        <v>100</v>
      </c>
      <c r="BB352">
        <f t="shared" si="191"/>
        <v>0</v>
      </c>
      <c r="BO352" t="s">
        <v>21</v>
      </c>
      <c r="BP352">
        <v>0</v>
      </c>
      <c r="BQ352">
        <v>0</v>
      </c>
      <c r="BR352">
        <v>0.01</v>
      </c>
      <c r="BS352">
        <f t="shared" si="199"/>
        <v>0</v>
      </c>
      <c r="BT352">
        <f t="shared" si="192"/>
        <v>0.01</v>
      </c>
      <c r="BU352">
        <f t="shared" si="193"/>
        <v>0</v>
      </c>
      <c r="BV352">
        <f t="shared" si="194"/>
        <v>100</v>
      </c>
      <c r="BW352">
        <f t="shared" si="195"/>
        <v>0</v>
      </c>
    </row>
    <row r="353" spans="2:75" x14ac:dyDescent="0.25">
      <c r="B353" t="s">
        <v>22</v>
      </c>
      <c r="C353">
        <v>4.0000000000000001E-3</v>
      </c>
      <c r="D353">
        <v>0</v>
      </c>
      <c r="E353">
        <v>0.05</v>
      </c>
      <c r="F353">
        <f t="shared" si="196"/>
        <v>4.0000000000000001E-3</v>
      </c>
      <c r="G353">
        <f t="shared" si="180"/>
        <v>0.05</v>
      </c>
      <c r="H353">
        <f t="shared" si="181"/>
        <v>8</v>
      </c>
      <c r="I353">
        <f t="shared" si="182"/>
        <v>20</v>
      </c>
      <c r="J353">
        <f t="shared" si="183"/>
        <v>160</v>
      </c>
      <c r="Z353" t="s">
        <v>22</v>
      </c>
      <c r="AA353">
        <v>0</v>
      </c>
      <c r="AB353">
        <v>0</v>
      </c>
      <c r="AC353">
        <v>0.05</v>
      </c>
      <c r="AD353">
        <f t="shared" si="197"/>
        <v>0</v>
      </c>
      <c r="AE353">
        <f t="shared" si="184"/>
        <v>0.05</v>
      </c>
      <c r="AF353">
        <f t="shared" si="185"/>
        <v>0</v>
      </c>
      <c r="AG353">
        <f t="shared" si="186"/>
        <v>20</v>
      </c>
      <c r="AH353">
        <f t="shared" si="187"/>
        <v>0</v>
      </c>
      <c r="AT353" t="s">
        <v>22</v>
      </c>
      <c r="AU353">
        <v>0</v>
      </c>
      <c r="AV353">
        <v>0</v>
      </c>
      <c r="AW353">
        <v>0.05</v>
      </c>
      <c r="AX353">
        <f t="shared" si="198"/>
        <v>0</v>
      </c>
      <c r="AY353">
        <f t="shared" si="188"/>
        <v>0.05</v>
      </c>
      <c r="AZ353">
        <f t="shared" si="189"/>
        <v>0</v>
      </c>
      <c r="BA353">
        <f t="shared" si="190"/>
        <v>20</v>
      </c>
      <c r="BB353">
        <f t="shared" si="191"/>
        <v>0</v>
      </c>
      <c r="BO353" t="s">
        <v>22</v>
      </c>
      <c r="BP353">
        <v>0</v>
      </c>
      <c r="BQ353">
        <v>0</v>
      </c>
      <c r="BR353">
        <v>0.05</v>
      </c>
      <c r="BS353">
        <f t="shared" si="199"/>
        <v>0</v>
      </c>
      <c r="BT353">
        <f t="shared" si="192"/>
        <v>0.05</v>
      </c>
      <c r="BU353">
        <f t="shared" si="193"/>
        <v>0</v>
      </c>
      <c r="BV353">
        <f t="shared" si="194"/>
        <v>20</v>
      </c>
      <c r="BW353">
        <f t="shared" si="195"/>
        <v>0</v>
      </c>
    </row>
    <row r="354" spans="2:75" x14ac:dyDescent="0.25">
      <c r="B354" t="s">
        <v>23</v>
      </c>
      <c r="C354">
        <v>0</v>
      </c>
      <c r="D354">
        <v>0</v>
      </c>
      <c r="E354">
        <v>0.05</v>
      </c>
      <c r="F354">
        <f t="shared" si="196"/>
        <v>0</v>
      </c>
      <c r="G354">
        <f t="shared" si="180"/>
        <v>0.05</v>
      </c>
      <c r="H354">
        <f t="shared" si="181"/>
        <v>0</v>
      </c>
      <c r="I354">
        <f t="shared" si="182"/>
        <v>20</v>
      </c>
      <c r="J354">
        <f t="shared" si="183"/>
        <v>0</v>
      </c>
      <c r="Z354" t="s">
        <v>23</v>
      </c>
      <c r="AA354">
        <v>1.7000000000000001E-2</v>
      </c>
      <c r="AB354">
        <v>0</v>
      </c>
      <c r="AC354">
        <v>0.05</v>
      </c>
      <c r="AD354">
        <f t="shared" si="197"/>
        <v>1.7000000000000001E-2</v>
      </c>
      <c r="AE354">
        <f t="shared" si="184"/>
        <v>0.05</v>
      </c>
      <c r="AF354">
        <f t="shared" si="185"/>
        <v>34</v>
      </c>
      <c r="AG354">
        <f t="shared" si="186"/>
        <v>20</v>
      </c>
      <c r="AH354">
        <f t="shared" si="187"/>
        <v>680</v>
      </c>
      <c r="AT354" t="s">
        <v>23</v>
      </c>
      <c r="AU354">
        <v>1.4E-2</v>
      </c>
      <c r="AV354">
        <v>0</v>
      </c>
      <c r="AW354">
        <v>0.05</v>
      </c>
      <c r="AX354">
        <f t="shared" si="198"/>
        <v>1.4E-2</v>
      </c>
      <c r="AY354">
        <f t="shared" si="188"/>
        <v>0.05</v>
      </c>
      <c r="AZ354">
        <f t="shared" si="189"/>
        <v>27.999999999999996</v>
      </c>
      <c r="BA354">
        <f t="shared" si="190"/>
        <v>20</v>
      </c>
      <c r="BB354">
        <f t="shared" si="191"/>
        <v>559.99999999999989</v>
      </c>
      <c r="BO354" t="s">
        <v>23</v>
      </c>
      <c r="BP354">
        <v>0</v>
      </c>
      <c r="BQ354">
        <v>0</v>
      </c>
      <c r="BR354">
        <v>0.05</v>
      </c>
      <c r="BS354">
        <f t="shared" si="199"/>
        <v>0</v>
      </c>
      <c r="BT354">
        <f t="shared" si="192"/>
        <v>0.05</v>
      </c>
      <c r="BU354">
        <f t="shared" si="193"/>
        <v>0</v>
      </c>
      <c r="BV354">
        <f t="shared" si="194"/>
        <v>20</v>
      </c>
      <c r="BW354">
        <f t="shared" si="195"/>
        <v>0</v>
      </c>
    </row>
    <row r="355" spans="2:75" x14ac:dyDescent="0.25">
      <c r="B355" t="s">
        <v>24</v>
      </c>
      <c r="C355">
        <v>3.0000000000000001E-3</v>
      </c>
      <c r="D355">
        <v>0</v>
      </c>
      <c r="E355">
        <v>0.01</v>
      </c>
      <c r="F355">
        <f t="shared" si="196"/>
        <v>3.0000000000000001E-3</v>
      </c>
      <c r="G355">
        <f t="shared" si="180"/>
        <v>0.01</v>
      </c>
      <c r="H355">
        <f t="shared" si="181"/>
        <v>30</v>
      </c>
      <c r="I355">
        <f t="shared" si="182"/>
        <v>100</v>
      </c>
      <c r="J355">
        <f t="shared" si="183"/>
        <v>3000</v>
      </c>
      <c r="Z355" t="s">
        <v>24</v>
      </c>
      <c r="AA355">
        <v>0</v>
      </c>
      <c r="AB355">
        <v>0</v>
      </c>
      <c r="AC355">
        <v>0.01</v>
      </c>
      <c r="AD355">
        <f t="shared" si="197"/>
        <v>0</v>
      </c>
      <c r="AE355">
        <f t="shared" si="184"/>
        <v>0.01</v>
      </c>
      <c r="AF355">
        <f t="shared" si="185"/>
        <v>0</v>
      </c>
      <c r="AG355">
        <f t="shared" si="186"/>
        <v>100</v>
      </c>
      <c r="AH355">
        <f t="shared" si="187"/>
        <v>0</v>
      </c>
      <c r="AT355" t="s">
        <v>24</v>
      </c>
      <c r="AU355">
        <v>0</v>
      </c>
      <c r="AV355">
        <v>0</v>
      </c>
      <c r="AW355">
        <v>0.01</v>
      </c>
      <c r="AX355">
        <f t="shared" si="198"/>
        <v>0</v>
      </c>
      <c r="AY355">
        <f t="shared" si="188"/>
        <v>0.01</v>
      </c>
      <c r="AZ355">
        <f t="shared" si="189"/>
        <v>0</v>
      </c>
      <c r="BA355">
        <f t="shared" si="190"/>
        <v>100</v>
      </c>
      <c r="BB355">
        <f t="shared" si="191"/>
        <v>0</v>
      </c>
      <c r="BO355" t="s">
        <v>24</v>
      </c>
      <c r="BP355">
        <v>0</v>
      </c>
      <c r="BQ355">
        <v>0</v>
      </c>
      <c r="BR355">
        <v>0.01</v>
      </c>
      <c r="BS355">
        <f t="shared" si="199"/>
        <v>0</v>
      </c>
      <c r="BT355">
        <f t="shared" si="192"/>
        <v>0.01</v>
      </c>
      <c r="BU355">
        <f t="shared" si="193"/>
        <v>0</v>
      </c>
      <c r="BV355">
        <f t="shared" si="194"/>
        <v>100</v>
      </c>
      <c r="BW355">
        <f t="shared" si="195"/>
        <v>0</v>
      </c>
    </row>
    <row r="356" spans="2:75" x14ac:dyDescent="0.25">
      <c r="B356" t="s">
        <v>25</v>
      </c>
      <c r="C356">
        <v>0.02</v>
      </c>
      <c r="D356">
        <v>0</v>
      </c>
      <c r="E356">
        <v>0.05</v>
      </c>
      <c r="F356">
        <f t="shared" si="196"/>
        <v>0.02</v>
      </c>
      <c r="G356">
        <f t="shared" si="180"/>
        <v>0.05</v>
      </c>
      <c r="H356">
        <f t="shared" si="181"/>
        <v>40</v>
      </c>
      <c r="I356">
        <f t="shared" si="182"/>
        <v>20</v>
      </c>
      <c r="J356">
        <f t="shared" si="183"/>
        <v>800</v>
      </c>
      <c r="Z356" t="s">
        <v>25</v>
      </c>
      <c r="AA356">
        <v>0.09</v>
      </c>
      <c r="AB356">
        <v>0</v>
      </c>
      <c r="AC356">
        <v>0.05</v>
      </c>
      <c r="AD356">
        <f t="shared" si="197"/>
        <v>0.09</v>
      </c>
      <c r="AE356">
        <f t="shared" si="184"/>
        <v>0.05</v>
      </c>
      <c r="AF356">
        <f t="shared" si="185"/>
        <v>179.99999999999997</v>
      </c>
      <c r="AG356">
        <f t="shared" si="186"/>
        <v>20</v>
      </c>
      <c r="AH356">
        <f t="shared" si="187"/>
        <v>3599.9999999999995</v>
      </c>
      <c r="AT356" t="s">
        <v>25</v>
      </c>
      <c r="AU356">
        <v>0.05</v>
      </c>
      <c r="AV356">
        <v>0</v>
      </c>
      <c r="AW356">
        <v>0.05</v>
      </c>
      <c r="AX356">
        <f t="shared" si="198"/>
        <v>0.05</v>
      </c>
      <c r="AY356">
        <f t="shared" si="188"/>
        <v>0.05</v>
      </c>
      <c r="AZ356">
        <f t="shared" si="189"/>
        <v>100</v>
      </c>
      <c r="BA356">
        <f t="shared" si="190"/>
        <v>20</v>
      </c>
      <c r="BB356">
        <f t="shared" si="191"/>
        <v>2000</v>
      </c>
      <c r="BO356" t="s">
        <v>25</v>
      </c>
      <c r="BP356">
        <v>0.04</v>
      </c>
      <c r="BQ356">
        <v>0</v>
      </c>
      <c r="BR356">
        <v>0.05</v>
      </c>
      <c r="BS356">
        <f t="shared" si="199"/>
        <v>0.04</v>
      </c>
      <c r="BT356">
        <f t="shared" si="192"/>
        <v>0.05</v>
      </c>
      <c r="BU356">
        <f t="shared" si="193"/>
        <v>80</v>
      </c>
      <c r="BV356">
        <f t="shared" si="194"/>
        <v>20</v>
      </c>
      <c r="BW356">
        <f t="shared" si="195"/>
        <v>1600</v>
      </c>
    </row>
    <row r="357" spans="2:75" x14ac:dyDescent="0.25">
      <c r="B357" t="s">
        <v>49</v>
      </c>
      <c r="I357">
        <f>SUM(I331:I356)</f>
        <v>315.98090476190475</v>
      </c>
      <c r="J357">
        <f>SUM(J331:J356)</f>
        <v>47838.749339546688</v>
      </c>
      <c r="Z357" t="s">
        <v>49</v>
      </c>
      <c r="AG357">
        <f>SUM(AG331:AG356)</f>
        <v>315.98090476190475</v>
      </c>
      <c r="AH357">
        <f>SUM(AH331:AH356)</f>
        <v>21586.742721153234</v>
      </c>
      <c r="AT357" t="s">
        <v>49</v>
      </c>
      <c r="BA357">
        <f>SUM(BA331:BA356)</f>
        <v>315.98090476190475</v>
      </c>
      <c r="BB357">
        <f>SUM(BB331:BB356)</f>
        <v>6955.8443309577142</v>
      </c>
      <c r="BO357" t="s">
        <v>49</v>
      </c>
      <c r="BV357">
        <f>SUM(BV331:BV356)</f>
        <v>315.98090476190475</v>
      </c>
      <c r="BW357">
        <f>SUM(BW331:BW356)</f>
        <v>4766.7278153857751</v>
      </c>
    </row>
    <row r="358" spans="2:75" x14ac:dyDescent="0.25">
      <c r="B358" t="s">
        <v>50</v>
      </c>
      <c r="J358">
        <f>J357/I357</f>
        <v>151.39759592622769</v>
      </c>
      <c r="Z358" t="s">
        <v>50</v>
      </c>
      <c r="AH358">
        <f>AH357/AG357</f>
        <v>68.316605199352452</v>
      </c>
      <c r="AT358" t="s">
        <v>50</v>
      </c>
      <c r="BB358">
        <f>BB357/BA357</f>
        <v>22.013495835132893</v>
      </c>
      <c r="BO358" t="s">
        <v>50</v>
      </c>
      <c r="BW358">
        <f>BW357/BV357</f>
        <v>15.085493279973862</v>
      </c>
    </row>
    <row r="361" spans="2:75" x14ac:dyDescent="0.25">
      <c r="C361" t="s">
        <v>86</v>
      </c>
      <c r="AA361" t="s">
        <v>87</v>
      </c>
      <c r="AU361" t="s">
        <v>88</v>
      </c>
      <c r="BP361" t="s">
        <v>89</v>
      </c>
    </row>
    <row r="362" spans="2:75" x14ac:dyDescent="0.25">
      <c r="C362" t="s">
        <v>41</v>
      </c>
      <c r="D362" t="s">
        <v>42</v>
      </c>
      <c r="E362" t="s">
        <v>43</v>
      </c>
      <c r="F362" t="s">
        <v>44</v>
      </c>
      <c r="G362" t="s">
        <v>45</v>
      </c>
      <c r="H362" t="s">
        <v>46</v>
      </c>
      <c r="I362" t="s">
        <v>47</v>
      </c>
      <c r="J362" t="s">
        <v>48</v>
      </c>
      <c r="AA362" t="s">
        <v>41</v>
      </c>
      <c r="AB362" t="s">
        <v>42</v>
      </c>
      <c r="AC362" t="s">
        <v>43</v>
      </c>
      <c r="AD362" t="s">
        <v>44</v>
      </c>
      <c r="AE362" t="s">
        <v>45</v>
      </c>
      <c r="AF362" t="s">
        <v>46</v>
      </c>
      <c r="AG362" t="s">
        <v>47</v>
      </c>
      <c r="AH362" t="s">
        <v>48</v>
      </c>
      <c r="AU362" t="s">
        <v>41</v>
      </c>
      <c r="AV362" t="s">
        <v>42</v>
      </c>
      <c r="AW362" t="s">
        <v>43</v>
      </c>
      <c r="AX362" t="s">
        <v>44</v>
      </c>
      <c r="AY362" t="s">
        <v>45</v>
      </c>
      <c r="AZ362" t="s">
        <v>46</v>
      </c>
      <c r="BA362" t="s">
        <v>47</v>
      </c>
      <c r="BB362" t="s">
        <v>48</v>
      </c>
      <c r="BP362" t="s">
        <v>41</v>
      </c>
      <c r="BQ362" t="s">
        <v>42</v>
      </c>
      <c r="BR362" t="s">
        <v>43</v>
      </c>
      <c r="BS362" t="s">
        <v>44</v>
      </c>
      <c r="BT362" t="s">
        <v>45</v>
      </c>
      <c r="BU362" t="s">
        <v>46</v>
      </c>
      <c r="BV362" t="s">
        <v>47</v>
      </c>
      <c r="BW362" t="s">
        <v>48</v>
      </c>
    </row>
    <row r="363" spans="2:75" x14ac:dyDescent="0.25">
      <c r="B363" t="s">
        <v>0</v>
      </c>
      <c r="C363">
        <v>27</v>
      </c>
      <c r="D363">
        <v>0</v>
      </c>
      <c r="E363">
        <v>35</v>
      </c>
      <c r="F363">
        <f>C363-D363</f>
        <v>27</v>
      </c>
      <c r="G363">
        <f>E363-D363</f>
        <v>35</v>
      </c>
      <c r="H363">
        <f>(F363/G363)*100</f>
        <v>77.142857142857153</v>
      </c>
      <c r="I363">
        <f>1/E363</f>
        <v>2.8571428571428571E-2</v>
      </c>
      <c r="J363">
        <f>H363*I363</f>
        <v>2.2040816326530615</v>
      </c>
      <c r="Z363" t="s">
        <v>0</v>
      </c>
      <c r="AA363">
        <v>26.5</v>
      </c>
      <c r="AB363">
        <v>0</v>
      </c>
      <c r="AC363">
        <v>35</v>
      </c>
      <c r="AD363">
        <f>AA363-AB363</f>
        <v>26.5</v>
      </c>
      <c r="AE363">
        <f>AC363-AB363</f>
        <v>35</v>
      </c>
      <c r="AF363">
        <f>(AD363/AE363)*100</f>
        <v>75.714285714285708</v>
      </c>
      <c r="AG363">
        <f>1/AC363</f>
        <v>2.8571428571428571E-2</v>
      </c>
      <c r="AH363">
        <f>AF363*AG363</f>
        <v>2.1632653061224487</v>
      </c>
      <c r="AT363" t="s">
        <v>0</v>
      </c>
      <c r="AU363">
        <v>28</v>
      </c>
      <c r="AV363">
        <v>0</v>
      </c>
      <c r="AW363">
        <v>35</v>
      </c>
      <c r="AX363">
        <f>AU363-AV363</f>
        <v>28</v>
      </c>
      <c r="AY363">
        <f>AW363-AV363</f>
        <v>35</v>
      </c>
      <c r="AZ363">
        <f>(AX363/AY363)*100</f>
        <v>80</v>
      </c>
      <c r="BA363">
        <f>1/AW363</f>
        <v>2.8571428571428571E-2</v>
      </c>
      <c r="BB363">
        <f>AZ363*BA363</f>
        <v>2.2857142857142856</v>
      </c>
      <c r="BO363" t="s">
        <v>0</v>
      </c>
      <c r="BP363">
        <v>27</v>
      </c>
      <c r="BQ363">
        <v>0</v>
      </c>
      <c r="BR363">
        <v>35</v>
      </c>
      <c r="BS363">
        <f>BP363-BQ363</f>
        <v>27</v>
      </c>
      <c r="BT363">
        <f>BR363-BQ363</f>
        <v>35</v>
      </c>
      <c r="BU363">
        <f>(BS363/BT363)*100</f>
        <v>77.142857142857153</v>
      </c>
      <c r="BV363">
        <f>1/BR363</f>
        <v>2.8571428571428571E-2</v>
      </c>
      <c r="BW363">
        <f>BU363*BV363</f>
        <v>2.2040816326530615</v>
      </c>
    </row>
    <row r="364" spans="2:75" x14ac:dyDescent="0.25">
      <c r="B364" t="s">
        <v>1</v>
      </c>
      <c r="C364">
        <v>5.32</v>
      </c>
      <c r="D364">
        <v>7</v>
      </c>
      <c r="E364">
        <v>7.5</v>
      </c>
      <c r="F364">
        <f>(C364-D364)*-1</f>
        <v>1.6799999999999997</v>
      </c>
      <c r="G364">
        <f t="shared" ref="G364:G388" si="200">E364-D364</f>
        <v>0.5</v>
      </c>
      <c r="H364">
        <f t="shared" ref="H364:H388" si="201">(F364/G364)*100</f>
        <v>335.99999999999994</v>
      </c>
      <c r="I364">
        <f t="shared" ref="I364:I388" si="202">1/E364</f>
        <v>0.13333333333333333</v>
      </c>
      <c r="J364">
        <f t="shared" ref="J364:J388" si="203">H364*I364</f>
        <v>44.79999999999999</v>
      </c>
      <c r="Z364" t="s">
        <v>1</v>
      </c>
      <c r="AA364">
        <v>5.91</v>
      </c>
      <c r="AB364">
        <v>7</v>
      </c>
      <c r="AC364">
        <v>7.5</v>
      </c>
      <c r="AD364">
        <f>(AA364-AB364)*-1</f>
        <v>1.0899999999999999</v>
      </c>
      <c r="AE364">
        <f t="shared" ref="AE364:AE388" si="204">AC364-AB364</f>
        <v>0.5</v>
      </c>
      <c r="AF364">
        <f t="shared" ref="AF364:AF388" si="205">(AD364/AE364)*100</f>
        <v>217.99999999999997</v>
      </c>
      <c r="AG364">
        <f t="shared" ref="AG364:AG388" si="206">1/AC364</f>
        <v>0.13333333333333333</v>
      </c>
      <c r="AH364">
        <f t="shared" ref="AH364:AH388" si="207">AF364*AG364</f>
        <v>29.066666666666663</v>
      </c>
      <c r="AT364" t="s">
        <v>1</v>
      </c>
      <c r="AU364">
        <v>5.47</v>
      </c>
      <c r="AV364">
        <v>7</v>
      </c>
      <c r="AW364">
        <v>7.5</v>
      </c>
      <c r="AX364">
        <f>(AU364-AV364)*-1</f>
        <v>1.5300000000000002</v>
      </c>
      <c r="AY364">
        <f t="shared" ref="AY364:AY388" si="208">AW364-AV364</f>
        <v>0.5</v>
      </c>
      <c r="AZ364">
        <f t="shared" ref="AZ364:AZ388" si="209">(AX364/AY364)*100</f>
        <v>306.00000000000006</v>
      </c>
      <c r="BA364">
        <f t="shared" ref="BA364:BA388" si="210">1/AW364</f>
        <v>0.13333333333333333</v>
      </c>
      <c r="BB364">
        <f t="shared" ref="BB364:BB388" si="211">AZ364*BA364</f>
        <v>40.800000000000004</v>
      </c>
      <c r="BO364" t="s">
        <v>1</v>
      </c>
      <c r="BP364">
        <v>5.69</v>
      </c>
      <c r="BQ364">
        <v>7</v>
      </c>
      <c r="BR364">
        <v>7.5</v>
      </c>
      <c r="BS364">
        <f>(BP364-BQ364)*-1</f>
        <v>1.3099999999999996</v>
      </c>
      <c r="BT364">
        <f t="shared" ref="BT364:BT388" si="212">BR364-BQ364</f>
        <v>0.5</v>
      </c>
      <c r="BU364">
        <f t="shared" ref="BU364:BU388" si="213">(BS364/BT364)*100</f>
        <v>261.99999999999994</v>
      </c>
      <c r="BV364">
        <f t="shared" ref="BV364:BV388" si="214">1/BR364</f>
        <v>0.13333333333333333</v>
      </c>
      <c r="BW364">
        <f t="shared" ref="BW364:BW388" si="215">BU364*BV364</f>
        <v>34.933333333333323</v>
      </c>
    </row>
    <row r="365" spans="2:75" x14ac:dyDescent="0.25">
      <c r="B365" t="s">
        <v>2</v>
      </c>
      <c r="C365">
        <v>4.7</v>
      </c>
      <c r="D365">
        <v>0</v>
      </c>
      <c r="E365">
        <v>15</v>
      </c>
      <c r="F365">
        <f t="shared" ref="F365:F388" si="216">C365-D365</f>
        <v>4.7</v>
      </c>
      <c r="G365">
        <f t="shared" si="200"/>
        <v>15</v>
      </c>
      <c r="H365">
        <f t="shared" si="201"/>
        <v>31.333333333333336</v>
      </c>
      <c r="I365">
        <f t="shared" si="202"/>
        <v>6.6666666666666666E-2</v>
      </c>
      <c r="J365">
        <f t="shared" si="203"/>
        <v>2.088888888888889</v>
      </c>
      <c r="Z365" t="s">
        <v>2</v>
      </c>
      <c r="AA365">
        <v>5.0999999999999996</v>
      </c>
      <c r="AB365">
        <v>0</v>
      </c>
      <c r="AC365">
        <v>15</v>
      </c>
      <c r="AD365">
        <f t="shared" ref="AD365:AD388" si="217">AA365-AB365</f>
        <v>5.0999999999999996</v>
      </c>
      <c r="AE365">
        <f t="shared" si="204"/>
        <v>15</v>
      </c>
      <c r="AF365">
        <f t="shared" si="205"/>
        <v>34</v>
      </c>
      <c r="AG365">
        <f t="shared" si="206"/>
        <v>6.6666666666666666E-2</v>
      </c>
      <c r="AH365">
        <f t="shared" si="207"/>
        <v>2.2666666666666666</v>
      </c>
      <c r="AT365" t="s">
        <v>2</v>
      </c>
      <c r="AU365">
        <v>5.9</v>
      </c>
      <c r="AV365">
        <v>0</v>
      </c>
      <c r="AW365">
        <v>15</v>
      </c>
      <c r="AX365">
        <f t="shared" ref="AX365:AX388" si="218">AU365-AV365</f>
        <v>5.9</v>
      </c>
      <c r="AY365">
        <f t="shared" si="208"/>
        <v>15</v>
      </c>
      <c r="AZ365">
        <f t="shared" si="209"/>
        <v>39.333333333333336</v>
      </c>
      <c r="BA365">
        <f t="shared" si="210"/>
        <v>6.6666666666666666E-2</v>
      </c>
      <c r="BB365">
        <f t="shared" si="211"/>
        <v>2.6222222222222222</v>
      </c>
      <c r="BO365" t="s">
        <v>2</v>
      </c>
      <c r="BP365">
        <v>3.3</v>
      </c>
      <c r="BQ365">
        <v>0</v>
      </c>
      <c r="BR365">
        <v>15</v>
      </c>
      <c r="BS365">
        <f t="shared" ref="BS365:BS388" si="219">BP365-BQ365</f>
        <v>3.3</v>
      </c>
      <c r="BT365">
        <f t="shared" si="212"/>
        <v>15</v>
      </c>
      <c r="BU365">
        <f t="shared" si="213"/>
        <v>22</v>
      </c>
      <c r="BV365">
        <f t="shared" si="214"/>
        <v>6.6666666666666666E-2</v>
      </c>
      <c r="BW365">
        <f t="shared" si="215"/>
        <v>1.4666666666666666</v>
      </c>
    </row>
    <row r="366" spans="2:75" x14ac:dyDescent="0.25">
      <c r="B366" t="s">
        <v>3</v>
      </c>
      <c r="C366">
        <v>3.9</v>
      </c>
      <c r="D366">
        <v>0</v>
      </c>
      <c r="E366">
        <v>5</v>
      </c>
      <c r="F366">
        <f t="shared" si="216"/>
        <v>3.9</v>
      </c>
      <c r="G366">
        <f t="shared" si="200"/>
        <v>5</v>
      </c>
      <c r="H366">
        <f t="shared" si="201"/>
        <v>78</v>
      </c>
      <c r="I366">
        <f t="shared" si="202"/>
        <v>0.2</v>
      </c>
      <c r="J366">
        <f t="shared" si="203"/>
        <v>15.600000000000001</v>
      </c>
      <c r="Z366" t="s">
        <v>3</v>
      </c>
      <c r="AA366">
        <v>4.8</v>
      </c>
      <c r="AB366">
        <v>0</v>
      </c>
      <c r="AC366">
        <v>5</v>
      </c>
      <c r="AD366">
        <f t="shared" si="217"/>
        <v>4.8</v>
      </c>
      <c r="AE366">
        <f t="shared" si="204"/>
        <v>5</v>
      </c>
      <c r="AF366">
        <f t="shared" si="205"/>
        <v>96</v>
      </c>
      <c r="AG366">
        <f t="shared" si="206"/>
        <v>0.2</v>
      </c>
      <c r="AH366">
        <f t="shared" si="207"/>
        <v>19.200000000000003</v>
      </c>
      <c r="AT366" t="s">
        <v>3</v>
      </c>
      <c r="AU366">
        <v>5.0999999999999996</v>
      </c>
      <c r="AV366">
        <v>0</v>
      </c>
      <c r="AW366">
        <v>5</v>
      </c>
      <c r="AX366">
        <f t="shared" si="218"/>
        <v>5.0999999999999996</v>
      </c>
      <c r="AY366">
        <f t="shared" si="208"/>
        <v>5</v>
      </c>
      <c r="AZ366">
        <f t="shared" si="209"/>
        <v>102</v>
      </c>
      <c r="BA366">
        <f t="shared" si="210"/>
        <v>0.2</v>
      </c>
      <c r="BB366">
        <f t="shared" si="211"/>
        <v>20.400000000000002</v>
      </c>
      <c r="BO366" t="s">
        <v>3</v>
      </c>
      <c r="BP366">
        <v>2.7</v>
      </c>
      <c r="BQ366">
        <v>0</v>
      </c>
      <c r="BR366">
        <v>5</v>
      </c>
      <c r="BS366">
        <f t="shared" si="219"/>
        <v>2.7</v>
      </c>
      <c r="BT366">
        <f t="shared" si="212"/>
        <v>5</v>
      </c>
      <c r="BU366">
        <f t="shared" si="213"/>
        <v>54</v>
      </c>
      <c r="BV366">
        <f t="shared" si="214"/>
        <v>0.2</v>
      </c>
      <c r="BW366">
        <f t="shared" si="215"/>
        <v>10.8</v>
      </c>
    </row>
    <row r="367" spans="2:75" x14ac:dyDescent="0.25">
      <c r="B367" t="s">
        <v>4</v>
      </c>
      <c r="C367">
        <v>5.9</v>
      </c>
      <c r="D367">
        <v>0</v>
      </c>
      <c r="E367">
        <v>10</v>
      </c>
      <c r="F367">
        <f t="shared" si="216"/>
        <v>5.9</v>
      </c>
      <c r="G367">
        <f t="shared" si="200"/>
        <v>10</v>
      </c>
      <c r="H367">
        <f t="shared" si="201"/>
        <v>59.000000000000007</v>
      </c>
      <c r="I367">
        <f t="shared" si="202"/>
        <v>0.1</v>
      </c>
      <c r="J367">
        <f t="shared" si="203"/>
        <v>5.9000000000000012</v>
      </c>
      <c r="Z367" t="s">
        <v>4</v>
      </c>
      <c r="AA367">
        <v>7</v>
      </c>
      <c r="AB367">
        <v>0</v>
      </c>
      <c r="AC367">
        <v>10</v>
      </c>
      <c r="AD367">
        <f t="shared" si="217"/>
        <v>7</v>
      </c>
      <c r="AE367">
        <f t="shared" si="204"/>
        <v>10</v>
      </c>
      <c r="AF367">
        <f t="shared" si="205"/>
        <v>70</v>
      </c>
      <c r="AG367">
        <f t="shared" si="206"/>
        <v>0.1</v>
      </c>
      <c r="AH367">
        <f t="shared" si="207"/>
        <v>7</v>
      </c>
      <c r="AT367" t="s">
        <v>4</v>
      </c>
      <c r="AU367">
        <v>7.8</v>
      </c>
      <c r="AV367">
        <v>0</v>
      </c>
      <c r="AW367">
        <v>10</v>
      </c>
      <c r="AX367">
        <f t="shared" si="218"/>
        <v>7.8</v>
      </c>
      <c r="AY367">
        <f t="shared" si="208"/>
        <v>10</v>
      </c>
      <c r="AZ367">
        <f t="shared" si="209"/>
        <v>78</v>
      </c>
      <c r="BA367">
        <f t="shared" si="210"/>
        <v>0.1</v>
      </c>
      <c r="BB367">
        <f t="shared" si="211"/>
        <v>7.8000000000000007</v>
      </c>
      <c r="BO367" t="s">
        <v>4</v>
      </c>
      <c r="BP367">
        <v>6.2</v>
      </c>
      <c r="BQ367">
        <v>0</v>
      </c>
      <c r="BR367">
        <v>10</v>
      </c>
      <c r="BS367">
        <f t="shared" si="219"/>
        <v>6.2</v>
      </c>
      <c r="BT367">
        <f t="shared" si="212"/>
        <v>10</v>
      </c>
      <c r="BU367">
        <f t="shared" si="213"/>
        <v>62</v>
      </c>
      <c r="BV367">
        <f t="shared" si="214"/>
        <v>0.1</v>
      </c>
      <c r="BW367">
        <f t="shared" si="215"/>
        <v>6.2</v>
      </c>
    </row>
    <row r="368" spans="2:75" x14ac:dyDescent="0.25">
      <c r="B368" t="s">
        <v>5</v>
      </c>
      <c r="C368">
        <v>76.099999999999994</v>
      </c>
      <c r="D368">
        <v>0</v>
      </c>
      <c r="E368">
        <v>500</v>
      </c>
      <c r="F368">
        <f t="shared" si="216"/>
        <v>76.099999999999994</v>
      </c>
      <c r="G368">
        <f t="shared" si="200"/>
        <v>500</v>
      </c>
      <c r="H368">
        <f t="shared" si="201"/>
        <v>15.22</v>
      </c>
      <c r="I368">
        <f t="shared" si="202"/>
        <v>2E-3</v>
      </c>
      <c r="J368">
        <f t="shared" si="203"/>
        <v>3.0440000000000002E-2</v>
      </c>
      <c r="Z368" t="s">
        <v>5</v>
      </c>
      <c r="AA368">
        <v>105.6</v>
      </c>
      <c r="AB368">
        <v>0</v>
      </c>
      <c r="AC368">
        <v>500</v>
      </c>
      <c r="AD368">
        <f t="shared" si="217"/>
        <v>105.6</v>
      </c>
      <c r="AE368">
        <f t="shared" si="204"/>
        <v>500</v>
      </c>
      <c r="AF368">
        <f t="shared" si="205"/>
        <v>21.12</v>
      </c>
      <c r="AG368">
        <f t="shared" si="206"/>
        <v>2E-3</v>
      </c>
      <c r="AH368">
        <f t="shared" si="207"/>
        <v>4.224E-2</v>
      </c>
      <c r="AT368" t="s">
        <v>5</v>
      </c>
      <c r="AU368">
        <v>115.5</v>
      </c>
      <c r="AV368">
        <v>0</v>
      </c>
      <c r="AW368">
        <v>500</v>
      </c>
      <c r="AX368">
        <f t="shared" si="218"/>
        <v>115.5</v>
      </c>
      <c r="AY368">
        <f t="shared" si="208"/>
        <v>500</v>
      </c>
      <c r="AZ368">
        <f t="shared" si="209"/>
        <v>23.1</v>
      </c>
      <c r="BA368">
        <f t="shared" si="210"/>
        <v>2E-3</v>
      </c>
      <c r="BB368">
        <f t="shared" si="211"/>
        <v>4.6200000000000005E-2</v>
      </c>
      <c r="BO368" t="s">
        <v>5</v>
      </c>
      <c r="BP368">
        <v>64.5</v>
      </c>
      <c r="BQ368">
        <v>0</v>
      </c>
      <c r="BR368">
        <v>500</v>
      </c>
      <c r="BS368">
        <f t="shared" si="219"/>
        <v>64.5</v>
      </c>
      <c r="BT368">
        <f t="shared" si="212"/>
        <v>500</v>
      </c>
      <c r="BU368">
        <f t="shared" si="213"/>
        <v>12.9</v>
      </c>
      <c r="BV368">
        <f t="shared" si="214"/>
        <v>2E-3</v>
      </c>
      <c r="BW368">
        <f t="shared" si="215"/>
        <v>2.58E-2</v>
      </c>
    </row>
    <row r="369" spans="2:75" x14ac:dyDescent="0.25">
      <c r="B369" t="s">
        <v>6</v>
      </c>
      <c r="C369">
        <v>6.3</v>
      </c>
      <c r="D369">
        <v>14.6</v>
      </c>
      <c r="E369">
        <v>7.5</v>
      </c>
      <c r="F369">
        <f t="shared" si="216"/>
        <v>-8.3000000000000007</v>
      </c>
      <c r="G369">
        <f t="shared" si="200"/>
        <v>-7.1</v>
      </c>
      <c r="H369">
        <f t="shared" si="201"/>
        <v>116.90140845070425</v>
      </c>
      <c r="I369">
        <f t="shared" si="202"/>
        <v>0.13333333333333333</v>
      </c>
      <c r="J369">
        <f t="shared" si="203"/>
        <v>15.5868544600939</v>
      </c>
      <c r="Z369" t="s">
        <v>6</v>
      </c>
      <c r="AA369">
        <v>6.9</v>
      </c>
      <c r="AB369">
        <v>14.6</v>
      </c>
      <c r="AC369">
        <v>7.5</v>
      </c>
      <c r="AD369">
        <f t="shared" si="217"/>
        <v>-7.6999999999999993</v>
      </c>
      <c r="AE369">
        <f t="shared" si="204"/>
        <v>-7.1</v>
      </c>
      <c r="AF369">
        <f t="shared" si="205"/>
        <v>108.4507042253521</v>
      </c>
      <c r="AG369">
        <f t="shared" si="206"/>
        <v>0.13333333333333333</v>
      </c>
      <c r="AH369">
        <f t="shared" si="207"/>
        <v>14.460093896713612</v>
      </c>
      <c r="AT369" t="s">
        <v>6</v>
      </c>
      <c r="AU369">
        <v>5.4</v>
      </c>
      <c r="AV369">
        <v>14.6</v>
      </c>
      <c r="AW369">
        <v>7.5</v>
      </c>
      <c r="AX369">
        <f t="shared" si="218"/>
        <v>-9.1999999999999993</v>
      </c>
      <c r="AY369">
        <f t="shared" si="208"/>
        <v>-7.1</v>
      </c>
      <c r="AZ369">
        <f t="shared" si="209"/>
        <v>129.57746478873241</v>
      </c>
      <c r="BA369">
        <f t="shared" si="210"/>
        <v>0.13333333333333333</v>
      </c>
      <c r="BB369">
        <f t="shared" si="211"/>
        <v>17.27699530516432</v>
      </c>
      <c r="BO369" t="s">
        <v>6</v>
      </c>
      <c r="BP369">
        <v>6.2</v>
      </c>
      <c r="BQ369">
        <v>14.6</v>
      </c>
      <c r="BR369">
        <v>7.5</v>
      </c>
      <c r="BS369">
        <f t="shared" si="219"/>
        <v>-8.3999999999999986</v>
      </c>
      <c r="BT369">
        <f t="shared" si="212"/>
        <v>-7.1</v>
      </c>
      <c r="BU369">
        <f t="shared" si="213"/>
        <v>118.30985915492955</v>
      </c>
      <c r="BV369">
        <f t="shared" si="214"/>
        <v>0.13333333333333333</v>
      </c>
      <c r="BW369">
        <f t="shared" si="215"/>
        <v>15.77464788732394</v>
      </c>
    </row>
    <row r="370" spans="2:75" x14ac:dyDescent="0.25">
      <c r="B370" t="s">
        <v>7</v>
      </c>
      <c r="C370">
        <v>2.2999999999999998</v>
      </c>
      <c r="D370">
        <v>0</v>
      </c>
      <c r="E370">
        <v>1</v>
      </c>
      <c r="F370">
        <f t="shared" si="216"/>
        <v>2.2999999999999998</v>
      </c>
      <c r="G370">
        <f t="shared" si="200"/>
        <v>1</v>
      </c>
      <c r="H370">
        <f t="shared" si="201"/>
        <v>229.99999999999997</v>
      </c>
      <c r="I370">
        <f t="shared" si="202"/>
        <v>1</v>
      </c>
      <c r="J370">
        <f t="shared" si="203"/>
        <v>229.99999999999997</v>
      </c>
      <c r="Z370" t="s">
        <v>7</v>
      </c>
      <c r="AA370">
        <v>2.6</v>
      </c>
      <c r="AB370">
        <v>0</v>
      </c>
      <c r="AC370">
        <v>1</v>
      </c>
      <c r="AD370">
        <f t="shared" si="217"/>
        <v>2.6</v>
      </c>
      <c r="AE370">
        <f t="shared" si="204"/>
        <v>1</v>
      </c>
      <c r="AF370">
        <f t="shared" si="205"/>
        <v>260</v>
      </c>
      <c r="AG370">
        <f t="shared" si="206"/>
        <v>1</v>
      </c>
      <c r="AH370">
        <f t="shared" si="207"/>
        <v>260</v>
      </c>
      <c r="AT370" t="s">
        <v>7</v>
      </c>
      <c r="AU370">
        <v>4.2</v>
      </c>
      <c r="AV370">
        <v>0</v>
      </c>
      <c r="AW370">
        <v>1</v>
      </c>
      <c r="AX370">
        <f t="shared" si="218"/>
        <v>4.2</v>
      </c>
      <c r="AY370">
        <f t="shared" si="208"/>
        <v>1</v>
      </c>
      <c r="AZ370">
        <f t="shared" si="209"/>
        <v>420</v>
      </c>
      <c r="BA370">
        <f t="shared" si="210"/>
        <v>1</v>
      </c>
      <c r="BB370">
        <f t="shared" si="211"/>
        <v>420</v>
      </c>
      <c r="BO370" t="s">
        <v>7</v>
      </c>
      <c r="BP370">
        <v>2.6</v>
      </c>
      <c r="BQ370">
        <v>0</v>
      </c>
      <c r="BR370">
        <v>1</v>
      </c>
      <c r="BS370">
        <f t="shared" si="219"/>
        <v>2.6</v>
      </c>
      <c r="BT370">
        <f t="shared" si="212"/>
        <v>1</v>
      </c>
      <c r="BU370">
        <f t="shared" si="213"/>
        <v>260</v>
      </c>
      <c r="BV370">
        <f t="shared" si="214"/>
        <v>1</v>
      </c>
      <c r="BW370">
        <f t="shared" si="215"/>
        <v>260</v>
      </c>
    </row>
    <row r="371" spans="2:75" x14ac:dyDescent="0.25">
      <c r="B371" t="s">
        <v>8</v>
      </c>
      <c r="C371">
        <v>18.600000000000001</v>
      </c>
      <c r="D371">
        <v>0</v>
      </c>
      <c r="E371">
        <v>200</v>
      </c>
      <c r="F371">
        <f t="shared" si="216"/>
        <v>18.600000000000001</v>
      </c>
      <c r="G371">
        <f t="shared" si="200"/>
        <v>200</v>
      </c>
      <c r="H371">
        <f t="shared" si="201"/>
        <v>9.3000000000000007</v>
      </c>
      <c r="I371">
        <f t="shared" si="202"/>
        <v>5.0000000000000001E-3</v>
      </c>
      <c r="J371">
        <f t="shared" si="203"/>
        <v>4.6500000000000007E-2</v>
      </c>
      <c r="Z371" t="s">
        <v>8</v>
      </c>
      <c r="AA371">
        <v>46.7</v>
      </c>
      <c r="AB371">
        <v>0</v>
      </c>
      <c r="AC371">
        <v>200</v>
      </c>
      <c r="AD371">
        <f t="shared" si="217"/>
        <v>46.7</v>
      </c>
      <c r="AE371">
        <f t="shared" si="204"/>
        <v>200</v>
      </c>
      <c r="AF371">
        <f t="shared" si="205"/>
        <v>23.35</v>
      </c>
      <c r="AG371">
        <f t="shared" si="206"/>
        <v>5.0000000000000001E-3</v>
      </c>
      <c r="AH371">
        <f t="shared" si="207"/>
        <v>0.11675000000000001</v>
      </c>
      <c r="AT371" t="s">
        <v>8</v>
      </c>
      <c r="AU371">
        <v>59.2</v>
      </c>
      <c r="AV371">
        <v>0</v>
      </c>
      <c r="AW371">
        <v>200</v>
      </c>
      <c r="AX371">
        <f t="shared" si="218"/>
        <v>59.2</v>
      </c>
      <c r="AY371">
        <f t="shared" si="208"/>
        <v>200</v>
      </c>
      <c r="AZ371">
        <f t="shared" si="209"/>
        <v>29.600000000000005</v>
      </c>
      <c r="BA371">
        <f t="shared" si="210"/>
        <v>5.0000000000000001E-3</v>
      </c>
      <c r="BB371">
        <f t="shared" si="211"/>
        <v>0.14800000000000002</v>
      </c>
      <c r="BO371" t="s">
        <v>8</v>
      </c>
      <c r="BP371">
        <v>6.1</v>
      </c>
      <c r="BQ371">
        <v>0</v>
      </c>
      <c r="BR371">
        <v>200</v>
      </c>
      <c r="BS371">
        <f t="shared" si="219"/>
        <v>6.1</v>
      </c>
      <c r="BT371">
        <f t="shared" si="212"/>
        <v>200</v>
      </c>
      <c r="BU371">
        <f t="shared" si="213"/>
        <v>3.05</v>
      </c>
      <c r="BV371">
        <f t="shared" si="214"/>
        <v>5.0000000000000001E-3</v>
      </c>
      <c r="BW371">
        <f t="shared" si="215"/>
        <v>1.525E-2</v>
      </c>
    </row>
    <row r="372" spans="2:75" x14ac:dyDescent="0.25">
      <c r="B372" t="s">
        <v>9</v>
      </c>
      <c r="C372">
        <v>1.37</v>
      </c>
      <c r="D372">
        <v>0</v>
      </c>
      <c r="E372">
        <v>200</v>
      </c>
      <c r="F372">
        <f t="shared" si="216"/>
        <v>1.37</v>
      </c>
      <c r="G372">
        <f t="shared" si="200"/>
        <v>200</v>
      </c>
      <c r="H372">
        <f t="shared" si="201"/>
        <v>0.68500000000000005</v>
      </c>
      <c r="I372">
        <f t="shared" si="202"/>
        <v>5.0000000000000001E-3</v>
      </c>
      <c r="J372">
        <f t="shared" si="203"/>
        <v>3.4250000000000005E-3</v>
      </c>
      <c r="Z372" t="s">
        <v>9</v>
      </c>
      <c r="AA372">
        <v>1.58</v>
      </c>
      <c r="AB372">
        <v>0</v>
      </c>
      <c r="AC372">
        <v>200</v>
      </c>
      <c r="AD372">
        <f t="shared" si="217"/>
        <v>1.58</v>
      </c>
      <c r="AE372">
        <f t="shared" si="204"/>
        <v>200</v>
      </c>
      <c r="AF372">
        <f t="shared" si="205"/>
        <v>0.79</v>
      </c>
      <c r="AG372">
        <f t="shared" si="206"/>
        <v>5.0000000000000001E-3</v>
      </c>
      <c r="AH372">
        <f t="shared" si="207"/>
        <v>3.9500000000000004E-3</v>
      </c>
      <c r="AT372" t="s">
        <v>9</v>
      </c>
      <c r="AU372">
        <v>1.92</v>
      </c>
      <c r="AV372">
        <v>0</v>
      </c>
      <c r="AW372">
        <v>200</v>
      </c>
      <c r="AX372">
        <f t="shared" si="218"/>
        <v>1.92</v>
      </c>
      <c r="AY372">
        <f t="shared" si="208"/>
        <v>200</v>
      </c>
      <c r="AZ372">
        <f t="shared" si="209"/>
        <v>0.96</v>
      </c>
      <c r="BA372">
        <f t="shared" si="210"/>
        <v>5.0000000000000001E-3</v>
      </c>
      <c r="BB372">
        <f t="shared" si="211"/>
        <v>4.7999999999999996E-3</v>
      </c>
      <c r="BO372" t="s">
        <v>9</v>
      </c>
      <c r="BP372">
        <v>1.18</v>
      </c>
      <c r="BQ372">
        <v>0</v>
      </c>
      <c r="BR372">
        <v>200</v>
      </c>
      <c r="BS372">
        <f t="shared" si="219"/>
        <v>1.18</v>
      </c>
      <c r="BT372">
        <f t="shared" si="212"/>
        <v>200</v>
      </c>
      <c r="BU372">
        <f t="shared" si="213"/>
        <v>0.59</v>
      </c>
      <c r="BV372">
        <f t="shared" si="214"/>
        <v>5.0000000000000001E-3</v>
      </c>
      <c r="BW372">
        <f t="shared" si="215"/>
        <v>2.9499999999999999E-3</v>
      </c>
    </row>
    <row r="373" spans="2:75" x14ac:dyDescent="0.25">
      <c r="B373" t="s">
        <v>10</v>
      </c>
      <c r="C373">
        <v>38.5</v>
      </c>
      <c r="D373">
        <v>0</v>
      </c>
      <c r="E373">
        <v>200</v>
      </c>
      <c r="F373">
        <f t="shared" si="216"/>
        <v>38.5</v>
      </c>
      <c r="G373">
        <f t="shared" si="200"/>
        <v>200</v>
      </c>
      <c r="H373">
        <f t="shared" si="201"/>
        <v>19.25</v>
      </c>
      <c r="I373">
        <f t="shared" si="202"/>
        <v>5.0000000000000001E-3</v>
      </c>
      <c r="J373">
        <f t="shared" si="203"/>
        <v>9.6250000000000002E-2</v>
      </c>
      <c r="Z373" t="s">
        <v>10</v>
      </c>
      <c r="AA373">
        <v>59.2</v>
      </c>
      <c r="AB373">
        <v>0</v>
      </c>
      <c r="AC373">
        <v>200</v>
      </c>
      <c r="AD373">
        <f t="shared" si="217"/>
        <v>59.2</v>
      </c>
      <c r="AE373">
        <f t="shared" si="204"/>
        <v>200</v>
      </c>
      <c r="AF373">
        <f t="shared" si="205"/>
        <v>29.600000000000005</v>
      </c>
      <c r="AG373">
        <f t="shared" si="206"/>
        <v>5.0000000000000001E-3</v>
      </c>
      <c r="AH373">
        <f t="shared" si="207"/>
        <v>0.14800000000000002</v>
      </c>
      <c r="AT373" t="s">
        <v>10</v>
      </c>
      <c r="AU373">
        <v>73.400000000000006</v>
      </c>
      <c r="AV373">
        <v>0</v>
      </c>
      <c r="AW373">
        <v>200</v>
      </c>
      <c r="AX373">
        <f t="shared" si="218"/>
        <v>73.400000000000006</v>
      </c>
      <c r="AY373">
        <f t="shared" si="208"/>
        <v>200</v>
      </c>
      <c r="AZ373">
        <f t="shared" si="209"/>
        <v>36.700000000000003</v>
      </c>
      <c r="BA373">
        <f t="shared" si="210"/>
        <v>5.0000000000000001E-3</v>
      </c>
      <c r="BB373">
        <f t="shared" si="211"/>
        <v>0.18350000000000002</v>
      </c>
      <c r="BO373" t="s">
        <v>10</v>
      </c>
      <c r="BP373">
        <v>27.5</v>
      </c>
      <c r="BQ373">
        <v>0</v>
      </c>
      <c r="BR373">
        <v>200</v>
      </c>
      <c r="BS373">
        <f t="shared" si="219"/>
        <v>27.5</v>
      </c>
      <c r="BT373">
        <f t="shared" si="212"/>
        <v>200</v>
      </c>
      <c r="BU373">
        <f t="shared" si="213"/>
        <v>13.750000000000002</v>
      </c>
      <c r="BV373">
        <f t="shared" si="214"/>
        <v>5.0000000000000001E-3</v>
      </c>
      <c r="BW373">
        <f t="shared" si="215"/>
        <v>6.8750000000000006E-2</v>
      </c>
    </row>
    <row r="374" spans="2:75" x14ac:dyDescent="0.25">
      <c r="B374" t="s">
        <v>11</v>
      </c>
      <c r="C374">
        <v>1.25</v>
      </c>
      <c r="D374">
        <v>0</v>
      </c>
      <c r="E374">
        <v>5</v>
      </c>
      <c r="F374">
        <f t="shared" si="216"/>
        <v>1.25</v>
      </c>
      <c r="G374">
        <f t="shared" si="200"/>
        <v>5</v>
      </c>
      <c r="H374">
        <f t="shared" si="201"/>
        <v>25</v>
      </c>
      <c r="I374">
        <f t="shared" si="202"/>
        <v>0.2</v>
      </c>
      <c r="J374">
        <f t="shared" si="203"/>
        <v>5</v>
      </c>
      <c r="Z374" t="s">
        <v>11</v>
      </c>
      <c r="AA374">
        <v>2.4</v>
      </c>
      <c r="AB374">
        <v>0</v>
      </c>
      <c r="AC374">
        <v>5</v>
      </c>
      <c r="AD374">
        <f t="shared" si="217"/>
        <v>2.4</v>
      </c>
      <c r="AE374">
        <f t="shared" si="204"/>
        <v>5</v>
      </c>
      <c r="AF374">
        <f t="shared" si="205"/>
        <v>48</v>
      </c>
      <c r="AG374">
        <f t="shared" si="206"/>
        <v>0.2</v>
      </c>
      <c r="AH374">
        <f t="shared" si="207"/>
        <v>9.6000000000000014</v>
      </c>
      <c r="AT374" t="s">
        <v>11</v>
      </c>
      <c r="AU374">
        <v>3.17</v>
      </c>
      <c r="AV374">
        <v>0</v>
      </c>
      <c r="AW374">
        <v>5</v>
      </c>
      <c r="AX374">
        <f t="shared" si="218"/>
        <v>3.17</v>
      </c>
      <c r="AY374">
        <f t="shared" si="208"/>
        <v>5</v>
      </c>
      <c r="AZ374">
        <f t="shared" si="209"/>
        <v>63.4</v>
      </c>
      <c r="BA374">
        <f t="shared" si="210"/>
        <v>0.2</v>
      </c>
      <c r="BB374">
        <f t="shared" si="211"/>
        <v>12.68</v>
      </c>
      <c r="BO374" t="s">
        <v>11</v>
      </c>
      <c r="BP374">
        <v>1.95</v>
      </c>
      <c r="BQ374">
        <v>0</v>
      </c>
      <c r="BR374">
        <v>5</v>
      </c>
      <c r="BS374">
        <f t="shared" si="219"/>
        <v>1.95</v>
      </c>
      <c r="BT374">
        <f t="shared" si="212"/>
        <v>5</v>
      </c>
      <c r="BU374">
        <f t="shared" si="213"/>
        <v>39</v>
      </c>
      <c r="BV374">
        <f t="shared" si="214"/>
        <v>0.2</v>
      </c>
      <c r="BW374">
        <f t="shared" si="215"/>
        <v>7.8000000000000007</v>
      </c>
    </row>
    <row r="375" spans="2:75" x14ac:dyDescent="0.25">
      <c r="B375" t="s">
        <v>12</v>
      </c>
      <c r="C375">
        <v>0.13600000000000001</v>
      </c>
      <c r="D375">
        <v>0</v>
      </c>
      <c r="E375">
        <v>1</v>
      </c>
      <c r="F375">
        <f t="shared" si="216"/>
        <v>0.13600000000000001</v>
      </c>
      <c r="G375">
        <f t="shared" si="200"/>
        <v>1</v>
      </c>
      <c r="H375">
        <f t="shared" si="201"/>
        <v>13.600000000000001</v>
      </c>
      <c r="I375">
        <f t="shared" si="202"/>
        <v>1</v>
      </c>
      <c r="J375">
        <f t="shared" si="203"/>
        <v>13.600000000000001</v>
      </c>
      <c r="Z375" t="s">
        <v>12</v>
      </c>
      <c r="AA375">
        <v>0.27400000000000002</v>
      </c>
      <c r="AB375">
        <v>0</v>
      </c>
      <c r="AC375">
        <v>1</v>
      </c>
      <c r="AD375">
        <f t="shared" si="217"/>
        <v>0.27400000000000002</v>
      </c>
      <c r="AE375">
        <f t="shared" si="204"/>
        <v>1</v>
      </c>
      <c r="AF375">
        <f t="shared" si="205"/>
        <v>27.400000000000002</v>
      </c>
      <c r="AG375">
        <f t="shared" si="206"/>
        <v>1</v>
      </c>
      <c r="AH375">
        <f t="shared" si="207"/>
        <v>27.400000000000002</v>
      </c>
      <c r="AT375" t="s">
        <v>12</v>
      </c>
      <c r="AU375">
        <v>0.39200000000000002</v>
      </c>
      <c r="AV375">
        <v>0</v>
      </c>
      <c r="AW375">
        <v>1</v>
      </c>
      <c r="AX375">
        <f t="shared" si="218"/>
        <v>0.39200000000000002</v>
      </c>
      <c r="AY375">
        <f t="shared" si="208"/>
        <v>1</v>
      </c>
      <c r="AZ375">
        <f t="shared" si="209"/>
        <v>39.200000000000003</v>
      </c>
      <c r="BA375">
        <f t="shared" si="210"/>
        <v>1</v>
      </c>
      <c r="BB375">
        <f t="shared" si="211"/>
        <v>39.200000000000003</v>
      </c>
      <c r="BO375" t="s">
        <v>12</v>
      </c>
      <c r="BP375">
        <v>0.19</v>
      </c>
      <c r="BQ375">
        <v>0</v>
      </c>
      <c r="BR375">
        <v>1</v>
      </c>
      <c r="BS375">
        <f t="shared" si="219"/>
        <v>0.19</v>
      </c>
      <c r="BT375">
        <f t="shared" si="212"/>
        <v>1</v>
      </c>
      <c r="BU375">
        <f t="shared" si="213"/>
        <v>19</v>
      </c>
      <c r="BV375">
        <f t="shared" si="214"/>
        <v>1</v>
      </c>
      <c r="BW375">
        <f t="shared" si="215"/>
        <v>19</v>
      </c>
    </row>
    <row r="376" spans="2:75" x14ac:dyDescent="0.25">
      <c r="B376" t="s">
        <v>13</v>
      </c>
      <c r="C376">
        <v>7.2999999999999995E-2</v>
      </c>
      <c r="D376">
        <v>0</v>
      </c>
      <c r="E376">
        <v>1</v>
      </c>
      <c r="F376">
        <f t="shared" si="216"/>
        <v>7.2999999999999995E-2</v>
      </c>
      <c r="G376">
        <f t="shared" si="200"/>
        <v>1</v>
      </c>
      <c r="H376">
        <f t="shared" si="201"/>
        <v>7.3</v>
      </c>
      <c r="I376">
        <f t="shared" si="202"/>
        <v>1</v>
      </c>
      <c r="J376">
        <f t="shared" si="203"/>
        <v>7.3</v>
      </c>
      <c r="Z376" t="s">
        <v>13</v>
      </c>
      <c r="AA376">
        <v>9.1999999999999998E-2</v>
      </c>
      <c r="AB376">
        <v>0</v>
      </c>
      <c r="AC376">
        <v>1</v>
      </c>
      <c r="AD376">
        <f t="shared" si="217"/>
        <v>9.1999999999999998E-2</v>
      </c>
      <c r="AE376">
        <f t="shared" si="204"/>
        <v>1</v>
      </c>
      <c r="AF376">
        <f t="shared" si="205"/>
        <v>9.1999999999999993</v>
      </c>
      <c r="AG376">
        <f t="shared" si="206"/>
        <v>1</v>
      </c>
      <c r="AH376">
        <f t="shared" si="207"/>
        <v>9.1999999999999993</v>
      </c>
      <c r="AT376" t="s">
        <v>13</v>
      </c>
      <c r="AU376">
        <v>0.14199999999999999</v>
      </c>
      <c r="AV376">
        <v>0</v>
      </c>
      <c r="AW376">
        <v>1</v>
      </c>
      <c r="AX376">
        <f t="shared" si="218"/>
        <v>0.14199999999999999</v>
      </c>
      <c r="AY376">
        <f t="shared" si="208"/>
        <v>1</v>
      </c>
      <c r="AZ376">
        <f t="shared" si="209"/>
        <v>14.2</v>
      </c>
      <c r="BA376">
        <f t="shared" si="210"/>
        <v>1</v>
      </c>
      <c r="BB376">
        <f t="shared" si="211"/>
        <v>14.2</v>
      </c>
      <c r="BO376" t="s">
        <v>13</v>
      </c>
      <c r="BP376">
        <v>8.1000000000000003E-2</v>
      </c>
      <c r="BQ376">
        <v>0</v>
      </c>
      <c r="BR376">
        <v>1</v>
      </c>
      <c r="BS376">
        <f t="shared" si="219"/>
        <v>8.1000000000000003E-2</v>
      </c>
      <c r="BT376">
        <f t="shared" si="212"/>
        <v>1</v>
      </c>
      <c r="BU376">
        <f t="shared" si="213"/>
        <v>8.1</v>
      </c>
      <c r="BV376">
        <f t="shared" si="214"/>
        <v>1</v>
      </c>
      <c r="BW376">
        <f t="shared" si="215"/>
        <v>8.1</v>
      </c>
    </row>
    <row r="377" spans="2:75" x14ac:dyDescent="0.25">
      <c r="B377" t="s">
        <v>14</v>
      </c>
      <c r="C377">
        <v>1.83</v>
      </c>
      <c r="D377">
        <v>0</v>
      </c>
      <c r="E377">
        <v>10</v>
      </c>
      <c r="F377">
        <f t="shared" si="216"/>
        <v>1.83</v>
      </c>
      <c r="G377">
        <f t="shared" si="200"/>
        <v>10</v>
      </c>
      <c r="H377">
        <f t="shared" si="201"/>
        <v>18.3</v>
      </c>
      <c r="I377">
        <f t="shared" si="202"/>
        <v>0.1</v>
      </c>
      <c r="J377">
        <f t="shared" si="203"/>
        <v>1.83</v>
      </c>
      <c r="Z377" t="s">
        <v>14</v>
      </c>
      <c r="AA377">
        <v>4.2</v>
      </c>
      <c r="AB377">
        <v>0</v>
      </c>
      <c r="AC377">
        <v>10</v>
      </c>
      <c r="AD377">
        <f t="shared" si="217"/>
        <v>4.2</v>
      </c>
      <c r="AE377">
        <f t="shared" si="204"/>
        <v>10</v>
      </c>
      <c r="AF377">
        <f t="shared" si="205"/>
        <v>42.000000000000007</v>
      </c>
      <c r="AG377">
        <f t="shared" si="206"/>
        <v>0.1</v>
      </c>
      <c r="AH377">
        <f t="shared" si="207"/>
        <v>4.2000000000000011</v>
      </c>
      <c r="AT377" t="s">
        <v>14</v>
      </c>
      <c r="AU377">
        <v>5.0999999999999996</v>
      </c>
      <c r="AV377">
        <v>0</v>
      </c>
      <c r="AW377">
        <v>10</v>
      </c>
      <c r="AX377">
        <f t="shared" si="218"/>
        <v>5.0999999999999996</v>
      </c>
      <c r="AY377">
        <f t="shared" si="208"/>
        <v>10</v>
      </c>
      <c r="AZ377">
        <f t="shared" si="209"/>
        <v>51</v>
      </c>
      <c r="BA377">
        <f t="shared" si="210"/>
        <v>0.1</v>
      </c>
      <c r="BB377">
        <f t="shared" si="211"/>
        <v>5.1000000000000005</v>
      </c>
      <c r="BO377" t="s">
        <v>14</v>
      </c>
      <c r="BP377">
        <v>2.2599999999999998</v>
      </c>
      <c r="BQ377">
        <v>0</v>
      </c>
      <c r="BR377">
        <v>10</v>
      </c>
      <c r="BS377">
        <f t="shared" si="219"/>
        <v>2.2599999999999998</v>
      </c>
      <c r="BT377">
        <f t="shared" si="212"/>
        <v>10</v>
      </c>
      <c r="BU377">
        <f t="shared" si="213"/>
        <v>22.599999999999998</v>
      </c>
      <c r="BV377">
        <f t="shared" si="214"/>
        <v>0.1</v>
      </c>
      <c r="BW377">
        <f t="shared" si="215"/>
        <v>2.2599999999999998</v>
      </c>
    </row>
    <row r="378" spans="2:75" x14ac:dyDescent="0.25">
      <c r="B378" t="s">
        <v>15</v>
      </c>
      <c r="C378">
        <v>0.65</v>
      </c>
      <c r="D378">
        <v>0</v>
      </c>
      <c r="E378">
        <v>500</v>
      </c>
      <c r="F378">
        <f t="shared" si="216"/>
        <v>0.65</v>
      </c>
      <c r="G378">
        <f t="shared" si="200"/>
        <v>500</v>
      </c>
      <c r="H378">
        <f t="shared" si="201"/>
        <v>0.13</v>
      </c>
      <c r="I378">
        <f t="shared" si="202"/>
        <v>2E-3</v>
      </c>
      <c r="J378">
        <f t="shared" si="203"/>
        <v>2.6000000000000003E-4</v>
      </c>
      <c r="Z378" t="s">
        <v>15</v>
      </c>
      <c r="AA378">
        <v>1.33</v>
      </c>
      <c r="AB378">
        <v>0</v>
      </c>
      <c r="AC378">
        <v>500</v>
      </c>
      <c r="AD378">
        <f t="shared" si="217"/>
        <v>1.33</v>
      </c>
      <c r="AE378">
        <f t="shared" si="204"/>
        <v>500</v>
      </c>
      <c r="AF378">
        <f t="shared" si="205"/>
        <v>0.26600000000000001</v>
      </c>
      <c r="AG378">
        <f t="shared" si="206"/>
        <v>2E-3</v>
      </c>
      <c r="AH378">
        <f t="shared" si="207"/>
        <v>5.3200000000000003E-4</v>
      </c>
      <c r="AT378" t="s">
        <v>15</v>
      </c>
      <c r="AU378">
        <v>1.42</v>
      </c>
      <c r="AV378">
        <v>0</v>
      </c>
      <c r="AW378">
        <v>500</v>
      </c>
      <c r="AX378">
        <f t="shared" si="218"/>
        <v>1.42</v>
      </c>
      <c r="AY378">
        <f t="shared" si="208"/>
        <v>500</v>
      </c>
      <c r="AZ378">
        <f t="shared" si="209"/>
        <v>0.28399999999999997</v>
      </c>
      <c r="BA378">
        <f t="shared" si="210"/>
        <v>2E-3</v>
      </c>
      <c r="BB378">
        <f t="shared" si="211"/>
        <v>5.6799999999999993E-4</v>
      </c>
      <c r="BO378" t="s">
        <v>15</v>
      </c>
      <c r="BP378">
        <v>0.85</v>
      </c>
      <c r="BQ378">
        <v>0</v>
      </c>
      <c r="BR378">
        <v>500</v>
      </c>
      <c r="BS378">
        <f t="shared" si="219"/>
        <v>0.85</v>
      </c>
      <c r="BT378">
        <f t="shared" si="212"/>
        <v>500</v>
      </c>
      <c r="BU378">
        <f t="shared" si="213"/>
        <v>0.16999999999999998</v>
      </c>
      <c r="BV378">
        <f t="shared" si="214"/>
        <v>2E-3</v>
      </c>
      <c r="BW378">
        <f t="shared" si="215"/>
        <v>3.3999999999999997E-4</v>
      </c>
    </row>
    <row r="379" spans="2:75" x14ac:dyDescent="0.25">
      <c r="B379" t="s">
        <v>16</v>
      </c>
      <c r="C379">
        <v>1.85</v>
      </c>
      <c r="D379">
        <v>0</v>
      </c>
      <c r="E379">
        <v>1</v>
      </c>
      <c r="F379">
        <f t="shared" si="216"/>
        <v>1.85</v>
      </c>
      <c r="G379">
        <f t="shared" si="200"/>
        <v>1</v>
      </c>
      <c r="H379">
        <f t="shared" si="201"/>
        <v>185</v>
      </c>
      <c r="I379">
        <f t="shared" si="202"/>
        <v>1</v>
      </c>
      <c r="J379">
        <f t="shared" si="203"/>
        <v>185</v>
      </c>
      <c r="Z379" t="s">
        <v>16</v>
      </c>
      <c r="AA379">
        <v>3.29</v>
      </c>
      <c r="AB379">
        <v>0</v>
      </c>
      <c r="AC379">
        <v>1</v>
      </c>
      <c r="AD379">
        <f t="shared" si="217"/>
        <v>3.29</v>
      </c>
      <c r="AE379">
        <f t="shared" si="204"/>
        <v>1</v>
      </c>
      <c r="AF379">
        <f t="shared" si="205"/>
        <v>329</v>
      </c>
      <c r="AG379">
        <f t="shared" si="206"/>
        <v>1</v>
      </c>
      <c r="AH379">
        <f t="shared" si="207"/>
        <v>329</v>
      </c>
      <c r="AT379" t="s">
        <v>16</v>
      </c>
      <c r="AU379">
        <v>4.12</v>
      </c>
      <c r="AV379">
        <v>0</v>
      </c>
      <c r="AW379">
        <v>1</v>
      </c>
      <c r="AX379">
        <f t="shared" si="218"/>
        <v>4.12</v>
      </c>
      <c r="AY379">
        <f t="shared" si="208"/>
        <v>1</v>
      </c>
      <c r="AZ379">
        <f t="shared" si="209"/>
        <v>412</v>
      </c>
      <c r="BA379">
        <f t="shared" si="210"/>
        <v>1</v>
      </c>
      <c r="BB379">
        <f t="shared" si="211"/>
        <v>412</v>
      </c>
      <c r="BO379" t="s">
        <v>16</v>
      </c>
      <c r="BP379">
        <v>1.9</v>
      </c>
      <c r="BQ379">
        <v>0</v>
      </c>
      <c r="BR379">
        <v>1</v>
      </c>
      <c r="BS379">
        <f t="shared" si="219"/>
        <v>1.9</v>
      </c>
      <c r="BT379">
        <f t="shared" si="212"/>
        <v>1</v>
      </c>
      <c r="BU379">
        <f t="shared" si="213"/>
        <v>190</v>
      </c>
      <c r="BV379">
        <f t="shared" si="214"/>
        <v>1</v>
      </c>
      <c r="BW379">
        <f t="shared" si="215"/>
        <v>190</v>
      </c>
    </row>
    <row r="380" spans="2:75" x14ac:dyDescent="0.25">
      <c r="B380" t="s">
        <v>17</v>
      </c>
      <c r="C380">
        <v>0.12</v>
      </c>
      <c r="D380">
        <v>0</v>
      </c>
      <c r="E380">
        <v>0.05</v>
      </c>
      <c r="F380">
        <f t="shared" si="216"/>
        <v>0.12</v>
      </c>
      <c r="G380">
        <f t="shared" si="200"/>
        <v>0.05</v>
      </c>
      <c r="H380">
        <f t="shared" si="201"/>
        <v>240</v>
      </c>
      <c r="I380">
        <f t="shared" si="202"/>
        <v>20</v>
      </c>
      <c r="J380">
        <f t="shared" si="203"/>
        <v>4800</v>
      </c>
      <c r="Z380" t="s">
        <v>17</v>
      </c>
      <c r="AA380">
        <v>0.19</v>
      </c>
      <c r="AB380">
        <v>0</v>
      </c>
      <c r="AC380">
        <v>0.05</v>
      </c>
      <c r="AD380">
        <f t="shared" si="217"/>
        <v>0.19</v>
      </c>
      <c r="AE380">
        <f t="shared" si="204"/>
        <v>0.05</v>
      </c>
      <c r="AF380">
        <f t="shared" si="205"/>
        <v>380</v>
      </c>
      <c r="AG380">
        <f t="shared" si="206"/>
        <v>20</v>
      </c>
      <c r="AH380">
        <f t="shared" si="207"/>
        <v>7600</v>
      </c>
      <c r="AT380" t="s">
        <v>17</v>
      </c>
      <c r="AU380">
        <v>0.22</v>
      </c>
      <c r="AV380">
        <v>0</v>
      </c>
      <c r="AW380">
        <v>0.05</v>
      </c>
      <c r="AX380">
        <f t="shared" si="218"/>
        <v>0.22</v>
      </c>
      <c r="AY380">
        <f t="shared" si="208"/>
        <v>0.05</v>
      </c>
      <c r="AZ380">
        <f t="shared" si="209"/>
        <v>439.99999999999994</v>
      </c>
      <c r="BA380">
        <f t="shared" si="210"/>
        <v>20</v>
      </c>
      <c r="BB380">
        <f t="shared" si="211"/>
        <v>8799.9999999999982</v>
      </c>
      <c r="BO380" t="s">
        <v>17</v>
      </c>
      <c r="BP380">
        <v>0.15</v>
      </c>
      <c r="BQ380">
        <v>0</v>
      </c>
      <c r="BR380">
        <v>0.05</v>
      </c>
      <c r="BS380">
        <f t="shared" si="219"/>
        <v>0.15</v>
      </c>
      <c r="BT380">
        <f t="shared" si="212"/>
        <v>0.05</v>
      </c>
      <c r="BU380">
        <f t="shared" si="213"/>
        <v>299.99999999999994</v>
      </c>
      <c r="BV380">
        <f t="shared" si="214"/>
        <v>20</v>
      </c>
      <c r="BW380">
        <f t="shared" si="215"/>
        <v>5999.9999999999991</v>
      </c>
    </row>
    <row r="381" spans="2:75" x14ac:dyDescent="0.25">
      <c r="B381" t="s">
        <v>18</v>
      </c>
      <c r="C381">
        <v>0.55000000000000004</v>
      </c>
      <c r="D381">
        <v>0</v>
      </c>
      <c r="E381">
        <v>1</v>
      </c>
      <c r="F381">
        <f t="shared" si="216"/>
        <v>0.55000000000000004</v>
      </c>
      <c r="G381">
        <f t="shared" si="200"/>
        <v>1</v>
      </c>
      <c r="H381">
        <f t="shared" si="201"/>
        <v>55.000000000000007</v>
      </c>
      <c r="I381">
        <f t="shared" si="202"/>
        <v>1</v>
      </c>
      <c r="J381">
        <f t="shared" si="203"/>
        <v>55.000000000000007</v>
      </c>
      <c r="Z381" t="s">
        <v>18</v>
      </c>
      <c r="AA381">
        <v>0.92</v>
      </c>
      <c r="AB381">
        <v>0</v>
      </c>
      <c r="AC381">
        <v>1</v>
      </c>
      <c r="AD381">
        <f t="shared" si="217"/>
        <v>0.92</v>
      </c>
      <c r="AE381">
        <f t="shared" si="204"/>
        <v>1</v>
      </c>
      <c r="AF381">
        <f t="shared" si="205"/>
        <v>92</v>
      </c>
      <c r="AG381">
        <f t="shared" si="206"/>
        <v>1</v>
      </c>
      <c r="AH381">
        <f t="shared" si="207"/>
        <v>92</v>
      </c>
      <c r="AT381" t="s">
        <v>18</v>
      </c>
      <c r="AU381">
        <v>1.1599999999999999</v>
      </c>
      <c r="AV381">
        <v>0</v>
      </c>
      <c r="AW381">
        <v>1</v>
      </c>
      <c r="AX381">
        <f t="shared" si="218"/>
        <v>1.1599999999999999</v>
      </c>
      <c r="AY381">
        <f t="shared" si="208"/>
        <v>1</v>
      </c>
      <c r="AZ381">
        <f t="shared" si="209"/>
        <v>115.99999999999999</v>
      </c>
      <c r="BA381">
        <f t="shared" si="210"/>
        <v>1</v>
      </c>
      <c r="BB381">
        <f t="shared" si="211"/>
        <v>115.99999999999999</v>
      </c>
      <c r="BO381" t="s">
        <v>18</v>
      </c>
      <c r="BP381">
        <v>0.68</v>
      </c>
      <c r="BQ381">
        <v>0</v>
      </c>
      <c r="BR381">
        <v>1</v>
      </c>
      <c r="BS381">
        <f t="shared" si="219"/>
        <v>0.68</v>
      </c>
      <c r="BT381">
        <f t="shared" si="212"/>
        <v>1</v>
      </c>
      <c r="BU381">
        <f t="shared" si="213"/>
        <v>68</v>
      </c>
      <c r="BV381">
        <f t="shared" si="214"/>
        <v>1</v>
      </c>
      <c r="BW381">
        <f t="shared" si="215"/>
        <v>68</v>
      </c>
    </row>
    <row r="382" spans="2:75" x14ac:dyDescent="0.25">
      <c r="B382" t="s">
        <v>19</v>
      </c>
      <c r="C382">
        <v>0.09</v>
      </c>
      <c r="D382">
        <v>0</v>
      </c>
      <c r="E382">
        <v>0.1</v>
      </c>
      <c r="F382">
        <f t="shared" si="216"/>
        <v>0.09</v>
      </c>
      <c r="G382">
        <f t="shared" si="200"/>
        <v>0.1</v>
      </c>
      <c r="H382">
        <f t="shared" si="201"/>
        <v>89.999999999999986</v>
      </c>
      <c r="I382">
        <f t="shared" si="202"/>
        <v>10</v>
      </c>
      <c r="J382">
        <f t="shared" si="203"/>
        <v>899.99999999999989</v>
      </c>
      <c r="Z382" t="s">
        <v>19</v>
      </c>
      <c r="AA382">
        <v>0.13</v>
      </c>
      <c r="AB382">
        <v>0</v>
      </c>
      <c r="AC382">
        <v>0.1</v>
      </c>
      <c r="AD382">
        <f t="shared" si="217"/>
        <v>0.13</v>
      </c>
      <c r="AE382">
        <f t="shared" si="204"/>
        <v>0.1</v>
      </c>
      <c r="AF382">
        <f t="shared" si="205"/>
        <v>130</v>
      </c>
      <c r="AG382">
        <f t="shared" si="206"/>
        <v>10</v>
      </c>
      <c r="AH382">
        <f t="shared" si="207"/>
        <v>1300</v>
      </c>
      <c r="AT382" t="s">
        <v>19</v>
      </c>
      <c r="AU382">
        <v>0.18</v>
      </c>
      <c r="AV382">
        <v>0</v>
      </c>
      <c r="AW382">
        <v>0.1</v>
      </c>
      <c r="AX382">
        <f t="shared" si="218"/>
        <v>0.18</v>
      </c>
      <c r="AY382">
        <f t="shared" si="208"/>
        <v>0.1</v>
      </c>
      <c r="AZ382">
        <f t="shared" si="209"/>
        <v>179.99999999999997</v>
      </c>
      <c r="BA382">
        <f t="shared" si="210"/>
        <v>10</v>
      </c>
      <c r="BB382">
        <f t="shared" si="211"/>
        <v>1799.9999999999998</v>
      </c>
      <c r="BO382" t="s">
        <v>19</v>
      </c>
      <c r="BP382">
        <v>0.1</v>
      </c>
      <c r="BQ382">
        <v>0</v>
      </c>
      <c r="BR382">
        <v>0.1</v>
      </c>
      <c r="BS382">
        <f t="shared" si="219"/>
        <v>0.1</v>
      </c>
      <c r="BT382">
        <f t="shared" si="212"/>
        <v>0.1</v>
      </c>
      <c r="BU382">
        <f t="shared" si="213"/>
        <v>100</v>
      </c>
      <c r="BV382">
        <f t="shared" si="214"/>
        <v>10</v>
      </c>
      <c r="BW382">
        <f t="shared" si="215"/>
        <v>1000</v>
      </c>
    </row>
    <row r="383" spans="2:75" x14ac:dyDescent="0.25">
      <c r="B383" t="s">
        <v>20</v>
      </c>
      <c r="C383">
        <v>4.8000000000000001E-2</v>
      </c>
      <c r="D383">
        <v>0</v>
      </c>
      <c r="E383">
        <v>0.05</v>
      </c>
      <c r="F383">
        <f t="shared" si="216"/>
        <v>4.8000000000000001E-2</v>
      </c>
      <c r="G383">
        <f t="shared" si="200"/>
        <v>0.05</v>
      </c>
      <c r="H383">
        <f t="shared" si="201"/>
        <v>96</v>
      </c>
      <c r="I383">
        <f t="shared" si="202"/>
        <v>20</v>
      </c>
      <c r="J383">
        <f t="shared" si="203"/>
        <v>1920</v>
      </c>
      <c r="Z383" t="s">
        <v>20</v>
      </c>
      <c r="AA383">
        <v>0.126</v>
      </c>
      <c r="AB383">
        <v>0</v>
      </c>
      <c r="AC383">
        <v>0.05</v>
      </c>
      <c r="AD383">
        <f t="shared" si="217"/>
        <v>0.126</v>
      </c>
      <c r="AE383">
        <f t="shared" si="204"/>
        <v>0.05</v>
      </c>
      <c r="AF383">
        <f t="shared" si="205"/>
        <v>252</v>
      </c>
      <c r="AG383">
        <f t="shared" si="206"/>
        <v>20</v>
      </c>
      <c r="AH383">
        <f t="shared" si="207"/>
        <v>5040</v>
      </c>
      <c r="AT383" t="s">
        <v>20</v>
      </c>
      <c r="AU383">
        <v>0.184</v>
      </c>
      <c r="AV383">
        <v>0</v>
      </c>
      <c r="AW383">
        <v>0.05</v>
      </c>
      <c r="AX383">
        <f t="shared" si="218"/>
        <v>0.184</v>
      </c>
      <c r="AY383">
        <f t="shared" si="208"/>
        <v>0.05</v>
      </c>
      <c r="AZ383">
        <f t="shared" si="209"/>
        <v>368</v>
      </c>
      <c r="BA383">
        <f t="shared" si="210"/>
        <v>20</v>
      </c>
      <c r="BB383">
        <f t="shared" si="211"/>
        <v>7360</v>
      </c>
      <c r="BO383" t="s">
        <v>20</v>
      </c>
      <c r="BP383">
        <v>9.2999999999999999E-2</v>
      </c>
      <c r="BQ383">
        <v>0</v>
      </c>
      <c r="BR383">
        <v>0.05</v>
      </c>
      <c r="BS383">
        <f t="shared" si="219"/>
        <v>9.2999999999999999E-2</v>
      </c>
      <c r="BT383">
        <f t="shared" si="212"/>
        <v>0.05</v>
      </c>
      <c r="BU383">
        <f t="shared" si="213"/>
        <v>186</v>
      </c>
      <c r="BV383">
        <f t="shared" si="214"/>
        <v>20</v>
      </c>
      <c r="BW383">
        <f t="shared" si="215"/>
        <v>3720</v>
      </c>
    </row>
    <row r="384" spans="2:75" x14ac:dyDescent="0.25">
      <c r="B384" t="s">
        <v>21</v>
      </c>
      <c r="C384">
        <v>3.5000000000000003E-2</v>
      </c>
      <c r="D384">
        <v>0</v>
      </c>
      <c r="E384">
        <v>0.01</v>
      </c>
      <c r="F384">
        <f t="shared" si="216"/>
        <v>3.5000000000000003E-2</v>
      </c>
      <c r="G384">
        <f t="shared" si="200"/>
        <v>0.01</v>
      </c>
      <c r="H384">
        <f t="shared" si="201"/>
        <v>350.00000000000006</v>
      </c>
      <c r="I384">
        <f t="shared" si="202"/>
        <v>100</v>
      </c>
      <c r="J384">
        <f t="shared" si="203"/>
        <v>35000.000000000007</v>
      </c>
      <c r="Z384" t="s">
        <v>21</v>
      </c>
      <c r="AA384">
        <v>8.1000000000000003E-2</v>
      </c>
      <c r="AB384">
        <v>0</v>
      </c>
      <c r="AC384">
        <v>0.01</v>
      </c>
      <c r="AD384">
        <f t="shared" si="217"/>
        <v>8.1000000000000003E-2</v>
      </c>
      <c r="AE384">
        <f t="shared" si="204"/>
        <v>0.01</v>
      </c>
      <c r="AF384">
        <f t="shared" si="205"/>
        <v>810</v>
      </c>
      <c r="AG384">
        <f t="shared" si="206"/>
        <v>100</v>
      </c>
      <c r="AH384">
        <f t="shared" si="207"/>
        <v>81000</v>
      </c>
      <c r="AT384" t="s">
        <v>21</v>
      </c>
      <c r="AU384">
        <v>0.154</v>
      </c>
      <c r="AV384">
        <v>0</v>
      </c>
      <c r="AW384">
        <v>0.01</v>
      </c>
      <c r="AX384">
        <f t="shared" si="218"/>
        <v>0.154</v>
      </c>
      <c r="AY384">
        <f t="shared" si="208"/>
        <v>0.01</v>
      </c>
      <c r="AZ384">
        <f t="shared" si="209"/>
        <v>1540</v>
      </c>
      <c r="BA384">
        <f t="shared" si="210"/>
        <v>100</v>
      </c>
      <c r="BB384">
        <f t="shared" si="211"/>
        <v>154000</v>
      </c>
      <c r="BO384" t="s">
        <v>21</v>
      </c>
      <c r="BP384">
        <v>7.0999999999999994E-2</v>
      </c>
      <c r="BQ384">
        <v>0</v>
      </c>
      <c r="BR384">
        <v>0.01</v>
      </c>
      <c r="BS384">
        <f t="shared" si="219"/>
        <v>7.0999999999999994E-2</v>
      </c>
      <c r="BT384">
        <f t="shared" si="212"/>
        <v>0.01</v>
      </c>
      <c r="BU384">
        <f t="shared" si="213"/>
        <v>710</v>
      </c>
      <c r="BV384">
        <f t="shared" si="214"/>
        <v>100</v>
      </c>
      <c r="BW384">
        <f t="shared" si="215"/>
        <v>71000</v>
      </c>
    </row>
    <row r="385" spans="2:75" x14ac:dyDescent="0.25">
      <c r="B385" t="s">
        <v>22</v>
      </c>
      <c r="C385">
        <v>1.4999999999999999E-2</v>
      </c>
      <c r="D385">
        <v>0</v>
      </c>
      <c r="E385">
        <v>0.05</v>
      </c>
      <c r="F385">
        <f t="shared" si="216"/>
        <v>1.4999999999999999E-2</v>
      </c>
      <c r="G385">
        <f t="shared" si="200"/>
        <v>0.05</v>
      </c>
      <c r="H385">
        <f t="shared" si="201"/>
        <v>30</v>
      </c>
      <c r="I385">
        <f t="shared" si="202"/>
        <v>20</v>
      </c>
      <c r="J385">
        <f t="shared" si="203"/>
        <v>600</v>
      </c>
      <c r="Z385" t="s">
        <v>22</v>
      </c>
      <c r="AA385">
        <v>3.7999999999999999E-2</v>
      </c>
      <c r="AB385">
        <v>0</v>
      </c>
      <c r="AC385">
        <v>0.05</v>
      </c>
      <c r="AD385">
        <f t="shared" si="217"/>
        <v>3.7999999999999999E-2</v>
      </c>
      <c r="AE385">
        <f t="shared" si="204"/>
        <v>0.05</v>
      </c>
      <c r="AF385">
        <f t="shared" si="205"/>
        <v>75.999999999999986</v>
      </c>
      <c r="AG385">
        <f t="shared" si="206"/>
        <v>20</v>
      </c>
      <c r="AH385">
        <f t="shared" si="207"/>
        <v>1519.9999999999998</v>
      </c>
      <c r="AT385" t="s">
        <v>22</v>
      </c>
      <c r="AU385">
        <v>4.1000000000000002E-2</v>
      </c>
      <c r="AV385">
        <v>0</v>
      </c>
      <c r="AW385">
        <v>0.05</v>
      </c>
      <c r="AX385">
        <f t="shared" si="218"/>
        <v>4.1000000000000002E-2</v>
      </c>
      <c r="AY385">
        <f t="shared" si="208"/>
        <v>0.05</v>
      </c>
      <c r="AZ385">
        <f t="shared" si="209"/>
        <v>82</v>
      </c>
      <c r="BA385">
        <f t="shared" si="210"/>
        <v>20</v>
      </c>
      <c r="BB385">
        <f t="shared" si="211"/>
        <v>1640</v>
      </c>
      <c r="BO385" t="s">
        <v>22</v>
      </c>
      <c r="BP385">
        <v>1.7999999999999999E-2</v>
      </c>
      <c r="BQ385">
        <v>0</v>
      </c>
      <c r="BR385">
        <v>0.05</v>
      </c>
      <c r="BS385">
        <f t="shared" si="219"/>
        <v>1.7999999999999999E-2</v>
      </c>
      <c r="BT385">
        <f t="shared" si="212"/>
        <v>0.05</v>
      </c>
      <c r="BU385">
        <f t="shared" si="213"/>
        <v>35.999999999999993</v>
      </c>
      <c r="BV385">
        <f t="shared" si="214"/>
        <v>20</v>
      </c>
      <c r="BW385">
        <f t="shared" si="215"/>
        <v>719.99999999999989</v>
      </c>
    </row>
    <row r="386" spans="2:75" x14ac:dyDescent="0.25">
      <c r="B386" t="s">
        <v>23</v>
      </c>
      <c r="C386">
        <v>8.3000000000000004E-2</v>
      </c>
      <c r="D386">
        <v>0</v>
      </c>
      <c r="E386">
        <v>0.05</v>
      </c>
      <c r="F386">
        <f t="shared" si="216"/>
        <v>8.3000000000000004E-2</v>
      </c>
      <c r="G386">
        <f t="shared" si="200"/>
        <v>0.05</v>
      </c>
      <c r="H386">
        <f t="shared" si="201"/>
        <v>166</v>
      </c>
      <c r="I386">
        <f t="shared" si="202"/>
        <v>20</v>
      </c>
      <c r="J386">
        <f t="shared" si="203"/>
        <v>3320</v>
      </c>
      <c r="Z386" t="s">
        <v>23</v>
      </c>
      <c r="AA386">
        <v>0.121</v>
      </c>
      <c r="AB386">
        <v>0</v>
      </c>
      <c r="AC386">
        <v>0.05</v>
      </c>
      <c r="AD386">
        <f t="shared" si="217"/>
        <v>0.121</v>
      </c>
      <c r="AE386">
        <f t="shared" si="204"/>
        <v>0.05</v>
      </c>
      <c r="AF386">
        <f t="shared" si="205"/>
        <v>242</v>
      </c>
      <c r="AG386">
        <f t="shared" si="206"/>
        <v>20</v>
      </c>
      <c r="AH386">
        <f t="shared" si="207"/>
        <v>4840</v>
      </c>
      <c r="AT386" t="s">
        <v>23</v>
      </c>
      <c r="AU386">
        <v>0.17199999999999999</v>
      </c>
      <c r="AV386">
        <v>0</v>
      </c>
      <c r="AW386">
        <v>0.05</v>
      </c>
      <c r="AX386">
        <f t="shared" si="218"/>
        <v>0.17199999999999999</v>
      </c>
      <c r="AY386">
        <f t="shared" si="208"/>
        <v>0.05</v>
      </c>
      <c r="AZ386">
        <f t="shared" si="209"/>
        <v>343.99999999999994</v>
      </c>
      <c r="BA386">
        <f t="shared" si="210"/>
        <v>20</v>
      </c>
      <c r="BB386">
        <f t="shared" si="211"/>
        <v>6879.9999999999991</v>
      </c>
      <c r="BO386" t="s">
        <v>23</v>
      </c>
      <c r="BP386">
        <v>3.5000000000000003E-2</v>
      </c>
      <c r="BQ386">
        <v>0</v>
      </c>
      <c r="BR386">
        <v>0.05</v>
      </c>
      <c r="BS386">
        <f t="shared" si="219"/>
        <v>3.5000000000000003E-2</v>
      </c>
      <c r="BT386">
        <f t="shared" si="212"/>
        <v>0.05</v>
      </c>
      <c r="BU386">
        <f t="shared" si="213"/>
        <v>70</v>
      </c>
      <c r="BV386">
        <f t="shared" si="214"/>
        <v>20</v>
      </c>
      <c r="BW386">
        <f t="shared" si="215"/>
        <v>1400</v>
      </c>
    </row>
    <row r="387" spans="2:75" x14ac:dyDescent="0.25">
      <c r="B387" t="s">
        <v>24</v>
      </c>
      <c r="C387">
        <v>1.2E-2</v>
      </c>
      <c r="D387">
        <v>0</v>
      </c>
      <c r="E387">
        <v>0.01</v>
      </c>
      <c r="F387">
        <f t="shared" si="216"/>
        <v>1.2E-2</v>
      </c>
      <c r="G387">
        <f t="shared" si="200"/>
        <v>0.01</v>
      </c>
      <c r="H387">
        <f t="shared" si="201"/>
        <v>120</v>
      </c>
      <c r="I387">
        <f t="shared" si="202"/>
        <v>100</v>
      </c>
      <c r="J387">
        <f t="shared" si="203"/>
        <v>12000</v>
      </c>
      <c r="Z387" t="s">
        <v>24</v>
      </c>
      <c r="AA387">
        <v>2.4E-2</v>
      </c>
      <c r="AB387">
        <v>0</v>
      </c>
      <c r="AC387">
        <v>0.01</v>
      </c>
      <c r="AD387">
        <f t="shared" si="217"/>
        <v>2.4E-2</v>
      </c>
      <c r="AE387">
        <f t="shared" si="204"/>
        <v>0.01</v>
      </c>
      <c r="AF387">
        <f t="shared" si="205"/>
        <v>240</v>
      </c>
      <c r="AG387">
        <f t="shared" si="206"/>
        <v>100</v>
      </c>
      <c r="AH387">
        <f t="shared" si="207"/>
        <v>24000</v>
      </c>
      <c r="AT387" t="s">
        <v>24</v>
      </c>
      <c r="AU387">
        <v>3.9E-2</v>
      </c>
      <c r="AV387">
        <v>0</v>
      </c>
      <c r="AW387">
        <v>0.01</v>
      </c>
      <c r="AX387">
        <f t="shared" si="218"/>
        <v>3.9E-2</v>
      </c>
      <c r="AY387">
        <f t="shared" si="208"/>
        <v>0.01</v>
      </c>
      <c r="AZ387">
        <f t="shared" si="209"/>
        <v>390</v>
      </c>
      <c r="BA387">
        <f t="shared" si="210"/>
        <v>100</v>
      </c>
      <c r="BB387">
        <f t="shared" si="211"/>
        <v>39000</v>
      </c>
      <c r="BO387" t="s">
        <v>24</v>
      </c>
      <c r="BP387">
        <v>0.01</v>
      </c>
      <c r="BQ387">
        <v>0</v>
      </c>
      <c r="BR387">
        <v>0.01</v>
      </c>
      <c r="BS387">
        <f t="shared" si="219"/>
        <v>0.01</v>
      </c>
      <c r="BT387">
        <f t="shared" si="212"/>
        <v>0.01</v>
      </c>
      <c r="BU387">
        <f t="shared" si="213"/>
        <v>100</v>
      </c>
      <c r="BV387">
        <f t="shared" si="214"/>
        <v>100</v>
      </c>
      <c r="BW387">
        <f t="shared" si="215"/>
        <v>10000</v>
      </c>
    </row>
    <row r="388" spans="2:75" x14ac:dyDescent="0.25">
      <c r="B388" t="s">
        <v>25</v>
      </c>
      <c r="C388">
        <v>0.08</v>
      </c>
      <c r="D388">
        <v>0</v>
      </c>
      <c r="E388">
        <v>0.05</v>
      </c>
      <c r="F388">
        <f t="shared" si="216"/>
        <v>0.08</v>
      </c>
      <c r="G388">
        <f t="shared" si="200"/>
        <v>0.05</v>
      </c>
      <c r="H388">
        <f t="shared" si="201"/>
        <v>160</v>
      </c>
      <c r="I388">
        <f t="shared" si="202"/>
        <v>20</v>
      </c>
      <c r="J388">
        <f t="shared" si="203"/>
        <v>3200</v>
      </c>
      <c r="Z388" t="s">
        <v>25</v>
      </c>
      <c r="AA388">
        <v>0.17</v>
      </c>
      <c r="AB388">
        <v>0</v>
      </c>
      <c r="AC388">
        <v>0.05</v>
      </c>
      <c r="AD388">
        <f t="shared" si="217"/>
        <v>0.17</v>
      </c>
      <c r="AE388">
        <f t="shared" si="204"/>
        <v>0.05</v>
      </c>
      <c r="AF388">
        <f t="shared" si="205"/>
        <v>340</v>
      </c>
      <c r="AG388">
        <f t="shared" si="206"/>
        <v>20</v>
      </c>
      <c r="AH388">
        <f t="shared" si="207"/>
        <v>6800</v>
      </c>
      <c r="AT388" t="s">
        <v>25</v>
      </c>
      <c r="AU388">
        <v>0.24</v>
      </c>
      <c r="AV388">
        <v>0</v>
      </c>
      <c r="AW388">
        <v>0.05</v>
      </c>
      <c r="AX388">
        <f t="shared" si="218"/>
        <v>0.24</v>
      </c>
      <c r="AY388">
        <f t="shared" si="208"/>
        <v>0.05</v>
      </c>
      <c r="AZ388">
        <f t="shared" si="209"/>
        <v>480</v>
      </c>
      <c r="BA388">
        <f t="shared" si="210"/>
        <v>20</v>
      </c>
      <c r="BB388">
        <f t="shared" si="211"/>
        <v>9600</v>
      </c>
      <c r="BO388" t="s">
        <v>25</v>
      </c>
      <c r="BP388">
        <v>0.1</v>
      </c>
      <c r="BQ388">
        <v>0</v>
      </c>
      <c r="BR388">
        <v>0.05</v>
      </c>
      <c r="BS388">
        <f t="shared" si="219"/>
        <v>0.1</v>
      </c>
      <c r="BT388">
        <f t="shared" si="212"/>
        <v>0.05</v>
      </c>
      <c r="BU388">
        <f t="shared" si="213"/>
        <v>200</v>
      </c>
      <c r="BV388">
        <f t="shared" si="214"/>
        <v>20</v>
      </c>
      <c r="BW388">
        <f t="shared" si="215"/>
        <v>4000</v>
      </c>
    </row>
    <row r="389" spans="2:75" x14ac:dyDescent="0.25">
      <c r="B389" t="s">
        <v>49</v>
      </c>
      <c r="I389">
        <f>SUM(I363:I388)</f>
        <v>315.98090476190475</v>
      </c>
      <c r="J389">
        <f>SUM(J363:J388)</f>
        <v>62324.086699981643</v>
      </c>
      <c r="Z389" t="s">
        <v>49</v>
      </c>
      <c r="AG389">
        <f>SUM(AG363:AG388)</f>
        <v>315.98090476190475</v>
      </c>
      <c r="AH389">
        <f>SUM(AH363:AH388)</f>
        <v>132905.86816453616</v>
      </c>
      <c r="AT389" t="s">
        <v>49</v>
      </c>
      <c r="BA389">
        <f>SUM(BA363:BA388)</f>
        <v>315.98090476190475</v>
      </c>
      <c r="BB389">
        <f>SUM(BB363:BB388)</f>
        <v>230190.74799981309</v>
      </c>
      <c r="BO389" t="s">
        <v>49</v>
      </c>
      <c r="BV389">
        <f>SUM(BV363:BV388)</f>
        <v>315.98090476190475</v>
      </c>
      <c r="BW389">
        <f>SUM(BW363:BW388)</f>
        <v>98466.651819519975</v>
      </c>
    </row>
    <row r="390" spans="2:75" x14ac:dyDescent="0.25">
      <c r="B390" t="s">
        <v>50</v>
      </c>
      <c r="J390">
        <f>J389/I389</f>
        <v>197.24004128332868</v>
      </c>
      <c r="Z390" t="s">
        <v>50</v>
      </c>
      <c r="AH390">
        <f>AH389/AG389</f>
        <v>420.61360721997511</v>
      </c>
      <c r="AT390" t="s">
        <v>50</v>
      </c>
      <c r="BB390">
        <f>BB389/BA389</f>
        <v>728.49575569531476</v>
      </c>
      <c r="BO390" t="s">
        <v>50</v>
      </c>
      <c r="BW390">
        <f>BW389/BV389</f>
        <v>311.62215923685557</v>
      </c>
    </row>
    <row r="393" spans="2:75" x14ac:dyDescent="0.25">
      <c r="C393" t="s">
        <v>90</v>
      </c>
      <c r="AA393" t="s">
        <v>91</v>
      </c>
      <c r="AU393" t="s">
        <v>92</v>
      </c>
      <c r="BP393" t="s">
        <v>93</v>
      </c>
    </row>
    <row r="394" spans="2:75" x14ac:dyDescent="0.25">
      <c r="C394" t="s">
        <v>41</v>
      </c>
      <c r="D394" t="s">
        <v>42</v>
      </c>
      <c r="E394" t="s">
        <v>43</v>
      </c>
      <c r="F394" t="s">
        <v>44</v>
      </c>
      <c r="G394" t="s">
        <v>45</v>
      </c>
      <c r="H394" t="s">
        <v>46</v>
      </c>
      <c r="I394" t="s">
        <v>47</v>
      </c>
      <c r="J394" t="s">
        <v>48</v>
      </c>
      <c r="AA394" t="s">
        <v>41</v>
      </c>
      <c r="AB394" t="s">
        <v>42</v>
      </c>
      <c r="AC394" t="s">
        <v>43</v>
      </c>
      <c r="AD394" t="s">
        <v>44</v>
      </c>
      <c r="AE394" t="s">
        <v>45</v>
      </c>
      <c r="AF394" t="s">
        <v>46</v>
      </c>
      <c r="AG394" t="s">
        <v>47</v>
      </c>
      <c r="AH394" t="s">
        <v>48</v>
      </c>
      <c r="AU394" t="s">
        <v>41</v>
      </c>
      <c r="AV394" t="s">
        <v>42</v>
      </c>
      <c r="AW394" t="s">
        <v>43</v>
      </c>
      <c r="AX394" t="s">
        <v>44</v>
      </c>
      <c r="AY394" t="s">
        <v>45</v>
      </c>
      <c r="AZ394" t="s">
        <v>46</v>
      </c>
      <c r="BA394" t="s">
        <v>47</v>
      </c>
      <c r="BB394" t="s">
        <v>48</v>
      </c>
      <c r="BP394" t="s">
        <v>41</v>
      </c>
      <c r="BQ394" t="s">
        <v>42</v>
      </c>
      <c r="BR394" t="s">
        <v>43</v>
      </c>
      <c r="BS394" t="s">
        <v>44</v>
      </c>
      <c r="BT394" t="s">
        <v>45</v>
      </c>
      <c r="BU394" t="s">
        <v>46</v>
      </c>
      <c r="BV394" t="s">
        <v>47</v>
      </c>
      <c r="BW394" t="s">
        <v>48</v>
      </c>
    </row>
    <row r="395" spans="2:75" x14ac:dyDescent="0.25">
      <c r="B395" t="s">
        <v>0</v>
      </c>
      <c r="C395">
        <v>25.8</v>
      </c>
      <c r="D395">
        <v>0</v>
      </c>
      <c r="E395">
        <v>35</v>
      </c>
      <c r="F395">
        <f>C395-D395</f>
        <v>25.8</v>
      </c>
      <c r="G395">
        <f>E395-D395</f>
        <v>35</v>
      </c>
      <c r="H395">
        <f>(F395/G395)*100</f>
        <v>73.714285714285722</v>
      </c>
      <c r="I395">
        <f>1/E395</f>
        <v>2.8571428571428571E-2</v>
      </c>
      <c r="J395">
        <f>H395*I395</f>
        <v>2.1061224489795922</v>
      </c>
      <c r="Z395" t="s">
        <v>0</v>
      </c>
      <c r="AA395">
        <v>27.1</v>
      </c>
      <c r="AB395">
        <v>0</v>
      </c>
      <c r="AC395">
        <v>35</v>
      </c>
      <c r="AD395">
        <f>AA395-AB395</f>
        <v>27.1</v>
      </c>
      <c r="AE395">
        <f>AC395-AB395</f>
        <v>35</v>
      </c>
      <c r="AF395">
        <f>(AD395/AE395)*100</f>
        <v>77.428571428571431</v>
      </c>
      <c r="AG395">
        <f>1/AC395</f>
        <v>2.8571428571428571E-2</v>
      </c>
      <c r="AH395">
        <f>AF395*AG395</f>
        <v>2.2122448979591836</v>
      </c>
      <c r="AT395" t="s">
        <v>0</v>
      </c>
      <c r="AU395">
        <v>27.3</v>
      </c>
      <c r="AV395">
        <v>0</v>
      </c>
      <c r="AW395">
        <v>35</v>
      </c>
      <c r="AX395">
        <f>AU395-AV395</f>
        <v>27.3</v>
      </c>
      <c r="AY395">
        <f>AW395-AV395</f>
        <v>35</v>
      </c>
      <c r="AZ395">
        <f>(AX395/AY395)*100</f>
        <v>78</v>
      </c>
      <c r="BA395">
        <f>1/AW395</f>
        <v>2.8571428571428571E-2</v>
      </c>
      <c r="BB395">
        <f>AZ395*BA395</f>
        <v>2.2285714285714286</v>
      </c>
      <c r="BO395" t="s">
        <v>0</v>
      </c>
      <c r="BP395">
        <v>28</v>
      </c>
      <c r="BQ395">
        <v>0</v>
      </c>
      <c r="BR395">
        <v>35</v>
      </c>
      <c r="BS395">
        <f>BP395-BQ395</f>
        <v>28</v>
      </c>
      <c r="BT395">
        <f>BR395-BQ395</f>
        <v>35</v>
      </c>
      <c r="BU395">
        <f>(BS395/BT395)*100</f>
        <v>80</v>
      </c>
      <c r="BV395">
        <f>1/BR395</f>
        <v>2.8571428571428571E-2</v>
      </c>
      <c r="BW395">
        <f>BU395*BV395</f>
        <v>2.2857142857142856</v>
      </c>
    </row>
    <row r="396" spans="2:75" x14ac:dyDescent="0.25">
      <c r="B396" t="s">
        <v>1</v>
      </c>
      <c r="C396">
        <v>5.83</v>
      </c>
      <c r="D396">
        <v>7</v>
      </c>
      <c r="E396">
        <v>7.5</v>
      </c>
      <c r="F396">
        <f>(C396-D396)*-1</f>
        <v>1.17</v>
      </c>
      <c r="G396">
        <f t="shared" ref="G396:G420" si="220">E396-D396</f>
        <v>0.5</v>
      </c>
      <c r="H396">
        <f t="shared" ref="H396:H420" si="221">(F396/G396)*100</f>
        <v>234</v>
      </c>
      <c r="I396">
        <f t="shared" ref="I396:I420" si="222">1/E396</f>
        <v>0.13333333333333333</v>
      </c>
      <c r="J396">
        <f t="shared" ref="J396:J420" si="223">H396*I396</f>
        <v>31.2</v>
      </c>
      <c r="Z396" t="s">
        <v>1</v>
      </c>
      <c r="AA396">
        <v>5.72</v>
      </c>
      <c r="AB396">
        <v>7</v>
      </c>
      <c r="AC396">
        <v>7.5</v>
      </c>
      <c r="AD396">
        <f>(AA396-AB396)*-1</f>
        <v>1.2800000000000002</v>
      </c>
      <c r="AE396">
        <f t="shared" ref="AE396:AE420" si="224">AC396-AB396</f>
        <v>0.5</v>
      </c>
      <c r="AF396">
        <f t="shared" ref="AF396:AF420" si="225">(AD396/AE396)*100</f>
        <v>256.00000000000006</v>
      </c>
      <c r="AG396">
        <f t="shared" ref="AG396:AG420" si="226">1/AC396</f>
        <v>0.13333333333333333</v>
      </c>
      <c r="AH396">
        <f t="shared" ref="AH396:AH420" si="227">AF396*AG396</f>
        <v>34.13333333333334</v>
      </c>
      <c r="AT396" t="s">
        <v>1</v>
      </c>
      <c r="AU396">
        <v>5.85</v>
      </c>
      <c r="AV396">
        <v>7</v>
      </c>
      <c r="AW396">
        <v>7.5</v>
      </c>
      <c r="AX396">
        <f>(AU396-AV396)*-1</f>
        <v>1.1500000000000004</v>
      </c>
      <c r="AY396">
        <f t="shared" ref="AY396:AY420" si="228">AW396-AV396</f>
        <v>0.5</v>
      </c>
      <c r="AZ396">
        <f t="shared" ref="AZ396:AZ420" si="229">(AX396/AY396)*100</f>
        <v>230.00000000000006</v>
      </c>
      <c r="BA396">
        <f t="shared" ref="BA396:BA420" si="230">1/AW396</f>
        <v>0.13333333333333333</v>
      </c>
      <c r="BB396">
        <f t="shared" ref="BB396:BB420" si="231">AZ396*BA396</f>
        <v>30.666666666666675</v>
      </c>
      <c r="BO396" t="s">
        <v>1</v>
      </c>
      <c r="BP396">
        <v>5.9</v>
      </c>
      <c r="BQ396">
        <v>7</v>
      </c>
      <c r="BR396">
        <v>7.5</v>
      </c>
      <c r="BS396">
        <f>(BP396-BQ396)*-1</f>
        <v>1.0999999999999996</v>
      </c>
      <c r="BT396">
        <f t="shared" ref="BT396:BT420" si="232">BR396-BQ396</f>
        <v>0.5</v>
      </c>
      <c r="BU396">
        <f t="shared" ref="BU396:BU420" si="233">(BS396/BT396)*100</f>
        <v>219.99999999999994</v>
      </c>
      <c r="BV396">
        <f t="shared" ref="BV396:BV420" si="234">1/BR396</f>
        <v>0.13333333333333333</v>
      </c>
      <c r="BW396">
        <f t="shared" ref="BW396:BW420" si="235">BU396*BV396</f>
        <v>29.333333333333325</v>
      </c>
    </row>
    <row r="397" spans="2:75" x14ac:dyDescent="0.25">
      <c r="B397" t="s">
        <v>2</v>
      </c>
      <c r="C397">
        <v>2.1</v>
      </c>
      <c r="D397">
        <v>0</v>
      </c>
      <c r="E397">
        <v>15</v>
      </c>
      <c r="F397">
        <f t="shared" ref="F397:F420" si="236">C397-D397</f>
        <v>2.1</v>
      </c>
      <c r="G397">
        <f t="shared" si="220"/>
        <v>15</v>
      </c>
      <c r="H397">
        <f t="shared" si="221"/>
        <v>14.000000000000002</v>
      </c>
      <c r="I397">
        <f t="shared" si="222"/>
        <v>6.6666666666666666E-2</v>
      </c>
      <c r="J397">
        <f t="shared" si="223"/>
        <v>0.93333333333333346</v>
      </c>
      <c r="Z397" t="s">
        <v>2</v>
      </c>
      <c r="AA397">
        <v>2.9</v>
      </c>
      <c r="AB397">
        <v>0</v>
      </c>
      <c r="AC397">
        <v>15</v>
      </c>
      <c r="AD397">
        <f t="shared" ref="AD397:AD420" si="237">AA397-AB397</f>
        <v>2.9</v>
      </c>
      <c r="AE397">
        <f t="shared" si="224"/>
        <v>15</v>
      </c>
      <c r="AF397">
        <f t="shared" si="225"/>
        <v>19.333333333333332</v>
      </c>
      <c r="AG397">
        <f t="shared" si="226"/>
        <v>6.6666666666666666E-2</v>
      </c>
      <c r="AH397">
        <f t="shared" si="227"/>
        <v>1.2888888888888888</v>
      </c>
      <c r="AT397" t="s">
        <v>2</v>
      </c>
      <c r="AU397">
        <v>1.7</v>
      </c>
      <c r="AV397">
        <v>0</v>
      </c>
      <c r="AW397">
        <v>15</v>
      </c>
      <c r="AX397">
        <f t="shared" ref="AX397:AX420" si="238">AU397-AV397</f>
        <v>1.7</v>
      </c>
      <c r="AY397">
        <f t="shared" si="228"/>
        <v>15</v>
      </c>
      <c r="AZ397">
        <f t="shared" si="229"/>
        <v>11.333333333333332</v>
      </c>
      <c r="BA397">
        <f t="shared" si="230"/>
        <v>6.6666666666666666E-2</v>
      </c>
      <c r="BB397">
        <f t="shared" si="231"/>
        <v>0.75555555555555542</v>
      </c>
      <c r="BO397" t="s">
        <v>2</v>
      </c>
      <c r="BP397">
        <v>1.4</v>
      </c>
      <c r="BQ397">
        <v>0</v>
      </c>
      <c r="BR397">
        <v>15</v>
      </c>
      <c r="BS397">
        <f t="shared" ref="BS397:BS420" si="239">BP397-BQ397</f>
        <v>1.4</v>
      </c>
      <c r="BT397">
        <f t="shared" si="232"/>
        <v>15</v>
      </c>
      <c r="BU397">
        <f t="shared" si="233"/>
        <v>9.3333333333333321</v>
      </c>
      <c r="BV397">
        <f t="shared" si="234"/>
        <v>6.6666666666666666E-2</v>
      </c>
      <c r="BW397">
        <f t="shared" si="235"/>
        <v>0.62222222222222212</v>
      </c>
    </row>
    <row r="398" spans="2:75" x14ac:dyDescent="0.25">
      <c r="B398" t="s">
        <v>3</v>
      </c>
      <c r="C398">
        <v>1.3</v>
      </c>
      <c r="D398">
        <v>0</v>
      </c>
      <c r="E398">
        <v>5</v>
      </c>
      <c r="F398">
        <f t="shared" si="236"/>
        <v>1.3</v>
      </c>
      <c r="G398">
        <f t="shared" si="220"/>
        <v>5</v>
      </c>
      <c r="H398">
        <f t="shared" si="221"/>
        <v>26</v>
      </c>
      <c r="I398">
        <f t="shared" si="222"/>
        <v>0.2</v>
      </c>
      <c r="J398">
        <f t="shared" si="223"/>
        <v>5.2</v>
      </c>
      <c r="Z398" t="s">
        <v>3</v>
      </c>
      <c r="AA398">
        <v>1.8</v>
      </c>
      <c r="AB398">
        <v>0</v>
      </c>
      <c r="AC398">
        <v>5</v>
      </c>
      <c r="AD398">
        <f t="shared" si="237"/>
        <v>1.8</v>
      </c>
      <c r="AE398">
        <f t="shared" si="224"/>
        <v>5</v>
      </c>
      <c r="AF398">
        <f t="shared" si="225"/>
        <v>36</v>
      </c>
      <c r="AG398">
        <f t="shared" si="226"/>
        <v>0.2</v>
      </c>
      <c r="AH398">
        <f t="shared" si="227"/>
        <v>7.2</v>
      </c>
      <c r="AT398" t="s">
        <v>3</v>
      </c>
      <c r="AU398">
        <v>1.1000000000000001</v>
      </c>
      <c r="AV398">
        <v>0</v>
      </c>
      <c r="AW398">
        <v>5</v>
      </c>
      <c r="AX398">
        <f t="shared" si="238"/>
        <v>1.1000000000000001</v>
      </c>
      <c r="AY398">
        <f t="shared" si="228"/>
        <v>5</v>
      </c>
      <c r="AZ398">
        <f t="shared" si="229"/>
        <v>22.000000000000004</v>
      </c>
      <c r="BA398">
        <f t="shared" si="230"/>
        <v>0.2</v>
      </c>
      <c r="BB398">
        <f t="shared" si="231"/>
        <v>4.4000000000000012</v>
      </c>
      <c r="BO398" t="s">
        <v>3</v>
      </c>
      <c r="BP398">
        <v>0.9</v>
      </c>
      <c r="BQ398">
        <v>0</v>
      </c>
      <c r="BR398">
        <v>5</v>
      </c>
      <c r="BS398">
        <f t="shared" si="239"/>
        <v>0.9</v>
      </c>
      <c r="BT398">
        <f t="shared" si="232"/>
        <v>5</v>
      </c>
      <c r="BU398">
        <f t="shared" si="233"/>
        <v>18</v>
      </c>
      <c r="BV398">
        <f t="shared" si="234"/>
        <v>0.2</v>
      </c>
      <c r="BW398">
        <f t="shared" si="235"/>
        <v>3.6</v>
      </c>
    </row>
    <row r="399" spans="2:75" x14ac:dyDescent="0.25">
      <c r="B399" t="s">
        <v>4</v>
      </c>
      <c r="C399">
        <v>3.6</v>
      </c>
      <c r="D399">
        <v>0</v>
      </c>
      <c r="E399">
        <v>10</v>
      </c>
      <c r="F399">
        <f t="shared" si="236"/>
        <v>3.6</v>
      </c>
      <c r="G399">
        <f t="shared" si="220"/>
        <v>10</v>
      </c>
      <c r="H399">
        <f t="shared" si="221"/>
        <v>36</v>
      </c>
      <c r="I399">
        <f t="shared" si="222"/>
        <v>0.1</v>
      </c>
      <c r="J399">
        <f t="shared" si="223"/>
        <v>3.6</v>
      </c>
      <c r="Z399" t="s">
        <v>4</v>
      </c>
      <c r="AA399">
        <v>4.7</v>
      </c>
      <c r="AB399">
        <v>0</v>
      </c>
      <c r="AC399">
        <v>10</v>
      </c>
      <c r="AD399">
        <f t="shared" si="237"/>
        <v>4.7</v>
      </c>
      <c r="AE399">
        <f t="shared" si="224"/>
        <v>10</v>
      </c>
      <c r="AF399">
        <f t="shared" si="225"/>
        <v>47</v>
      </c>
      <c r="AG399">
        <f t="shared" si="226"/>
        <v>0.1</v>
      </c>
      <c r="AH399">
        <f t="shared" si="227"/>
        <v>4.7</v>
      </c>
      <c r="AT399" t="s">
        <v>4</v>
      </c>
      <c r="AU399">
        <v>2.8</v>
      </c>
      <c r="AV399">
        <v>0</v>
      </c>
      <c r="AW399">
        <v>10</v>
      </c>
      <c r="AX399">
        <f t="shared" si="238"/>
        <v>2.8</v>
      </c>
      <c r="AY399">
        <f t="shared" si="228"/>
        <v>10</v>
      </c>
      <c r="AZ399">
        <f t="shared" si="229"/>
        <v>27.999999999999996</v>
      </c>
      <c r="BA399">
        <f t="shared" si="230"/>
        <v>0.1</v>
      </c>
      <c r="BB399">
        <f t="shared" si="231"/>
        <v>2.8</v>
      </c>
      <c r="BO399" t="s">
        <v>4</v>
      </c>
      <c r="BP399">
        <v>2.1</v>
      </c>
      <c r="BQ399">
        <v>0</v>
      </c>
      <c r="BR399">
        <v>10</v>
      </c>
      <c r="BS399">
        <f t="shared" si="239"/>
        <v>2.1</v>
      </c>
      <c r="BT399">
        <f t="shared" si="232"/>
        <v>10</v>
      </c>
      <c r="BU399">
        <f t="shared" si="233"/>
        <v>21.000000000000004</v>
      </c>
      <c r="BV399">
        <f t="shared" si="234"/>
        <v>0.1</v>
      </c>
      <c r="BW399">
        <f t="shared" si="235"/>
        <v>2.1000000000000005</v>
      </c>
    </row>
    <row r="400" spans="2:75" x14ac:dyDescent="0.25">
      <c r="B400" t="s">
        <v>5</v>
      </c>
      <c r="C400">
        <v>47.9</v>
      </c>
      <c r="D400">
        <v>0</v>
      </c>
      <c r="E400">
        <v>500</v>
      </c>
      <c r="F400">
        <f t="shared" si="236"/>
        <v>47.9</v>
      </c>
      <c r="G400">
        <f t="shared" si="220"/>
        <v>500</v>
      </c>
      <c r="H400">
        <f t="shared" si="221"/>
        <v>9.58</v>
      </c>
      <c r="I400">
        <f t="shared" si="222"/>
        <v>2E-3</v>
      </c>
      <c r="J400">
        <f t="shared" si="223"/>
        <v>1.916E-2</v>
      </c>
      <c r="Z400" t="s">
        <v>5</v>
      </c>
      <c r="AA400">
        <v>74</v>
      </c>
      <c r="AB400">
        <v>0</v>
      </c>
      <c r="AC400">
        <v>500</v>
      </c>
      <c r="AD400">
        <f t="shared" si="237"/>
        <v>74</v>
      </c>
      <c r="AE400">
        <f t="shared" si="224"/>
        <v>500</v>
      </c>
      <c r="AF400">
        <f t="shared" si="225"/>
        <v>14.799999999999999</v>
      </c>
      <c r="AG400">
        <f t="shared" si="226"/>
        <v>2E-3</v>
      </c>
      <c r="AH400">
        <f t="shared" si="227"/>
        <v>2.9599999999999998E-2</v>
      </c>
      <c r="AT400" t="s">
        <v>5</v>
      </c>
      <c r="AU400">
        <v>66.5</v>
      </c>
      <c r="AV400">
        <v>0</v>
      </c>
      <c r="AW400">
        <v>500</v>
      </c>
      <c r="AX400">
        <f t="shared" si="238"/>
        <v>66.5</v>
      </c>
      <c r="AY400">
        <f t="shared" si="228"/>
        <v>500</v>
      </c>
      <c r="AZ400">
        <f t="shared" si="229"/>
        <v>13.3</v>
      </c>
      <c r="BA400">
        <f t="shared" si="230"/>
        <v>2E-3</v>
      </c>
      <c r="BB400">
        <f t="shared" si="231"/>
        <v>2.6600000000000002E-2</v>
      </c>
      <c r="BO400" t="s">
        <v>5</v>
      </c>
      <c r="BP400">
        <v>45</v>
      </c>
      <c r="BQ400">
        <v>0</v>
      </c>
      <c r="BR400">
        <v>500</v>
      </c>
      <c r="BS400">
        <f t="shared" si="239"/>
        <v>45</v>
      </c>
      <c r="BT400">
        <f t="shared" si="232"/>
        <v>500</v>
      </c>
      <c r="BU400">
        <f t="shared" si="233"/>
        <v>9</v>
      </c>
      <c r="BV400">
        <f t="shared" si="234"/>
        <v>2E-3</v>
      </c>
      <c r="BW400">
        <f t="shared" si="235"/>
        <v>1.8000000000000002E-2</v>
      </c>
    </row>
    <row r="401" spans="2:75" x14ac:dyDescent="0.25">
      <c r="B401" t="s">
        <v>6</v>
      </c>
      <c r="C401">
        <v>5.7</v>
      </c>
      <c r="D401">
        <v>14.6</v>
      </c>
      <c r="E401">
        <v>7.5</v>
      </c>
      <c r="F401">
        <f t="shared" si="236"/>
        <v>-8.8999999999999986</v>
      </c>
      <c r="G401">
        <f t="shared" si="220"/>
        <v>-7.1</v>
      </c>
      <c r="H401">
        <f t="shared" si="221"/>
        <v>125.35211267605632</v>
      </c>
      <c r="I401">
        <f t="shared" si="222"/>
        <v>0.13333333333333333</v>
      </c>
      <c r="J401">
        <f t="shared" si="223"/>
        <v>16.713615023474176</v>
      </c>
      <c r="Z401" t="s">
        <v>6</v>
      </c>
      <c r="AA401">
        <v>5.3</v>
      </c>
      <c r="AB401">
        <v>14.6</v>
      </c>
      <c r="AC401">
        <v>7.5</v>
      </c>
      <c r="AD401">
        <f t="shared" si="237"/>
        <v>-9.3000000000000007</v>
      </c>
      <c r="AE401">
        <f t="shared" si="224"/>
        <v>-7.1</v>
      </c>
      <c r="AF401">
        <f t="shared" si="225"/>
        <v>130.98591549295776</v>
      </c>
      <c r="AG401">
        <f t="shared" si="226"/>
        <v>0.13333333333333333</v>
      </c>
      <c r="AH401">
        <f t="shared" si="227"/>
        <v>17.464788732394368</v>
      </c>
      <c r="AT401" t="s">
        <v>6</v>
      </c>
      <c r="AU401">
        <v>6.1</v>
      </c>
      <c r="AV401">
        <v>14.6</v>
      </c>
      <c r="AW401">
        <v>7.5</v>
      </c>
      <c r="AX401">
        <f t="shared" si="238"/>
        <v>-8.5</v>
      </c>
      <c r="AY401">
        <f t="shared" si="228"/>
        <v>-7.1</v>
      </c>
      <c r="AZ401">
        <f t="shared" si="229"/>
        <v>119.71830985915493</v>
      </c>
      <c r="BA401">
        <f t="shared" si="230"/>
        <v>0.13333333333333333</v>
      </c>
      <c r="BB401">
        <f t="shared" si="231"/>
        <v>15.96244131455399</v>
      </c>
      <c r="BO401" t="s">
        <v>6</v>
      </c>
      <c r="BP401">
        <v>5.7</v>
      </c>
      <c r="BQ401">
        <v>14.6</v>
      </c>
      <c r="BR401">
        <v>7.5</v>
      </c>
      <c r="BS401">
        <f t="shared" si="239"/>
        <v>-8.8999999999999986</v>
      </c>
      <c r="BT401">
        <f t="shared" si="232"/>
        <v>-7.1</v>
      </c>
      <c r="BU401">
        <f t="shared" si="233"/>
        <v>125.35211267605632</v>
      </c>
      <c r="BV401">
        <f t="shared" si="234"/>
        <v>0.13333333333333333</v>
      </c>
      <c r="BW401">
        <f t="shared" si="235"/>
        <v>16.713615023474176</v>
      </c>
    </row>
    <row r="402" spans="2:75" x14ac:dyDescent="0.25">
      <c r="B402" t="s">
        <v>7</v>
      </c>
      <c r="C402">
        <v>1.9</v>
      </c>
      <c r="D402">
        <v>0</v>
      </c>
      <c r="E402">
        <v>1</v>
      </c>
      <c r="F402">
        <f t="shared" si="236"/>
        <v>1.9</v>
      </c>
      <c r="G402">
        <f t="shared" si="220"/>
        <v>1</v>
      </c>
      <c r="H402">
        <f t="shared" si="221"/>
        <v>190</v>
      </c>
      <c r="I402">
        <f t="shared" si="222"/>
        <v>1</v>
      </c>
      <c r="J402">
        <f t="shared" si="223"/>
        <v>190</v>
      </c>
      <c r="Z402" t="s">
        <v>7</v>
      </c>
      <c r="AA402">
        <v>2.2999999999999998</v>
      </c>
      <c r="AB402">
        <v>0</v>
      </c>
      <c r="AC402">
        <v>1</v>
      </c>
      <c r="AD402">
        <f t="shared" si="237"/>
        <v>2.2999999999999998</v>
      </c>
      <c r="AE402">
        <f t="shared" si="224"/>
        <v>1</v>
      </c>
      <c r="AF402">
        <f t="shared" si="225"/>
        <v>229.99999999999997</v>
      </c>
      <c r="AG402">
        <f t="shared" si="226"/>
        <v>1</v>
      </c>
      <c r="AH402">
        <f t="shared" si="227"/>
        <v>229.99999999999997</v>
      </c>
      <c r="AT402" t="s">
        <v>7</v>
      </c>
      <c r="AU402">
        <v>2.1</v>
      </c>
      <c r="AV402">
        <v>0</v>
      </c>
      <c r="AW402">
        <v>1</v>
      </c>
      <c r="AX402">
        <f t="shared" si="238"/>
        <v>2.1</v>
      </c>
      <c r="AY402">
        <f t="shared" si="228"/>
        <v>1</v>
      </c>
      <c r="AZ402">
        <f t="shared" si="229"/>
        <v>210</v>
      </c>
      <c r="BA402">
        <f t="shared" si="230"/>
        <v>1</v>
      </c>
      <c r="BB402">
        <f t="shared" si="231"/>
        <v>210</v>
      </c>
      <c r="BO402" t="s">
        <v>7</v>
      </c>
      <c r="BP402">
        <v>1.5</v>
      </c>
      <c r="BQ402">
        <v>0</v>
      </c>
      <c r="BR402">
        <v>1</v>
      </c>
      <c r="BS402">
        <f t="shared" si="239"/>
        <v>1.5</v>
      </c>
      <c r="BT402">
        <f t="shared" si="232"/>
        <v>1</v>
      </c>
      <c r="BU402">
        <f t="shared" si="233"/>
        <v>150</v>
      </c>
      <c r="BV402">
        <f t="shared" si="234"/>
        <v>1</v>
      </c>
      <c r="BW402">
        <f t="shared" si="235"/>
        <v>150</v>
      </c>
    </row>
    <row r="403" spans="2:75" x14ac:dyDescent="0.25">
      <c r="B403" t="s">
        <v>8</v>
      </c>
      <c r="C403">
        <v>12.2</v>
      </c>
      <c r="D403">
        <v>0</v>
      </c>
      <c r="E403">
        <v>200</v>
      </c>
      <c r="F403">
        <f t="shared" si="236"/>
        <v>12.2</v>
      </c>
      <c r="G403">
        <f t="shared" si="220"/>
        <v>200</v>
      </c>
      <c r="H403">
        <f t="shared" si="221"/>
        <v>6.1</v>
      </c>
      <c r="I403">
        <f t="shared" si="222"/>
        <v>5.0000000000000001E-3</v>
      </c>
      <c r="J403">
        <f t="shared" si="223"/>
        <v>3.0499999999999999E-2</v>
      </c>
      <c r="Z403" t="s">
        <v>8</v>
      </c>
      <c r="AA403">
        <v>36.6</v>
      </c>
      <c r="AB403">
        <v>0</v>
      </c>
      <c r="AC403">
        <v>200</v>
      </c>
      <c r="AD403">
        <f t="shared" si="237"/>
        <v>36.6</v>
      </c>
      <c r="AE403">
        <f t="shared" si="224"/>
        <v>200</v>
      </c>
      <c r="AF403">
        <f t="shared" si="225"/>
        <v>18.3</v>
      </c>
      <c r="AG403">
        <f t="shared" si="226"/>
        <v>5.0000000000000001E-3</v>
      </c>
      <c r="AH403">
        <f t="shared" si="227"/>
        <v>9.1500000000000012E-2</v>
      </c>
      <c r="AT403" t="s">
        <v>8</v>
      </c>
      <c r="AU403">
        <v>30.5</v>
      </c>
      <c r="AV403">
        <v>0</v>
      </c>
      <c r="AW403">
        <v>200</v>
      </c>
      <c r="AX403">
        <f t="shared" si="238"/>
        <v>30.5</v>
      </c>
      <c r="AY403">
        <f t="shared" si="228"/>
        <v>200</v>
      </c>
      <c r="AZ403">
        <f t="shared" si="229"/>
        <v>15.25</v>
      </c>
      <c r="BA403">
        <f t="shared" si="230"/>
        <v>5.0000000000000001E-3</v>
      </c>
      <c r="BB403">
        <f t="shared" si="231"/>
        <v>7.6249999999999998E-2</v>
      </c>
      <c r="BO403" t="s">
        <v>8</v>
      </c>
      <c r="BP403">
        <v>12.2</v>
      </c>
      <c r="BQ403">
        <v>0</v>
      </c>
      <c r="BR403">
        <v>200</v>
      </c>
      <c r="BS403">
        <f t="shared" si="239"/>
        <v>12.2</v>
      </c>
      <c r="BT403">
        <f t="shared" si="232"/>
        <v>200</v>
      </c>
      <c r="BU403">
        <f t="shared" si="233"/>
        <v>6.1</v>
      </c>
      <c r="BV403">
        <f t="shared" si="234"/>
        <v>5.0000000000000001E-3</v>
      </c>
      <c r="BW403">
        <f t="shared" si="235"/>
        <v>3.0499999999999999E-2</v>
      </c>
    </row>
    <row r="404" spans="2:75" x14ac:dyDescent="0.25">
      <c r="B404" t="s">
        <v>9</v>
      </c>
      <c r="C404">
        <v>0.84</v>
      </c>
      <c r="D404">
        <v>0</v>
      </c>
      <c r="E404">
        <v>200</v>
      </c>
      <c r="F404">
        <f t="shared" si="236"/>
        <v>0.84</v>
      </c>
      <c r="G404">
        <f t="shared" si="220"/>
        <v>200</v>
      </c>
      <c r="H404">
        <f t="shared" si="221"/>
        <v>0.42</v>
      </c>
      <c r="I404">
        <f t="shared" si="222"/>
        <v>5.0000000000000001E-3</v>
      </c>
      <c r="J404">
        <f t="shared" si="223"/>
        <v>2.0999999999999999E-3</v>
      </c>
      <c r="Z404" t="s">
        <v>9</v>
      </c>
      <c r="AA404">
        <v>1.1100000000000001</v>
      </c>
      <c r="AB404">
        <v>0</v>
      </c>
      <c r="AC404">
        <v>200</v>
      </c>
      <c r="AD404">
        <f t="shared" si="237"/>
        <v>1.1100000000000001</v>
      </c>
      <c r="AE404">
        <f t="shared" si="224"/>
        <v>200</v>
      </c>
      <c r="AF404">
        <f t="shared" si="225"/>
        <v>0.55500000000000005</v>
      </c>
      <c r="AG404">
        <f t="shared" si="226"/>
        <v>5.0000000000000001E-3</v>
      </c>
      <c r="AH404">
        <f t="shared" si="227"/>
        <v>2.7750000000000001E-3</v>
      </c>
      <c r="AT404" t="s">
        <v>9</v>
      </c>
      <c r="AU404">
        <v>0.95</v>
      </c>
      <c r="AV404">
        <v>0</v>
      </c>
      <c r="AW404">
        <v>200</v>
      </c>
      <c r="AX404">
        <f t="shared" si="238"/>
        <v>0.95</v>
      </c>
      <c r="AY404">
        <f t="shared" si="228"/>
        <v>200</v>
      </c>
      <c r="AZ404">
        <f t="shared" si="229"/>
        <v>0.47499999999999998</v>
      </c>
      <c r="BA404">
        <f t="shared" si="230"/>
        <v>5.0000000000000001E-3</v>
      </c>
      <c r="BB404">
        <f t="shared" si="231"/>
        <v>2.3749999999999999E-3</v>
      </c>
      <c r="BO404" t="s">
        <v>9</v>
      </c>
      <c r="BP404">
        <v>0.72</v>
      </c>
      <c r="BQ404">
        <v>0</v>
      </c>
      <c r="BR404">
        <v>200</v>
      </c>
      <c r="BS404">
        <f t="shared" si="239"/>
        <v>0.72</v>
      </c>
      <c r="BT404">
        <f t="shared" si="232"/>
        <v>200</v>
      </c>
      <c r="BU404">
        <f t="shared" si="233"/>
        <v>0.36</v>
      </c>
      <c r="BV404">
        <f t="shared" si="234"/>
        <v>5.0000000000000001E-3</v>
      </c>
      <c r="BW404">
        <f t="shared" si="235"/>
        <v>1.8E-3</v>
      </c>
    </row>
    <row r="405" spans="2:75" x14ac:dyDescent="0.25">
      <c r="B405" t="s">
        <v>10</v>
      </c>
      <c r="C405">
        <v>15.3</v>
      </c>
      <c r="D405">
        <v>0</v>
      </c>
      <c r="E405">
        <v>200</v>
      </c>
      <c r="F405">
        <f t="shared" si="236"/>
        <v>15.3</v>
      </c>
      <c r="G405">
        <f t="shared" si="220"/>
        <v>200</v>
      </c>
      <c r="H405">
        <f t="shared" si="221"/>
        <v>7.6499999999999995</v>
      </c>
      <c r="I405">
        <f t="shared" si="222"/>
        <v>5.0000000000000001E-3</v>
      </c>
      <c r="J405">
        <f t="shared" si="223"/>
        <v>3.8249999999999999E-2</v>
      </c>
      <c r="Z405" t="s">
        <v>10</v>
      </c>
      <c r="AA405">
        <v>19</v>
      </c>
      <c r="AB405">
        <v>0</v>
      </c>
      <c r="AC405">
        <v>200</v>
      </c>
      <c r="AD405">
        <f t="shared" si="237"/>
        <v>19</v>
      </c>
      <c r="AE405">
        <f t="shared" si="224"/>
        <v>200</v>
      </c>
      <c r="AF405">
        <f t="shared" si="225"/>
        <v>9.5</v>
      </c>
      <c r="AG405">
        <f t="shared" si="226"/>
        <v>5.0000000000000001E-3</v>
      </c>
      <c r="AH405">
        <f t="shared" si="227"/>
        <v>4.7500000000000001E-2</v>
      </c>
      <c r="AT405" t="s">
        <v>10</v>
      </c>
      <c r="AU405">
        <v>14.1</v>
      </c>
      <c r="AV405">
        <v>0</v>
      </c>
      <c r="AW405">
        <v>200</v>
      </c>
      <c r="AX405">
        <f t="shared" si="238"/>
        <v>14.1</v>
      </c>
      <c r="AY405">
        <f t="shared" si="228"/>
        <v>200</v>
      </c>
      <c r="AZ405">
        <f t="shared" si="229"/>
        <v>7.0499999999999989</v>
      </c>
      <c r="BA405">
        <f t="shared" si="230"/>
        <v>5.0000000000000001E-3</v>
      </c>
      <c r="BB405">
        <f t="shared" si="231"/>
        <v>3.5249999999999997E-2</v>
      </c>
      <c r="BO405" t="s">
        <v>10</v>
      </c>
      <c r="BP405">
        <v>10.7</v>
      </c>
      <c r="BQ405">
        <v>0</v>
      </c>
      <c r="BR405">
        <v>200</v>
      </c>
      <c r="BS405">
        <f t="shared" si="239"/>
        <v>10.7</v>
      </c>
      <c r="BT405">
        <f t="shared" si="232"/>
        <v>200</v>
      </c>
      <c r="BU405">
        <f t="shared" si="233"/>
        <v>5.35</v>
      </c>
      <c r="BV405">
        <f t="shared" si="234"/>
        <v>5.0000000000000001E-3</v>
      </c>
      <c r="BW405">
        <f t="shared" si="235"/>
        <v>2.6749999999999999E-2</v>
      </c>
    </row>
    <row r="406" spans="2:75" x14ac:dyDescent="0.25">
      <c r="B406" t="s">
        <v>11</v>
      </c>
      <c r="C406">
        <v>0.33</v>
      </c>
      <c r="D406">
        <v>0</v>
      </c>
      <c r="E406">
        <v>5</v>
      </c>
      <c r="F406">
        <f t="shared" si="236"/>
        <v>0.33</v>
      </c>
      <c r="G406">
        <f t="shared" si="220"/>
        <v>5</v>
      </c>
      <c r="H406">
        <f t="shared" si="221"/>
        <v>6.6000000000000005</v>
      </c>
      <c r="I406">
        <f t="shared" si="222"/>
        <v>0.2</v>
      </c>
      <c r="J406">
        <f t="shared" si="223"/>
        <v>1.3200000000000003</v>
      </c>
      <c r="Z406" t="s">
        <v>11</v>
      </c>
      <c r="AA406">
        <v>0.61</v>
      </c>
      <c r="AB406">
        <v>0</v>
      </c>
      <c r="AC406">
        <v>5</v>
      </c>
      <c r="AD406">
        <f t="shared" si="237"/>
        <v>0.61</v>
      </c>
      <c r="AE406">
        <f t="shared" si="224"/>
        <v>5</v>
      </c>
      <c r="AF406">
        <f t="shared" si="225"/>
        <v>12.2</v>
      </c>
      <c r="AG406">
        <f t="shared" si="226"/>
        <v>0.2</v>
      </c>
      <c r="AH406">
        <f t="shared" si="227"/>
        <v>2.44</v>
      </c>
      <c r="AT406" t="s">
        <v>11</v>
      </c>
      <c r="AU406">
        <v>0.74</v>
      </c>
      <c r="AV406">
        <v>0</v>
      </c>
      <c r="AW406">
        <v>5</v>
      </c>
      <c r="AX406">
        <f t="shared" si="238"/>
        <v>0.74</v>
      </c>
      <c r="AY406">
        <f t="shared" si="228"/>
        <v>5</v>
      </c>
      <c r="AZ406">
        <f t="shared" si="229"/>
        <v>14.799999999999999</v>
      </c>
      <c r="BA406">
        <f t="shared" si="230"/>
        <v>0.2</v>
      </c>
      <c r="BB406">
        <f t="shared" si="231"/>
        <v>2.96</v>
      </c>
      <c r="BO406" t="s">
        <v>11</v>
      </c>
      <c r="BP406">
        <v>0.47</v>
      </c>
      <c r="BQ406">
        <v>0</v>
      </c>
      <c r="BR406">
        <v>5</v>
      </c>
      <c r="BS406">
        <f t="shared" si="239"/>
        <v>0.47</v>
      </c>
      <c r="BT406">
        <f t="shared" si="232"/>
        <v>5</v>
      </c>
      <c r="BU406">
        <f t="shared" si="233"/>
        <v>9.4</v>
      </c>
      <c r="BV406">
        <f t="shared" si="234"/>
        <v>0.2</v>
      </c>
      <c r="BW406">
        <f t="shared" si="235"/>
        <v>1.8800000000000001</v>
      </c>
    </row>
    <row r="407" spans="2:75" x14ac:dyDescent="0.25">
      <c r="B407" t="s">
        <v>12</v>
      </c>
      <c r="C407">
        <v>2.3E-2</v>
      </c>
      <c r="D407">
        <v>0</v>
      </c>
      <c r="E407">
        <v>1</v>
      </c>
      <c r="F407">
        <f t="shared" si="236"/>
        <v>2.3E-2</v>
      </c>
      <c r="G407">
        <f t="shared" si="220"/>
        <v>1</v>
      </c>
      <c r="H407">
        <f t="shared" si="221"/>
        <v>2.2999999999999998</v>
      </c>
      <c r="I407">
        <f t="shared" si="222"/>
        <v>1</v>
      </c>
      <c r="J407">
        <f t="shared" si="223"/>
        <v>2.2999999999999998</v>
      </c>
      <c r="Z407" t="s">
        <v>12</v>
      </c>
      <c r="AA407">
        <v>5.0999999999999997E-2</v>
      </c>
      <c r="AB407">
        <v>0</v>
      </c>
      <c r="AC407">
        <v>1</v>
      </c>
      <c r="AD407">
        <f t="shared" si="237"/>
        <v>5.0999999999999997E-2</v>
      </c>
      <c r="AE407">
        <f t="shared" si="224"/>
        <v>1</v>
      </c>
      <c r="AF407">
        <f t="shared" si="225"/>
        <v>5.0999999999999996</v>
      </c>
      <c r="AG407">
        <f t="shared" si="226"/>
        <v>1</v>
      </c>
      <c r="AH407">
        <f t="shared" si="227"/>
        <v>5.0999999999999996</v>
      </c>
      <c r="AT407" t="s">
        <v>12</v>
      </c>
      <c r="AU407">
        <v>5.8999999999999997E-2</v>
      </c>
      <c r="AV407">
        <v>0</v>
      </c>
      <c r="AW407">
        <v>1</v>
      </c>
      <c r="AX407">
        <f t="shared" si="238"/>
        <v>5.8999999999999997E-2</v>
      </c>
      <c r="AY407">
        <f t="shared" si="228"/>
        <v>1</v>
      </c>
      <c r="AZ407">
        <f t="shared" si="229"/>
        <v>5.8999999999999995</v>
      </c>
      <c r="BA407">
        <f t="shared" si="230"/>
        <v>1</v>
      </c>
      <c r="BB407">
        <f t="shared" si="231"/>
        <v>5.8999999999999995</v>
      </c>
      <c r="BO407" t="s">
        <v>12</v>
      </c>
      <c r="BP407">
        <v>3.4000000000000002E-2</v>
      </c>
      <c r="BQ407">
        <v>0</v>
      </c>
      <c r="BR407">
        <v>1</v>
      </c>
      <c r="BS407">
        <f t="shared" si="239"/>
        <v>3.4000000000000002E-2</v>
      </c>
      <c r="BT407">
        <f t="shared" si="232"/>
        <v>1</v>
      </c>
      <c r="BU407">
        <f t="shared" si="233"/>
        <v>3.4000000000000004</v>
      </c>
      <c r="BV407">
        <f t="shared" si="234"/>
        <v>1</v>
      </c>
      <c r="BW407">
        <f t="shared" si="235"/>
        <v>3.4000000000000004</v>
      </c>
    </row>
    <row r="408" spans="2:75" x14ac:dyDescent="0.25">
      <c r="B408" t="s">
        <v>13</v>
      </c>
      <c r="C408">
        <v>1.7999999999999999E-2</v>
      </c>
      <c r="D408">
        <v>0</v>
      </c>
      <c r="E408">
        <v>1</v>
      </c>
      <c r="F408">
        <f t="shared" si="236"/>
        <v>1.7999999999999999E-2</v>
      </c>
      <c r="G408">
        <f t="shared" si="220"/>
        <v>1</v>
      </c>
      <c r="H408">
        <f t="shared" si="221"/>
        <v>1.7999999999999998</v>
      </c>
      <c r="I408">
        <f t="shared" si="222"/>
        <v>1</v>
      </c>
      <c r="J408">
        <f t="shared" si="223"/>
        <v>1.7999999999999998</v>
      </c>
      <c r="Z408" t="s">
        <v>13</v>
      </c>
      <c r="AA408">
        <v>3.6999999999999998E-2</v>
      </c>
      <c r="AB408">
        <v>0</v>
      </c>
      <c r="AC408">
        <v>1</v>
      </c>
      <c r="AD408">
        <f t="shared" si="237"/>
        <v>3.6999999999999998E-2</v>
      </c>
      <c r="AE408">
        <f t="shared" si="224"/>
        <v>1</v>
      </c>
      <c r="AF408">
        <f t="shared" si="225"/>
        <v>3.6999999999999997</v>
      </c>
      <c r="AG408">
        <f t="shared" si="226"/>
        <v>1</v>
      </c>
      <c r="AH408">
        <f t="shared" si="227"/>
        <v>3.6999999999999997</v>
      </c>
      <c r="AT408" t="s">
        <v>13</v>
      </c>
      <c r="AU408">
        <v>0.02</v>
      </c>
      <c r="AV408">
        <v>0</v>
      </c>
      <c r="AW408">
        <v>1</v>
      </c>
      <c r="AX408">
        <f t="shared" si="238"/>
        <v>0.02</v>
      </c>
      <c r="AY408">
        <f t="shared" si="228"/>
        <v>1</v>
      </c>
      <c r="AZ408">
        <f t="shared" si="229"/>
        <v>2</v>
      </c>
      <c r="BA408">
        <f t="shared" si="230"/>
        <v>1</v>
      </c>
      <c r="BB408">
        <f t="shared" si="231"/>
        <v>2</v>
      </c>
      <c r="BO408" t="s">
        <v>13</v>
      </c>
      <c r="BP408">
        <v>1.2999999999999999E-2</v>
      </c>
      <c r="BQ408">
        <v>0</v>
      </c>
      <c r="BR408">
        <v>1</v>
      </c>
      <c r="BS408">
        <f t="shared" si="239"/>
        <v>1.2999999999999999E-2</v>
      </c>
      <c r="BT408">
        <f t="shared" si="232"/>
        <v>1</v>
      </c>
      <c r="BU408">
        <f t="shared" si="233"/>
        <v>1.3</v>
      </c>
      <c r="BV408">
        <f t="shared" si="234"/>
        <v>1</v>
      </c>
      <c r="BW408">
        <f t="shared" si="235"/>
        <v>1.3</v>
      </c>
    </row>
    <row r="409" spans="2:75" x14ac:dyDescent="0.25">
      <c r="B409" t="s">
        <v>14</v>
      </c>
      <c r="C409">
        <v>0.94</v>
      </c>
      <c r="D409">
        <v>0</v>
      </c>
      <c r="E409">
        <v>10</v>
      </c>
      <c r="F409">
        <f t="shared" si="236"/>
        <v>0.94</v>
      </c>
      <c r="G409">
        <f t="shared" si="220"/>
        <v>10</v>
      </c>
      <c r="H409">
        <f t="shared" si="221"/>
        <v>9.4</v>
      </c>
      <c r="I409">
        <f t="shared" si="222"/>
        <v>0.1</v>
      </c>
      <c r="J409">
        <f t="shared" si="223"/>
        <v>0.94000000000000006</v>
      </c>
      <c r="Z409" t="s">
        <v>14</v>
      </c>
      <c r="AA409">
        <v>1.51</v>
      </c>
      <c r="AB409">
        <v>0</v>
      </c>
      <c r="AC409">
        <v>10</v>
      </c>
      <c r="AD409">
        <f t="shared" si="237"/>
        <v>1.51</v>
      </c>
      <c r="AE409">
        <f t="shared" si="224"/>
        <v>10</v>
      </c>
      <c r="AF409">
        <f t="shared" si="225"/>
        <v>15.1</v>
      </c>
      <c r="AG409">
        <f t="shared" si="226"/>
        <v>0.1</v>
      </c>
      <c r="AH409">
        <f t="shared" si="227"/>
        <v>1.51</v>
      </c>
      <c r="AT409" t="s">
        <v>14</v>
      </c>
      <c r="AU409">
        <v>1.3</v>
      </c>
      <c r="AV409">
        <v>0</v>
      </c>
      <c r="AW409">
        <v>10</v>
      </c>
      <c r="AX409">
        <f t="shared" si="238"/>
        <v>1.3</v>
      </c>
      <c r="AY409">
        <f t="shared" si="228"/>
        <v>10</v>
      </c>
      <c r="AZ409">
        <f t="shared" si="229"/>
        <v>13</v>
      </c>
      <c r="BA409">
        <f t="shared" si="230"/>
        <v>0.1</v>
      </c>
      <c r="BB409">
        <f t="shared" si="231"/>
        <v>1.3</v>
      </c>
      <c r="BO409" t="s">
        <v>14</v>
      </c>
      <c r="BP409">
        <v>1.18</v>
      </c>
      <c r="BQ409">
        <v>0</v>
      </c>
      <c r="BR409">
        <v>10</v>
      </c>
      <c r="BS409">
        <f t="shared" si="239"/>
        <v>1.18</v>
      </c>
      <c r="BT409">
        <f t="shared" si="232"/>
        <v>10</v>
      </c>
      <c r="BU409">
        <f t="shared" si="233"/>
        <v>11.799999999999999</v>
      </c>
      <c r="BV409">
        <f t="shared" si="234"/>
        <v>0.1</v>
      </c>
      <c r="BW409">
        <f t="shared" si="235"/>
        <v>1.18</v>
      </c>
    </row>
    <row r="410" spans="2:75" x14ac:dyDescent="0.25">
      <c r="B410" t="s">
        <v>15</v>
      </c>
      <c r="C410">
        <v>0.27</v>
      </c>
      <c r="D410">
        <v>0</v>
      </c>
      <c r="E410">
        <v>500</v>
      </c>
      <c r="F410">
        <f t="shared" si="236"/>
        <v>0.27</v>
      </c>
      <c r="G410">
        <f t="shared" si="220"/>
        <v>500</v>
      </c>
      <c r="H410">
        <f t="shared" si="221"/>
        <v>5.3999999999999999E-2</v>
      </c>
      <c r="I410">
        <f t="shared" si="222"/>
        <v>2E-3</v>
      </c>
      <c r="J410">
        <f t="shared" si="223"/>
        <v>1.08E-4</v>
      </c>
      <c r="Z410" t="s">
        <v>15</v>
      </c>
      <c r="AA410">
        <v>0.63</v>
      </c>
      <c r="AB410">
        <v>0</v>
      </c>
      <c r="AC410">
        <v>500</v>
      </c>
      <c r="AD410">
        <f t="shared" si="237"/>
        <v>0.63</v>
      </c>
      <c r="AE410">
        <f t="shared" si="224"/>
        <v>500</v>
      </c>
      <c r="AF410">
        <f t="shared" si="225"/>
        <v>0.126</v>
      </c>
      <c r="AG410">
        <f t="shared" si="226"/>
        <v>2E-3</v>
      </c>
      <c r="AH410">
        <f t="shared" si="227"/>
        <v>2.52E-4</v>
      </c>
      <c r="AT410" t="s">
        <v>15</v>
      </c>
      <c r="AU410">
        <v>0.54</v>
      </c>
      <c r="AV410">
        <v>0</v>
      </c>
      <c r="AW410">
        <v>500</v>
      </c>
      <c r="AX410">
        <f t="shared" si="238"/>
        <v>0.54</v>
      </c>
      <c r="AY410">
        <f t="shared" si="228"/>
        <v>500</v>
      </c>
      <c r="AZ410">
        <f t="shared" si="229"/>
        <v>0.108</v>
      </c>
      <c r="BA410">
        <f t="shared" si="230"/>
        <v>2E-3</v>
      </c>
      <c r="BB410">
        <f t="shared" si="231"/>
        <v>2.1599999999999999E-4</v>
      </c>
      <c r="BO410" t="s">
        <v>15</v>
      </c>
      <c r="BP410">
        <v>0.21</v>
      </c>
      <c r="BQ410">
        <v>0</v>
      </c>
      <c r="BR410">
        <v>500</v>
      </c>
      <c r="BS410">
        <f t="shared" si="239"/>
        <v>0.21</v>
      </c>
      <c r="BT410">
        <f t="shared" si="232"/>
        <v>500</v>
      </c>
      <c r="BU410">
        <f t="shared" si="233"/>
        <v>4.1999999999999996E-2</v>
      </c>
      <c r="BV410">
        <f t="shared" si="234"/>
        <v>2E-3</v>
      </c>
      <c r="BW410">
        <f t="shared" si="235"/>
        <v>8.3999999999999995E-5</v>
      </c>
    </row>
    <row r="411" spans="2:75" x14ac:dyDescent="0.25">
      <c r="B411" t="s">
        <v>16</v>
      </c>
      <c r="C411">
        <v>0.49</v>
      </c>
      <c r="D411">
        <v>0</v>
      </c>
      <c r="E411">
        <v>1</v>
      </c>
      <c r="F411">
        <f t="shared" si="236"/>
        <v>0.49</v>
      </c>
      <c r="G411">
        <f t="shared" si="220"/>
        <v>1</v>
      </c>
      <c r="H411">
        <f t="shared" si="221"/>
        <v>49</v>
      </c>
      <c r="I411">
        <f t="shared" si="222"/>
        <v>1</v>
      </c>
      <c r="J411">
        <f t="shared" si="223"/>
        <v>49</v>
      </c>
      <c r="Z411" t="s">
        <v>16</v>
      </c>
      <c r="AA411">
        <v>0.95</v>
      </c>
      <c r="AB411">
        <v>0</v>
      </c>
      <c r="AC411">
        <v>1</v>
      </c>
      <c r="AD411">
        <f t="shared" si="237"/>
        <v>0.95</v>
      </c>
      <c r="AE411">
        <f t="shared" si="224"/>
        <v>1</v>
      </c>
      <c r="AF411">
        <f t="shared" si="225"/>
        <v>95</v>
      </c>
      <c r="AG411">
        <f t="shared" si="226"/>
        <v>1</v>
      </c>
      <c r="AH411">
        <f t="shared" si="227"/>
        <v>95</v>
      </c>
      <c r="AT411" t="s">
        <v>16</v>
      </c>
      <c r="AU411">
        <v>0.76</v>
      </c>
      <c r="AV411">
        <v>0</v>
      </c>
      <c r="AW411">
        <v>1</v>
      </c>
      <c r="AX411">
        <f t="shared" si="238"/>
        <v>0.76</v>
      </c>
      <c r="AY411">
        <f t="shared" si="228"/>
        <v>1</v>
      </c>
      <c r="AZ411">
        <f t="shared" si="229"/>
        <v>76</v>
      </c>
      <c r="BA411">
        <f t="shared" si="230"/>
        <v>1</v>
      </c>
      <c r="BB411">
        <f t="shared" si="231"/>
        <v>76</v>
      </c>
      <c r="BO411" t="s">
        <v>16</v>
      </c>
      <c r="BP411">
        <v>0.32</v>
      </c>
      <c r="BQ411">
        <v>0</v>
      </c>
      <c r="BR411">
        <v>1</v>
      </c>
      <c r="BS411">
        <f t="shared" si="239"/>
        <v>0.32</v>
      </c>
      <c r="BT411">
        <f t="shared" si="232"/>
        <v>1</v>
      </c>
      <c r="BU411">
        <f t="shared" si="233"/>
        <v>32</v>
      </c>
      <c r="BV411">
        <f t="shared" si="234"/>
        <v>1</v>
      </c>
      <c r="BW411">
        <f t="shared" si="235"/>
        <v>32</v>
      </c>
    </row>
    <row r="412" spans="2:75" x14ac:dyDescent="0.25">
      <c r="B412" t="s">
        <v>17</v>
      </c>
      <c r="C412">
        <v>5.8000000000000003E-2</v>
      </c>
      <c r="D412">
        <v>0</v>
      </c>
      <c r="E412">
        <v>0.05</v>
      </c>
      <c r="F412">
        <f t="shared" si="236"/>
        <v>5.8000000000000003E-2</v>
      </c>
      <c r="G412">
        <f t="shared" si="220"/>
        <v>0.05</v>
      </c>
      <c r="H412">
        <f t="shared" si="221"/>
        <v>115.99999999999999</v>
      </c>
      <c r="I412">
        <f t="shared" si="222"/>
        <v>20</v>
      </c>
      <c r="J412">
        <f t="shared" si="223"/>
        <v>2319.9999999999995</v>
      </c>
      <c r="Z412" t="s">
        <v>17</v>
      </c>
      <c r="AA412">
        <v>7.3999999999999996E-2</v>
      </c>
      <c r="AB412">
        <v>0</v>
      </c>
      <c r="AC412">
        <v>0.05</v>
      </c>
      <c r="AD412">
        <f t="shared" si="237"/>
        <v>7.3999999999999996E-2</v>
      </c>
      <c r="AE412">
        <f t="shared" si="224"/>
        <v>0.05</v>
      </c>
      <c r="AF412">
        <f t="shared" si="225"/>
        <v>147.99999999999997</v>
      </c>
      <c r="AG412">
        <f t="shared" si="226"/>
        <v>20</v>
      </c>
      <c r="AH412">
        <f t="shared" si="227"/>
        <v>2959.9999999999995</v>
      </c>
      <c r="AT412" t="s">
        <v>17</v>
      </c>
      <c r="AU412">
        <v>9.0999999999999998E-2</v>
      </c>
      <c r="AV412">
        <v>0</v>
      </c>
      <c r="AW412">
        <v>0.05</v>
      </c>
      <c r="AX412">
        <f t="shared" si="238"/>
        <v>9.0999999999999998E-2</v>
      </c>
      <c r="AY412">
        <f t="shared" si="228"/>
        <v>0.05</v>
      </c>
      <c r="AZ412">
        <f t="shared" si="229"/>
        <v>181.99999999999997</v>
      </c>
      <c r="BA412">
        <f t="shared" si="230"/>
        <v>20</v>
      </c>
      <c r="BB412">
        <f t="shared" si="231"/>
        <v>3639.9999999999995</v>
      </c>
      <c r="BO412" t="s">
        <v>17</v>
      </c>
      <c r="BP412">
        <v>6.2E-2</v>
      </c>
      <c r="BQ412">
        <v>0</v>
      </c>
      <c r="BR412">
        <v>0.05</v>
      </c>
      <c r="BS412">
        <f t="shared" si="239"/>
        <v>6.2E-2</v>
      </c>
      <c r="BT412">
        <f t="shared" si="232"/>
        <v>0.05</v>
      </c>
      <c r="BU412">
        <f t="shared" si="233"/>
        <v>124</v>
      </c>
      <c r="BV412">
        <f t="shared" si="234"/>
        <v>20</v>
      </c>
      <c r="BW412">
        <f t="shared" si="235"/>
        <v>2480</v>
      </c>
    </row>
    <row r="413" spans="2:75" x14ac:dyDescent="0.25">
      <c r="B413" t="s">
        <v>18</v>
      </c>
      <c r="C413">
        <v>0.13</v>
      </c>
      <c r="D413">
        <v>0</v>
      </c>
      <c r="E413">
        <v>1</v>
      </c>
      <c r="F413">
        <f t="shared" si="236"/>
        <v>0.13</v>
      </c>
      <c r="G413">
        <f t="shared" si="220"/>
        <v>1</v>
      </c>
      <c r="H413">
        <f t="shared" si="221"/>
        <v>13</v>
      </c>
      <c r="I413">
        <f t="shared" si="222"/>
        <v>1</v>
      </c>
      <c r="J413">
        <f t="shared" si="223"/>
        <v>13</v>
      </c>
      <c r="Z413" t="s">
        <v>18</v>
      </c>
      <c r="AA413">
        <v>0.38</v>
      </c>
      <c r="AB413">
        <v>0</v>
      </c>
      <c r="AC413">
        <v>1</v>
      </c>
      <c r="AD413">
        <f t="shared" si="237"/>
        <v>0.38</v>
      </c>
      <c r="AE413">
        <f t="shared" si="224"/>
        <v>1</v>
      </c>
      <c r="AF413">
        <f t="shared" si="225"/>
        <v>38</v>
      </c>
      <c r="AG413">
        <f t="shared" si="226"/>
        <v>1</v>
      </c>
      <c r="AH413">
        <f t="shared" si="227"/>
        <v>38</v>
      </c>
      <c r="AT413" t="s">
        <v>18</v>
      </c>
      <c r="AU413">
        <v>0.2</v>
      </c>
      <c r="AV413">
        <v>0</v>
      </c>
      <c r="AW413">
        <v>1</v>
      </c>
      <c r="AX413">
        <f t="shared" si="238"/>
        <v>0.2</v>
      </c>
      <c r="AY413">
        <f t="shared" si="228"/>
        <v>1</v>
      </c>
      <c r="AZ413">
        <f t="shared" si="229"/>
        <v>20</v>
      </c>
      <c r="BA413">
        <f t="shared" si="230"/>
        <v>1</v>
      </c>
      <c r="BB413">
        <f t="shared" si="231"/>
        <v>20</v>
      </c>
      <c r="BO413" t="s">
        <v>18</v>
      </c>
      <c r="BP413">
        <v>0.11</v>
      </c>
      <c r="BQ413">
        <v>0</v>
      </c>
      <c r="BR413">
        <v>1</v>
      </c>
      <c r="BS413">
        <f t="shared" si="239"/>
        <v>0.11</v>
      </c>
      <c r="BT413">
        <f t="shared" si="232"/>
        <v>1</v>
      </c>
      <c r="BU413">
        <f t="shared" si="233"/>
        <v>11</v>
      </c>
      <c r="BV413">
        <f t="shared" si="234"/>
        <v>1</v>
      </c>
      <c r="BW413">
        <f t="shared" si="235"/>
        <v>11</v>
      </c>
    </row>
    <row r="414" spans="2:75" x14ac:dyDescent="0.25">
      <c r="B414" t="s">
        <v>19</v>
      </c>
      <c r="C414">
        <v>2.9000000000000001E-2</v>
      </c>
      <c r="D414">
        <v>0</v>
      </c>
      <c r="E414">
        <v>0.1</v>
      </c>
      <c r="F414">
        <f t="shared" si="236"/>
        <v>2.9000000000000001E-2</v>
      </c>
      <c r="G414">
        <f t="shared" si="220"/>
        <v>0.1</v>
      </c>
      <c r="H414">
        <f t="shared" si="221"/>
        <v>28.999999999999996</v>
      </c>
      <c r="I414">
        <f t="shared" si="222"/>
        <v>10</v>
      </c>
      <c r="J414">
        <f t="shared" si="223"/>
        <v>289.99999999999994</v>
      </c>
      <c r="Z414" t="s">
        <v>19</v>
      </c>
      <c r="AA414">
        <v>5.2999999999999999E-2</v>
      </c>
      <c r="AB414">
        <v>0</v>
      </c>
      <c r="AC414">
        <v>0.1</v>
      </c>
      <c r="AD414">
        <f t="shared" si="237"/>
        <v>5.2999999999999999E-2</v>
      </c>
      <c r="AE414">
        <f t="shared" si="224"/>
        <v>0.1</v>
      </c>
      <c r="AF414">
        <f t="shared" si="225"/>
        <v>52.999999999999993</v>
      </c>
      <c r="AG414">
        <f t="shared" si="226"/>
        <v>10</v>
      </c>
      <c r="AH414">
        <f t="shared" si="227"/>
        <v>529.99999999999989</v>
      </c>
      <c r="AT414" t="s">
        <v>19</v>
      </c>
      <c r="AU414">
        <v>6.2E-2</v>
      </c>
      <c r="AV414">
        <v>0</v>
      </c>
      <c r="AW414">
        <v>0.1</v>
      </c>
      <c r="AX414">
        <f t="shared" si="238"/>
        <v>6.2E-2</v>
      </c>
      <c r="AY414">
        <f t="shared" si="228"/>
        <v>0.1</v>
      </c>
      <c r="AZ414">
        <f t="shared" si="229"/>
        <v>62</v>
      </c>
      <c r="BA414">
        <f t="shared" si="230"/>
        <v>10</v>
      </c>
      <c r="BB414">
        <f t="shared" si="231"/>
        <v>620</v>
      </c>
      <c r="BO414" t="s">
        <v>19</v>
      </c>
      <c r="BP414">
        <v>1.4E-2</v>
      </c>
      <c r="BQ414">
        <v>0</v>
      </c>
      <c r="BR414">
        <v>0.1</v>
      </c>
      <c r="BS414">
        <f t="shared" si="239"/>
        <v>1.4E-2</v>
      </c>
      <c r="BT414">
        <f t="shared" si="232"/>
        <v>0.1</v>
      </c>
      <c r="BU414">
        <f t="shared" si="233"/>
        <v>13.999999999999998</v>
      </c>
      <c r="BV414">
        <f t="shared" si="234"/>
        <v>10</v>
      </c>
      <c r="BW414">
        <f t="shared" si="235"/>
        <v>139.99999999999997</v>
      </c>
    </row>
    <row r="415" spans="2:75" x14ac:dyDescent="0.25">
      <c r="B415" t="s">
        <v>20</v>
      </c>
      <c r="C415">
        <v>0</v>
      </c>
      <c r="D415">
        <v>0</v>
      </c>
      <c r="E415">
        <v>0.05</v>
      </c>
      <c r="F415">
        <f t="shared" si="236"/>
        <v>0</v>
      </c>
      <c r="G415">
        <f t="shared" si="220"/>
        <v>0.05</v>
      </c>
      <c r="H415">
        <f t="shared" si="221"/>
        <v>0</v>
      </c>
      <c r="I415">
        <f t="shared" si="222"/>
        <v>20</v>
      </c>
      <c r="J415">
        <f t="shared" si="223"/>
        <v>0</v>
      </c>
      <c r="Z415" t="s">
        <v>20</v>
      </c>
      <c r="AA415">
        <v>2.5000000000000001E-2</v>
      </c>
      <c r="AB415">
        <v>0</v>
      </c>
      <c r="AC415">
        <v>0.05</v>
      </c>
      <c r="AD415">
        <f t="shared" si="237"/>
        <v>2.5000000000000001E-2</v>
      </c>
      <c r="AE415">
        <f t="shared" si="224"/>
        <v>0.05</v>
      </c>
      <c r="AF415">
        <f t="shared" si="225"/>
        <v>50</v>
      </c>
      <c r="AG415">
        <f t="shared" si="226"/>
        <v>20</v>
      </c>
      <c r="AH415">
        <f t="shared" si="227"/>
        <v>1000</v>
      </c>
      <c r="AT415" t="s">
        <v>20</v>
      </c>
      <c r="AU415">
        <v>0.01</v>
      </c>
      <c r="AV415">
        <v>0</v>
      </c>
      <c r="AW415">
        <v>0.05</v>
      </c>
      <c r="AX415">
        <f t="shared" si="238"/>
        <v>0.01</v>
      </c>
      <c r="AY415">
        <f t="shared" si="228"/>
        <v>0.05</v>
      </c>
      <c r="AZ415">
        <f t="shared" si="229"/>
        <v>20</v>
      </c>
      <c r="BA415">
        <f t="shared" si="230"/>
        <v>20</v>
      </c>
      <c r="BB415">
        <f t="shared" si="231"/>
        <v>400</v>
      </c>
      <c r="BO415" t="s">
        <v>20</v>
      </c>
      <c r="BP415">
        <v>0</v>
      </c>
      <c r="BQ415">
        <v>0</v>
      </c>
      <c r="BR415">
        <v>0.05</v>
      </c>
      <c r="BS415">
        <f t="shared" si="239"/>
        <v>0</v>
      </c>
      <c r="BT415">
        <f t="shared" si="232"/>
        <v>0.05</v>
      </c>
      <c r="BU415">
        <f t="shared" si="233"/>
        <v>0</v>
      </c>
      <c r="BV415">
        <f t="shared" si="234"/>
        <v>20</v>
      </c>
      <c r="BW415">
        <f t="shared" si="235"/>
        <v>0</v>
      </c>
    </row>
    <row r="416" spans="2:75" x14ac:dyDescent="0.25">
      <c r="B416" t="s">
        <v>21</v>
      </c>
      <c r="C416">
        <v>8.9999999999999993E-3</v>
      </c>
      <c r="D416">
        <v>0</v>
      </c>
      <c r="E416">
        <v>0.01</v>
      </c>
      <c r="F416">
        <f t="shared" si="236"/>
        <v>8.9999999999999993E-3</v>
      </c>
      <c r="G416">
        <f t="shared" si="220"/>
        <v>0.01</v>
      </c>
      <c r="H416">
        <f t="shared" si="221"/>
        <v>89.999999999999986</v>
      </c>
      <c r="I416">
        <f t="shared" si="222"/>
        <v>100</v>
      </c>
      <c r="J416">
        <f t="shared" si="223"/>
        <v>8999.9999999999982</v>
      </c>
      <c r="Z416" t="s">
        <v>21</v>
      </c>
      <c r="AA416">
        <v>1.9E-2</v>
      </c>
      <c r="AB416">
        <v>0</v>
      </c>
      <c r="AC416">
        <v>0.01</v>
      </c>
      <c r="AD416">
        <f t="shared" si="237"/>
        <v>1.9E-2</v>
      </c>
      <c r="AE416">
        <f t="shared" si="224"/>
        <v>0.01</v>
      </c>
      <c r="AF416">
        <f t="shared" si="225"/>
        <v>190</v>
      </c>
      <c r="AG416">
        <f t="shared" si="226"/>
        <v>100</v>
      </c>
      <c r="AH416">
        <f t="shared" si="227"/>
        <v>19000</v>
      </c>
      <c r="AT416" t="s">
        <v>21</v>
      </c>
      <c r="AU416">
        <v>1.2999999999999999E-2</v>
      </c>
      <c r="AV416">
        <v>0</v>
      </c>
      <c r="AW416">
        <v>0.01</v>
      </c>
      <c r="AX416">
        <f t="shared" si="238"/>
        <v>1.2999999999999999E-2</v>
      </c>
      <c r="AY416">
        <f t="shared" si="228"/>
        <v>0.01</v>
      </c>
      <c r="AZ416">
        <f t="shared" si="229"/>
        <v>129.99999999999997</v>
      </c>
      <c r="BA416">
        <f t="shared" si="230"/>
        <v>100</v>
      </c>
      <c r="BB416">
        <f t="shared" si="231"/>
        <v>12999.999999999996</v>
      </c>
      <c r="BO416" t="s">
        <v>21</v>
      </c>
      <c r="BP416">
        <v>5.0000000000000001E-3</v>
      </c>
      <c r="BQ416">
        <v>0</v>
      </c>
      <c r="BR416">
        <v>0.01</v>
      </c>
      <c r="BS416">
        <f t="shared" si="239"/>
        <v>5.0000000000000001E-3</v>
      </c>
      <c r="BT416">
        <f t="shared" si="232"/>
        <v>0.01</v>
      </c>
      <c r="BU416">
        <f t="shared" si="233"/>
        <v>50</v>
      </c>
      <c r="BV416">
        <f t="shared" si="234"/>
        <v>100</v>
      </c>
      <c r="BW416">
        <f t="shared" si="235"/>
        <v>5000</v>
      </c>
    </row>
    <row r="417" spans="2:75" x14ac:dyDescent="0.25">
      <c r="B417" t="s">
        <v>22</v>
      </c>
      <c r="C417">
        <v>0</v>
      </c>
      <c r="D417">
        <v>0</v>
      </c>
      <c r="E417">
        <v>0.05</v>
      </c>
      <c r="F417">
        <f t="shared" si="236"/>
        <v>0</v>
      </c>
      <c r="G417">
        <f t="shared" si="220"/>
        <v>0.05</v>
      </c>
      <c r="H417">
        <f t="shared" si="221"/>
        <v>0</v>
      </c>
      <c r="I417">
        <f t="shared" si="222"/>
        <v>20</v>
      </c>
      <c r="J417">
        <f t="shared" si="223"/>
        <v>0</v>
      </c>
      <c r="Z417" t="s">
        <v>22</v>
      </c>
      <c r="AA417">
        <v>0</v>
      </c>
      <c r="AB417">
        <v>0</v>
      </c>
      <c r="AC417">
        <v>0.05</v>
      </c>
      <c r="AD417">
        <f t="shared" si="237"/>
        <v>0</v>
      </c>
      <c r="AE417">
        <f t="shared" si="224"/>
        <v>0.05</v>
      </c>
      <c r="AF417">
        <f t="shared" si="225"/>
        <v>0</v>
      </c>
      <c r="AG417">
        <f t="shared" si="226"/>
        <v>20</v>
      </c>
      <c r="AH417">
        <f t="shared" si="227"/>
        <v>0</v>
      </c>
      <c r="AT417" t="s">
        <v>22</v>
      </c>
      <c r="AU417">
        <v>0</v>
      </c>
      <c r="AV417">
        <v>0</v>
      </c>
      <c r="AW417">
        <v>0.05</v>
      </c>
      <c r="AX417">
        <f t="shared" si="238"/>
        <v>0</v>
      </c>
      <c r="AY417">
        <f t="shared" si="228"/>
        <v>0.05</v>
      </c>
      <c r="AZ417">
        <f t="shared" si="229"/>
        <v>0</v>
      </c>
      <c r="BA417">
        <f t="shared" si="230"/>
        <v>20</v>
      </c>
      <c r="BB417">
        <f t="shared" si="231"/>
        <v>0</v>
      </c>
      <c r="BO417" t="s">
        <v>22</v>
      </c>
      <c r="BP417">
        <v>0</v>
      </c>
      <c r="BQ417">
        <v>0</v>
      </c>
      <c r="BR417">
        <v>0.05</v>
      </c>
      <c r="BS417">
        <f t="shared" si="239"/>
        <v>0</v>
      </c>
      <c r="BT417">
        <f t="shared" si="232"/>
        <v>0.05</v>
      </c>
      <c r="BU417">
        <f t="shared" si="233"/>
        <v>0</v>
      </c>
      <c r="BV417">
        <f t="shared" si="234"/>
        <v>20</v>
      </c>
      <c r="BW417">
        <f t="shared" si="235"/>
        <v>0</v>
      </c>
    </row>
    <row r="418" spans="2:75" x14ac:dyDescent="0.25">
      <c r="B418" t="s">
        <v>23</v>
      </c>
      <c r="C418">
        <v>1.7000000000000001E-2</v>
      </c>
      <c r="D418">
        <v>0</v>
      </c>
      <c r="E418">
        <v>0.05</v>
      </c>
      <c r="F418">
        <f t="shared" si="236"/>
        <v>1.7000000000000001E-2</v>
      </c>
      <c r="G418">
        <f t="shared" si="220"/>
        <v>0.05</v>
      </c>
      <c r="H418">
        <f t="shared" si="221"/>
        <v>34</v>
      </c>
      <c r="I418">
        <f t="shared" si="222"/>
        <v>20</v>
      </c>
      <c r="J418">
        <f t="shared" si="223"/>
        <v>680</v>
      </c>
      <c r="Z418" t="s">
        <v>23</v>
      </c>
      <c r="AA418">
        <v>3.7999999999999999E-2</v>
      </c>
      <c r="AB418">
        <v>0</v>
      </c>
      <c r="AC418">
        <v>0.05</v>
      </c>
      <c r="AD418">
        <f t="shared" si="237"/>
        <v>3.7999999999999999E-2</v>
      </c>
      <c r="AE418">
        <f t="shared" si="224"/>
        <v>0.05</v>
      </c>
      <c r="AF418">
        <f t="shared" si="225"/>
        <v>75.999999999999986</v>
      </c>
      <c r="AG418">
        <f t="shared" si="226"/>
        <v>20</v>
      </c>
      <c r="AH418">
        <f t="shared" si="227"/>
        <v>1519.9999999999998</v>
      </c>
      <c r="AT418" t="s">
        <v>23</v>
      </c>
      <c r="AU418">
        <v>2.4E-2</v>
      </c>
      <c r="AV418">
        <v>0</v>
      </c>
      <c r="AW418">
        <v>0.05</v>
      </c>
      <c r="AX418">
        <f t="shared" si="238"/>
        <v>2.4E-2</v>
      </c>
      <c r="AY418">
        <f t="shared" si="228"/>
        <v>0.05</v>
      </c>
      <c r="AZ418">
        <f t="shared" si="229"/>
        <v>48</v>
      </c>
      <c r="BA418">
        <f t="shared" si="230"/>
        <v>20</v>
      </c>
      <c r="BB418">
        <f t="shared" si="231"/>
        <v>960</v>
      </c>
      <c r="BO418" t="s">
        <v>23</v>
      </c>
      <c r="BP418">
        <v>1.6E-2</v>
      </c>
      <c r="BQ418">
        <v>0</v>
      </c>
      <c r="BR418">
        <v>0.05</v>
      </c>
      <c r="BS418">
        <f t="shared" si="239"/>
        <v>1.6E-2</v>
      </c>
      <c r="BT418">
        <f t="shared" si="232"/>
        <v>0.05</v>
      </c>
      <c r="BU418">
        <f t="shared" si="233"/>
        <v>32</v>
      </c>
      <c r="BV418">
        <f t="shared" si="234"/>
        <v>20</v>
      </c>
      <c r="BW418">
        <f t="shared" si="235"/>
        <v>640</v>
      </c>
    </row>
    <row r="419" spans="2:75" x14ac:dyDescent="0.25">
      <c r="B419" t="s">
        <v>24</v>
      </c>
      <c r="C419">
        <v>0</v>
      </c>
      <c r="D419">
        <v>0</v>
      </c>
      <c r="E419">
        <v>0.01</v>
      </c>
      <c r="F419">
        <f t="shared" si="236"/>
        <v>0</v>
      </c>
      <c r="G419">
        <f t="shared" si="220"/>
        <v>0.01</v>
      </c>
      <c r="H419">
        <f t="shared" si="221"/>
        <v>0</v>
      </c>
      <c r="I419">
        <f t="shared" si="222"/>
        <v>100</v>
      </c>
      <c r="J419">
        <f t="shared" si="223"/>
        <v>0</v>
      </c>
      <c r="Z419" t="s">
        <v>24</v>
      </c>
      <c r="AA419">
        <v>0</v>
      </c>
      <c r="AB419">
        <v>0</v>
      </c>
      <c r="AC419">
        <v>0.01</v>
      </c>
      <c r="AD419">
        <f t="shared" si="237"/>
        <v>0</v>
      </c>
      <c r="AE419">
        <f t="shared" si="224"/>
        <v>0.01</v>
      </c>
      <c r="AF419">
        <f t="shared" si="225"/>
        <v>0</v>
      </c>
      <c r="AG419">
        <f t="shared" si="226"/>
        <v>100</v>
      </c>
      <c r="AH419">
        <f t="shared" si="227"/>
        <v>0</v>
      </c>
      <c r="AT419" t="s">
        <v>24</v>
      </c>
      <c r="AU419">
        <v>0</v>
      </c>
      <c r="AV419">
        <v>0</v>
      </c>
      <c r="AW419">
        <v>0.01</v>
      </c>
      <c r="AX419">
        <f t="shared" si="238"/>
        <v>0</v>
      </c>
      <c r="AY419">
        <f t="shared" si="228"/>
        <v>0.01</v>
      </c>
      <c r="AZ419">
        <f t="shared" si="229"/>
        <v>0</v>
      </c>
      <c r="BA419">
        <f t="shared" si="230"/>
        <v>100</v>
      </c>
      <c r="BB419">
        <f t="shared" si="231"/>
        <v>0</v>
      </c>
      <c r="BO419" t="s">
        <v>24</v>
      </c>
      <c r="BP419">
        <v>0</v>
      </c>
      <c r="BQ419">
        <v>0</v>
      </c>
      <c r="BR419">
        <v>0.01</v>
      </c>
      <c r="BS419">
        <f t="shared" si="239"/>
        <v>0</v>
      </c>
      <c r="BT419">
        <f t="shared" si="232"/>
        <v>0.01</v>
      </c>
      <c r="BU419">
        <f t="shared" si="233"/>
        <v>0</v>
      </c>
      <c r="BV419">
        <f t="shared" si="234"/>
        <v>100</v>
      </c>
      <c r="BW419">
        <f t="shared" si="235"/>
        <v>0</v>
      </c>
    </row>
    <row r="420" spans="2:75" x14ac:dyDescent="0.25">
      <c r="B420" t="s">
        <v>25</v>
      </c>
      <c r="C420">
        <v>0.02</v>
      </c>
      <c r="D420">
        <v>0</v>
      </c>
      <c r="E420">
        <v>0.05</v>
      </c>
      <c r="F420">
        <f t="shared" si="236"/>
        <v>0.02</v>
      </c>
      <c r="G420">
        <f t="shared" si="220"/>
        <v>0.05</v>
      </c>
      <c r="H420">
        <f t="shared" si="221"/>
        <v>40</v>
      </c>
      <c r="I420">
        <f t="shared" si="222"/>
        <v>20</v>
      </c>
      <c r="J420">
        <f t="shared" si="223"/>
        <v>800</v>
      </c>
      <c r="Z420" t="s">
        <v>25</v>
      </c>
      <c r="AA420">
        <v>0.09</v>
      </c>
      <c r="AB420">
        <v>0</v>
      </c>
      <c r="AC420">
        <v>0.05</v>
      </c>
      <c r="AD420">
        <f t="shared" si="237"/>
        <v>0.09</v>
      </c>
      <c r="AE420">
        <f t="shared" si="224"/>
        <v>0.05</v>
      </c>
      <c r="AF420">
        <f t="shared" si="225"/>
        <v>179.99999999999997</v>
      </c>
      <c r="AG420">
        <f t="shared" si="226"/>
        <v>20</v>
      </c>
      <c r="AH420">
        <f t="shared" si="227"/>
        <v>3599.9999999999995</v>
      </c>
      <c r="AT420" t="s">
        <v>25</v>
      </c>
      <c r="AU420">
        <v>7.0000000000000007E-2</v>
      </c>
      <c r="AV420">
        <v>0</v>
      </c>
      <c r="AW420">
        <v>0.05</v>
      </c>
      <c r="AX420">
        <f t="shared" si="238"/>
        <v>7.0000000000000007E-2</v>
      </c>
      <c r="AY420">
        <f t="shared" si="228"/>
        <v>0.05</v>
      </c>
      <c r="AZ420">
        <f t="shared" si="229"/>
        <v>140</v>
      </c>
      <c r="BA420">
        <f t="shared" si="230"/>
        <v>20</v>
      </c>
      <c r="BB420">
        <f t="shared" si="231"/>
        <v>2800</v>
      </c>
      <c r="BO420" t="s">
        <v>25</v>
      </c>
      <c r="BP420">
        <v>0.05</v>
      </c>
      <c r="BQ420">
        <v>0</v>
      </c>
      <c r="BR420">
        <v>0.05</v>
      </c>
      <c r="BS420">
        <f t="shared" si="239"/>
        <v>0.05</v>
      </c>
      <c r="BT420">
        <f t="shared" si="232"/>
        <v>0.05</v>
      </c>
      <c r="BU420">
        <f t="shared" si="233"/>
        <v>100</v>
      </c>
      <c r="BV420">
        <f t="shared" si="234"/>
        <v>20</v>
      </c>
      <c r="BW420">
        <f t="shared" si="235"/>
        <v>2000</v>
      </c>
    </row>
    <row r="421" spans="2:75" x14ac:dyDescent="0.25">
      <c r="B421" t="s">
        <v>49</v>
      </c>
      <c r="I421">
        <f>SUM(I395:I420)</f>
        <v>315.98090476190475</v>
      </c>
      <c r="J421">
        <f>SUM(J395:J420)</f>
        <v>13408.203188805785</v>
      </c>
      <c r="Z421" t="s">
        <v>49</v>
      </c>
      <c r="AG421">
        <f>SUM(AG395:AG420)</f>
        <v>315.98090476190475</v>
      </c>
      <c r="AH421">
        <f>SUM(AH395:AH420)</f>
        <v>29052.920882852573</v>
      </c>
      <c r="AT421" t="s">
        <v>49</v>
      </c>
      <c r="BA421">
        <f>SUM(BA395:BA420)</f>
        <v>315.98090476190475</v>
      </c>
      <c r="BB421">
        <f>SUM(BB395:BB420)</f>
        <v>21795.113925965343</v>
      </c>
      <c r="BO421" t="s">
        <v>49</v>
      </c>
      <c r="BV421">
        <f>SUM(BV395:BV420)</f>
        <v>315.98090476190475</v>
      </c>
      <c r="BW421">
        <f>SUM(BW395:BW420)</f>
        <v>10515.492018864745</v>
      </c>
    </row>
    <row r="422" spans="2:75" x14ac:dyDescent="0.25">
      <c r="B422" t="s">
        <v>50</v>
      </c>
      <c r="J422">
        <f>J421/I421</f>
        <v>42.433586924846047</v>
      </c>
      <c r="Z422" t="s">
        <v>50</v>
      </c>
      <c r="AH422">
        <f>AH421/AG421</f>
        <v>91.945179107402979</v>
      </c>
      <c r="AT422" t="s">
        <v>50</v>
      </c>
      <c r="BB422">
        <f>BB421/BA421</f>
        <v>68.976047594990632</v>
      </c>
      <c r="BO422" t="s">
        <v>50</v>
      </c>
      <c r="BW422">
        <f>BW421/BV421</f>
        <v>33.278884452806693</v>
      </c>
    </row>
    <row r="425" spans="2:75" s="1" customFormat="1" x14ac:dyDescent="0.25">
      <c r="C425" s="1" t="s">
        <v>41</v>
      </c>
      <c r="D425" s="1" t="s">
        <v>42</v>
      </c>
      <c r="E425" s="1" t="s">
        <v>43</v>
      </c>
      <c r="F425" s="1" t="s">
        <v>44</v>
      </c>
      <c r="G425" s="1" t="s">
        <v>45</v>
      </c>
      <c r="H425" s="1" t="s">
        <v>46</v>
      </c>
      <c r="I425" s="1" t="s">
        <v>47</v>
      </c>
      <c r="J425" s="1" t="s">
        <v>48</v>
      </c>
      <c r="AA425" s="1" t="s">
        <v>41</v>
      </c>
      <c r="AB425" s="1" t="s">
        <v>42</v>
      </c>
      <c r="AC425" s="1" t="s">
        <v>43</v>
      </c>
      <c r="AD425" s="1" t="s">
        <v>44</v>
      </c>
      <c r="AE425" s="1" t="s">
        <v>45</v>
      </c>
      <c r="AF425" s="1" t="s">
        <v>46</v>
      </c>
      <c r="AG425" s="1" t="s">
        <v>47</v>
      </c>
      <c r="AH425" s="1" t="s">
        <v>48</v>
      </c>
      <c r="AU425" s="1" t="s">
        <v>41</v>
      </c>
      <c r="AV425" s="1" t="s">
        <v>42</v>
      </c>
      <c r="AW425" s="1" t="s">
        <v>43</v>
      </c>
      <c r="AX425" s="1" t="s">
        <v>44</v>
      </c>
      <c r="AY425" s="1" t="s">
        <v>45</v>
      </c>
      <c r="AZ425" s="1" t="s">
        <v>46</v>
      </c>
      <c r="BA425" s="1" t="s">
        <v>47</v>
      </c>
      <c r="BB425" s="1" t="s">
        <v>48</v>
      </c>
      <c r="BP425" s="1" t="s">
        <v>41</v>
      </c>
      <c r="BQ425" s="1" t="s">
        <v>42</v>
      </c>
      <c r="BR425" s="1" t="s">
        <v>43</v>
      </c>
      <c r="BS425" s="1" t="s">
        <v>44</v>
      </c>
      <c r="BT425" s="1" t="s">
        <v>45</v>
      </c>
      <c r="BU425" s="1" t="s">
        <v>46</v>
      </c>
      <c r="BV425" s="1" t="s">
        <v>47</v>
      </c>
      <c r="BW425" s="1" t="s">
        <v>48</v>
      </c>
    </row>
    <row r="426" spans="2:75" x14ac:dyDescent="0.25">
      <c r="B426" t="s">
        <v>0</v>
      </c>
      <c r="C426" s="4">
        <v>25.6</v>
      </c>
      <c r="D426">
        <v>0</v>
      </c>
      <c r="E426">
        <v>35</v>
      </c>
      <c r="F426">
        <f>C426-D426</f>
        <v>25.6</v>
      </c>
      <c r="G426">
        <f>E426-D426</f>
        <v>35</v>
      </c>
      <c r="H426">
        <f>(F426/G426)*100</f>
        <v>73.142857142857139</v>
      </c>
      <c r="I426">
        <f>1/E426</f>
        <v>2.8571428571428571E-2</v>
      </c>
      <c r="J426">
        <f>H426*I426</f>
        <v>2.0897959183673467</v>
      </c>
      <c r="L426" s="4"/>
      <c r="Z426" t="s">
        <v>0</v>
      </c>
      <c r="AA426" s="4">
        <v>27</v>
      </c>
      <c r="AB426">
        <v>0</v>
      </c>
      <c r="AC426">
        <v>35</v>
      </c>
      <c r="AD426">
        <f>AA426-AB426</f>
        <v>27</v>
      </c>
      <c r="AE426">
        <f>AC426-AB426</f>
        <v>35</v>
      </c>
      <c r="AF426">
        <f>(AD426/AE426)*100</f>
        <v>77.142857142857153</v>
      </c>
      <c r="AG426">
        <f>1/AC426</f>
        <v>2.8571428571428571E-2</v>
      </c>
      <c r="AH426">
        <f>AF426*AG426</f>
        <v>2.2040816326530615</v>
      </c>
      <c r="AT426" t="s">
        <v>0</v>
      </c>
      <c r="AU426" s="4">
        <v>26.5</v>
      </c>
      <c r="AV426">
        <v>0</v>
      </c>
      <c r="AW426">
        <v>35</v>
      </c>
      <c r="AX426">
        <f>AU426-AV426</f>
        <v>26.5</v>
      </c>
      <c r="AY426">
        <f>AW426-AV426</f>
        <v>35</v>
      </c>
      <c r="AZ426">
        <f>(AX426/AY426)*100</f>
        <v>75.714285714285708</v>
      </c>
      <c r="BA426">
        <f>1/AW426</f>
        <v>2.8571428571428571E-2</v>
      </c>
      <c r="BB426">
        <f>AZ426*BA426</f>
        <v>2.1632653061224487</v>
      </c>
      <c r="BO426" s="28" t="s">
        <v>0</v>
      </c>
      <c r="BP426" s="29">
        <v>28</v>
      </c>
      <c r="BQ426" s="28">
        <v>0</v>
      </c>
      <c r="BR426" s="28">
        <v>35</v>
      </c>
      <c r="BS426" s="28">
        <f>BP426-BQ426</f>
        <v>28</v>
      </c>
      <c r="BT426" s="28">
        <f>BR426-BQ426</f>
        <v>35</v>
      </c>
      <c r="BU426" s="28">
        <f>(BS426/BT426)*100</f>
        <v>80</v>
      </c>
      <c r="BV426" s="28">
        <f>1/BR426</f>
        <v>2.8571428571428571E-2</v>
      </c>
      <c r="BW426" s="28">
        <f>BU426*BV426</f>
        <v>2.2857142857142856</v>
      </c>
    </row>
    <row r="427" spans="2:75" x14ac:dyDescent="0.25">
      <c r="B427" t="s">
        <v>1</v>
      </c>
      <c r="C427" s="8">
        <v>5.75</v>
      </c>
      <c r="D427">
        <v>7</v>
      </c>
      <c r="E427">
        <v>7.5</v>
      </c>
      <c r="F427">
        <f>(C427-D427)*-1</f>
        <v>1.25</v>
      </c>
      <c r="G427">
        <f t="shared" ref="G427:G451" si="240">E427-D427</f>
        <v>0.5</v>
      </c>
      <c r="H427">
        <f t="shared" ref="H427:H451" si="241">(F427/G427)*100</f>
        <v>250</v>
      </c>
      <c r="I427">
        <f t="shared" ref="I427:I451" si="242">1/E427</f>
        <v>0.13333333333333333</v>
      </c>
      <c r="J427">
        <f t="shared" ref="J427:J451" si="243">H427*I427</f>
        <v>33.333333333333336</v>
      </c>
      <c r="L427" s="8"/>
      <c r="Z427" t="s">
        <v>1</v>
      </c>
      <c r="AA427" s="8">
        <v>5.68</v>
      </c>
      <c r="AB427">
        <v>7</v>
      </c>
      <c r="AC427">
        <v>7.5</v>
      </c>
      <c r="AD427">
        <f>(AA427-AB427)*-1</f>
        <v>1.3200000000000003</v>
      </c>
      <c r="AE427">
        <f t="shared" ref="AE427:AE451" si="244">AC427-AB427</f>
        <v>0.5</v>
      </c>
      <c r="AF427">
        <f t="shared" ref="AF427:AF451" si="245">(AD427/AE427)*100</f>
        <v>264.00000000000006</v>
      </c>
      <c r="AG427">
        <f t="shared" ref="AG427:AG451" si="246">1/AC427</f>
        <v>0.13333333333333333</v>
      </c>
      <c r="AH427">
        <f t="shared" ref="AH427:AH451" si="247">AF427*AG427</f>
        <v>35.20000000000001</v>
      </c>
      <c r="AT427" t="s">
        <v>1</v>
      </c>
      <c r="AU427" s="8">
        <v>5.54</v>
      </c>
      <c r="AV427">
        <v>7</v>
      </c>
      <c r="AW427">
        <v>7.5</v>
      </c>
      <c r="AX427">
        <f>(AU427-AV427)*-1</f>
        <v>1.46</v>
      </c>
      <c r="AY427">
        <f t="shared" ref="AY427:AY451" si="248">AW427-AV427</f>
        <v>0.5</v>
      </c>
      <c r="AZ427">
        <f t="shared" ref="AZ427:AZ451" si="249">(AX427/AY427)*100</f>
        <v>292</v>
      </c>
      <c r="BA427">
        <f t="shared" ref="BA427:BA451" si="250">1/AW427</f>
        <v>0.13333333333333333</v>
      </c>
      <c r="BB427">
        <f t="shared" ref="BB427:BB451" si="251">AZ427*BA427</f>
        <v>38.93333333333333</v>
      </c>
      <c r="BO427" t="s">
        <v>1</v>
      </c>
      <c r="BP427" s="8">
        <v>5.66</v>
      </c>
      <c r="BQ427">
        <v>7</v>
      </c>
      <c r="BR427">
        <v>7.5</v>
      </c>
      <c r="BS427">
        <f>(BP427-BQ427)*-1</f>
        <v>1.3399999999999999</v>
      </c>
      <c r="BT427">
        <f t="shared" ref="BT427:BT451" si="252">BR427-BQ427</f>
        <v>0.5</v>
      </c>
      <c r="BU427">
        <f t="shared" ref="BU427:BU451" si="253">(BS427/BT427)*100</f>
        <v>268</v>
      </c>
      <c r="BV427">
        <f t="shared" ref="BV427:BV451" si="254">1/BR427</f>
        <v>0.13333333333333333</v>
      </c>
      <c r="BW427">
        <f t="shared" ref="BW427:BW451" si="255">BU427*BV427</f>
        <v>35.733333333333334</v>
      </c>
    </row>
    <row r="428" spans="2:75" x14ac:dyDescent="0.25">
      <c r="B428" t="s">
        <v>2</v>
      </c>
      <c r="C428" s="8">
        <v>3.7</v>
      </c>
      <c r="D428">
        <v>0</v>
      </c>
      <c r="E428">
        <v>15</v>
      </c>
      <c r="F428">
        <f t="shared" ref="F428:F451" si="256">C428-D428</f>
        <v>3.7</v>
      </c>
      <c r="G428">
        <f t="shared" si="240"/>
        <v>15</v>
      </c>
      <c r="H428">
        <f t="shared" si="241"/>
        <v>24.666666666666668</v>
      </c>
      <c r="I428">
        <f t="shared" si="242"/>
        <v>6.6666666666666666E-2</v>
      </c>
      <c r="J428">
        <f t="shared" si="243"/>
        <v>1.6444444444444446</v>
      </c>
      <c r="L428" s="8"/>
      <c r="Z428" t="s">
        <v>2</v>
      </c>
      <c r="AA428" s="8">
        <v>5.03</v>
      </c>
      <c r="AB428">
        <v>0</v>
      </c>
      <c r="AC428">
        <v>15</v>
      </c>
      <c r="AD428">
        <f t="shared" ref="AD428:AD451" si="257">AA428-AB428</f>
        <v>5.03</v>
      </c>
      <c r="AE428">
        <f t="shared" si="244"/>
        <v>15</v>
      </c>
      <c r="AF428">
        <f t="shared" si="245"/>
        <v>33.533333333333339</v>
      </c>
      <c r="AG428">
        <f t="shared" si="246"/>
        <v>6.6666666666666666E-2</v>
      </c>
      <c r="AH428">
        <f t="shared" si="247"/>
        <v>2.235555555555556</v>
      </c>
      <c r="AT428" t="s">
        <v>2</v>
      </c>
      <c r="AU428" s="8">
        <v>5.5</v>
      </c>
      <c r="AV428">
        <v>0</v>
      </c>
      <c r="AW428">
        <v>15</v>
      </c>
      <c r="AX428">
        <f t="shared" ref="AX428:AX451" si="258">AU428-AV428</f>
        <v>5.5</v>
      </c>
      <c r="AY428">
        <f t="shared" si="248"/>
        <v>15</v>
      </c>
      <c r="AZ428">
        <f t="shared" si="249"/>
        <v>36.666666666666664</v>
      </c>
      <c r="BA428">
        <f t="shared" si="250"/>
        <v>6.6666666666666666E-2</v>
      </c>
      <c r="BB428">
        <f t="shared" si="251"/>
        <v>2.4444444444444442</v>
      </c>
      <c r="BO428" t="s">
        <v>2</v>
      </c>
      <c r="BP428" s="8">
        <v>3.07</v>
      </c>
      <c r="BQ428">
        <v>0</v>
      </c>
      <c r="BR428">
        <v>15</v>
      </c>
      <c r="BS428">
        <f t="shared" ref="BS428:BS451" si="259">BP428-BQ428</f>
        <v>3.07</v>
      </c>
      <c r="BT428">
        <f t="shared" si="252"/>
        <v>15</v>
      </c>
      <c r="BU428">
        <f t="shared" si="253"/>
        <v>20.466666666666665</v>
      </c>
      <c r="BV428">
        <f t="shared" si="254"/>
        <v>6.6666666666666666E-2</v>
      </c>
      <c r="BW428">
        <f t="shared" si="255"/>
        <v>1.3644444444444443</v>
      </c>
    </row>
    <row r="429" spans="2:75" x14ac:dyDescent="0.25">
      <c r="B429" t="s">
        <v>3</v>
      </c>
      <c r="C429" s="8">
        <v>3.03</v>
      </c>
      <c r="D429">
        <v>0</v>
      </c>
      <c r="E429">
        <v>5</v>
      </c>
      <c r="F429">
        <f t="shared" si="256"/>
        <v>3.03</v>
      </c>
      <c r="G429">
        <f t="shared" si="240"/>
        <v>5</v>
      </c>
      <c r="H429">
        <f t="shared" si="241"/>
        <v>60.6</v>
      </c>
      <c r="I429">
        <f t="shared" si="242"/>
        <v>0.2</v>
      </c>
      <c r="J429">
        <f t="shared" si="243"/>
        <v>12.120000000000001</v>
      </c>
      <c r="L429" s="8"/>
      <c r="Z429" t="s">
        <v>3</v>
      </c>
      <c r="AA429" s="8">
        <v>4.4000000000000004</v>
      </c>
      <c r="AB429">
        <v>0</v>
      </c>
      <c r="AC429">
        <v>5</v>
      </c>
      <c r="AD429">
        <f t="shared" si="257"/>
        <v>4.4000000000000004</v>
      </c>
      <c r="AE429">
        <f t="shared" si="244"/>
        <v>5</v>
      </c>
      <c r="AF429">
        <f t="shared" si="245"/>
        <v>88.000000000000014</v>
      </c>
      <c r="AG429">
        <f t="shared" si="246"/>
        <v>0.2</v>
      </c>
      <c r="AH429">
        <f t="shared" si="247"/>
        <v>17.600000000000005</v>
      </c>
      <c r="AT429" t="s">
        <v>3</v>
      </c>
      <c r="AU429" s="8">
        <v>3.97</v>
      </c>
      <c r="AV429">
        <v>0</v>
      </c>
      <c r="AW429">
        <v>5</v>
      </c>
      <c r="AX429">
        <f t="shared" si="258"/>
        <v>3.97</v>
      </c>
      <c r="AY429">
        <f t="shared" si="248"/>
        <v>5</v>
      </c>
      <c r="AZ429">
        <f t="shared" si="249"/>
        <v>79.400000000000006</v>
      </c>
      <c r="BA429">
        <f t="shared" si="250"/>
        <v>0.2</v>
      </c>
      <c r="BB429">
        <f t="shared" si="251"/>
        <v>15.880000000000003</v>
      </c>
      <c r="BO429" t="s">
        <v>3</v>
      </c>
      <c r="BP429" s="8">
        <v>2.37</v>
      </c>
      <c r="BQ429">
        <v>0</v>
      </c>
      <c r="BR429">
        <v>5</v>
      </c>
      <c r="BS429">
        <f t="shared" si="259"/>
        <v>2.37</v>
      </c>
      <c r="BT429">
        <f t="shared" si="252"/>
        <v>5</v>
      </c>
      <c r="BU429">
        <f t="shared" si="253"/>
        <v>47.400000000000006</v>
      </c>
      <c r="BV429">
        <f t="shared" si="254"/>
        <v>0.2</v>
      </c>
      <c r="BW429">
        <f t="shared" si="255"/>
        <v>9.4800000000000022</v>
      </c>
    </row>
    <row r="430" spans="2:75" x14ac:dyDescent="0.25">
      <c r="B430" t="s">
        <v>4</v>
      </c>
      <c r="C430" s="8">
        <v>4.97</v>
      </c>
      <c r="D430">
        <v>0</v>
      </c>
      <c r="E430">
        <v>10</v>
      </c>
      <c r="F430">
        <f t="shared" si="256"/>
        <v>4.97</v>
      </c>
      <c r="G430">
        <f t="shared" si="240"/>
        <v>10</v>
      </c>
      <c r="H430">
        <f t="shared" si="241"/>
        <v>49.7</v>
      </c>
      <c r="I430">
        <f t="shared" si="242"/>
        <v>0.1</v>
      </c>
      <c r="J430">
        <f t="shared" si="243"/>
        <v>4.9700000000000006</v>
      </c>
      <c r="L430" s="8"/>
      <c r="Z430" t="s">
        <v>4</v>
      </c>
      <c r="AA430" s="8">
        <v>6.4</v>
      </c>
      <c r="AB430">
        <v>0</v>
      </c>
      <c r="AC430">
        <v>10</v>
      </c>
      <c r="AD430">
        <f t="shared" si="257"/>
        <v>6.4</v>
      </c>
      <c r="AE430">
        <f t="shared" si="244"/>
        <v>10</v>
      </c>
      <c r="AF430">
        <f t="shared" si="245"/>
        <v>64</v>
      </c>
      <c r="AG430">
        <f t="shared" si="246"/>
        <v>0.1</v>
      </c>
      <c r="AH430">
        <f t="shared" si="247"/>
        <v>6.4</v>
      </c>
      <c r="AT430" t="s">
        <v>4</v>
      </c>
      <c r="AU430" s="8">
        <v>6.3</v>
      </c>
      <c r="AV430">
        <v>0</v>
      </c>
      <c r="AW430">
        <v>10</v>
      </c>
      <c r="AX430">
        <f t="shared" si="258"/>
        <v>6.3</v>
      </c>
      <c r="AY430">
        <f t="shared" si="248"/>
        <v>10</v>
      </c>
      <c r="AZ430">
        <f t="shared" si="249"/>
        <v>63</v>
      </c>
      <c r="BA430">
        <f t="shared" si="250"/>
        <v>0.1</v>
      </c>
      <c r="BB430">
        <f t="shared" si="251"/>
        <v>6.3000000000000007</v>
      </c>
      <c r="BO430" t="s">
        <v>4</v>
      </c>
      <c r="BP430" s="8">
        <v>4.4000000000000004</v>
      </c>
      <c r="BQ430">
        <v>0</v>
      </c>
      <c r="BR430">
        <v>10</v>
      </c>
      <c r="BS430">
        <f t="shared" si="259"/>
        <v>4.4000000000000004</v>
      </c>
      <c r="BT430">
        <f t="shared" si="252"/>
        <v>10</v>
      </c>
      <c r="BU430">
        <f t="shared" si="253"/>
        <v>44.000000000000007</v>
      </c>
      <c r="BV430">
        <f t="shared" si="254"/>
        <v>0.1</v>
      </c>
      <c r="BW430">
        <f t="shared" si="255"/>
        <v>4.4000000000000012</v>
      </c>
    </row>
    <row r="431" spans="2:75" x14ac:dyDescent="0.25">
      <c r="B431" t="s">
        <v>5</v>
      </c>
      <c r="C431" s="8">
        <v>55.26</v>
      </c>
      <c r="D431">
        <v>0</v>
      </c>
      <c r="E431">
        <v>500</v>
      </c>
      <c r="F431">
        <f t="shared" si="256"/>
        <v>55.26</v>
      </c>
      <c r="G431">
        <f t="shared" si="240"/>
        <v>500</v>
      </c>
      <c r="H431">
        <f t="shared" si="241"/>
        <v>11.052</v>
      </c>
      <c r="I431">
        <f t="shared" si="242"/>
        <v>2E-3</v>
      </c>
      <c r="J431">
        <f t="shared" si="243"/>
        <v>2.2103999999999999E-2</v>
      </c>
      <c r="L431" s="8"/>
      <c r="Z431" t="s">
        <v>5</v>
      </c>
      <c r="AA431" s="8">
        <v>89.23</v>
      </c>
      <c r="AB431">
        <v>0</v>
      </c>
      <c r="AC431">
        <v>500</v>
      </c>
      <c r="AD431">
        <f t="shared" si="257"/>
        <v>89.23</v>
      </c>
      <c r="AE431">
        <f t="shared" si="244"/>
        <v>500</v>
      </c>
      <c r="AF431">
        <f t="shared" si="245"/>
        <v>17.846</v>
      </c>
      <c r="AG431">
        <f t="shared" si="246"/>
        <v>2E-3</v>
      </c>
      <c r="AH431">
        <f t="shared" si="247"/>
        <v>3.5692000000000002E-2</v>
      </c>
      <c r="AT431" t="s">
        <v>5</v>
      </c>
      <c r="AU431" s="8">
        <v>85.27</v>
      </c>
      <c r="AV431">
        <v>0</v>
      </c>
      <c r="AW431">
        <v>500</v>
      </c>
      <c r="AX431">
        <f t="shared" si="258"/>
        <v>85.27</v>
      </c>
      <c r="AY431">
        <f t="shared" si="248"/>
        <v>500</v>
      </c>
      <c r="AZ431">
        <f t="shared" si="249"/>
        <v>17.053999999999998</v>
      </c>
      <c r="BA431">
        <f t="shared" si="250"/>
        <v>2E-3</v>
      </c>
      <c r="BB431">
        <f t="shared" si="251"/>
        <v>3.4107999999999999E-2</v>
      </c>
      <c r="BO431" t="s">
        <v>5</v>
      </c>
      <c r="BP431" s="8">
        <v>47.17</v>
      </c>
      <c r="BQ431">
        <v>0</v>
      </c>
      <c r="BR431">
        <v>500</v>
      </c>
      <c r="BS431">
        <f t="shared" si="259"/>
        <v>47.17</v>
      </c>
      <c r="BT431">
        <f t="shared" si="252"/>
        <v>500</v>
      </c>
      <c r="BU431">
        <f t="shared" si="253"/>
        <v>9.4340000000000011</v>
      </c>
      <c r="BV431">
        <f t="shared" si="254"/>
        <v>2E-3</v>
      </c>
      <c r="BW431">
        <f t="shared" si="255"/>
        <v>1.8868000000000003E-2</v>
      </c>
    </row>
    <row r="432" spans="2:75" x14ac:dyDescent="0.25">
      <c r="B432" t="s">
        <v>6</v>
      </c>
      <c r="C432" s="8">
        <v>6.23</v>
      </c>
      <c r="D432">
        <v>14.6</v>
      </c>
      <c r="E432">
        <v>7.5</v>
      </c>
      <c r="F432">
        <f t="shared" si="256"/>
        <v>-8.3699999999999992</v>
      </c>
      <c r="G432">
        <f t="shared" si="240"/>
        <v>-7.1</v>
      </c>
      <c r="H432">
        <f t="shared" si="241"/>
        <v>117.88732394366197</v>
      </c>
      <c r="I432">
        <f t="shared" si="242"/>
        <v>0.13333333333333333</v>
      </c>
      <c r="J432">
        <f t="shared" si="243"/>
        <v>15.718309859154928</v>
      </c>
      <c r="L432" s="8"/>
      <c r="Z432" t="s">
        <v>6</v>
      </c>
      <c r="AA432" s="8">
        <v>5.83</v>
      </c>
      <c r="AB432">
        <v>14.6</v>
      </c>
      <c r="AC432">
        <v>7.5</v>
      </c>
      <c r="AD432">
        <f t="shared" si="257"/>
        <v>-8.77</v>
      </c>
      <c r="AE432">
        <f t="shared" si="244"/>
        <v>-7.1</v>
      </c>
      <c r="AF432">
        <f t="shared" si="245"/>
        <v>123.52112676056338</v>
      </c>
      <c r="AG432">
        <f t="shared" si="246"/>
        <v>0.13333333333333333</v>
      </c>
      <c r="AH432">
        <f t="shared" si="247"/>
        <v>16.469483568075116</v>
      </c>
      <c r="AT432" t="s">
        <v>6</v>
      </c>
      <c r="AU432" s="8">
        <v>5.47</v>
      </c>
      <c r="AV432">
        <v>14.6</v>
      </c>
      <c r="AW432">
        <v>7.5</v>
      </c>
      <c r="AX432">
        <f t="shared" si="258"/>
        <v>-9.129999999999999</v>
      </c>
      <c r="AY432">
        <f t="shared" si="248"/>
        <v>-7.1</v>
      </c>
      <c r="AZ432">
        <f t="shared" si="249"/>
        <v>128.59154929577463</v>
      </c>
      <c r="BA432">
        <f t="shared" si="250"/>
        <v>0.13333333333333333</v>
      </c>
      <c r="BB432">
        <f t="shared" si="251"/>
        <v>17.145539906103284</v>
      </c>
      <c r="BO432" t="s">
        <v>6</v>
      </c>
      <c r="BP432" s="8">
        <v>6.03</v>
      </c>
      <c r="BQ432">
        <v>14.6</v>
      </c>
      <c r="BR432">
        <v>7.5</v>
      </c>
      <c r="BS432">
        <f t="shared" si="259"/>
        <v>-8.57</v>
      </c>
      <c r="BT432">
        <f t="shared" si="252"/>
        <v>-7.1</v>
      </c>
      <c r="BU432">
        <f t="shared" si="253"/>
        <v>120.70422535211269</v>
      </c>
      <c r="BV432">
        <f t="shared" si="254"/>
        <v>0.13333333333333333</v>
      </c>
      <c r="BW432">
        <f t="shared" si="255"/>
        <v>16.093896713615024</v>
      </c>
    </row>
    <row r="433" spans="2:75" x14ac:dyDescent="0.25">
      <c r="B433" t="s">
        <v>7</v>
      </c>
      <c r="C433" s="8">
        <v>2.37</v>
      </c>
      <c r="D433">
        <v>0</v>
      </c>
      <c r="E433">
        <v>1</v>
      </c>
      <c r="F433">
        <f t="shared" si="256"/>
        <v>2.37</v>
      </c>
      <c r="G433">
        <f t="shared" si="240"/>
        <v>1</v>
      </c>
      <c r="H433">
        <f t="shared" si="241"/>
        <v>237</v>
      </c>
      <c r="I433">
        <f t="shared" si="242"/>
        <v>1</v>
      </c>
      <c r="J433">
        <f t="shared" si="243"/>
        <v>237</v>
      </c>
      <c r="L433" s="8"/>
      <c r="Z433" t="s">
        <v>7</v>
      </c>
      <c r="AA433" s="8">
        <v>2.7</v>
      </c>
      <c r="AB433">
        <v>0</v>
      </c>
      <c r="AC433">
        <v>1</v>
      </c>
      <c r="AD433">
        <f t="shared" si="257"/>
        <v>2.7</v>
      </c>
      <c r="AE433">
        <f t="shared" si="244"/>
        <v>1</v>
      </c>
      <c r="AF433">
        <f t="shared" si="245"/>
        <v>270</v>
      </c>
      <c r="AG433">
        <f t="shared" si="246"/>
        <v>1</v>
      </c>
      <c r="AH433">
        <f t="shared" si="247"/>
        <v>270</v>
      </c>
      <c r="AT433" t="s">
        <v>7</v>
      </c>
      <c r="AU433" s="8">
        <v>3.27</v>
      </c>
      <c r="AV433">
        <v>0</v>
      </c>
      <c r="AW433">
        <v>1</v>
      </c>
      <c r="AX433">
        <f t="shared" si="258"/>
        <v>3.27</v>
      </c>
      <c r="AY433">
        <f t="shared" si="248"/>
        <v>1</v>
      </c>
      <c r="AZ433">
        <f t="shared" si="249"/>
        <v>327</v>
      </c>
      <c r="BA433">
        <f t="shared" si="250"/>
        <v>1</v>
      </c>
      <c r="BB433">
        <f t="shared" si="251"/>
        <v>327</v>
      </c>
      <c r="BO433" t="s">
        <v>7</v>
      </c>
      <c r="BP433" s="8">
        <v>2.0670000000000002</v>
      </c>
      <c r="BQ433">
        <v>0</v>
      </c>
      <c r="BR433">
        <v>1</v>
      </c>
      <c r="BS433">
        <f t="shared" si="259"/>
        <v>2.0670000000000002</v>
      </c>
      <c r="BT433">
        <f t="shared" si="252"/>
        <v>1</v>
      </c>
      <c r="BU433">
        <f t="shared" si="253"/>
        <v>206.70000000000002</v>
      </c>
      <c r="BV433">
        <f t="shared" si="254"/>
        <v>1</v>
      </c>
      <c r="BW433">
        <f t="shared" si="255"/>
        <v>206.70000000000002</v>
      </c>
    </row>
    <row r="434" spans="2:75" x14ac:dyDescent="0.25">
      <c r="B434" t="s">
        <v>8</v>
      </c>
      <c r="C434" s="8">
        <v>22.45</v>
      </c>
      <c r="D434">
        <v>0</v>
      </c>
      <c r="E434">
        <v>200</v>
      </c>
      <c r="F434">
        <f t="shared" si="256"/>
        <v>22.45</v>
      </c>
      <c r="G434">
        <f t="shared" si="240"/>
        <v>200</v>
      </c>
      <c r="H434">
        <f t="shared" si="241"/>
        <v>11.225</v>
      </c>
      <c r="I434">
        <f t="shared" si="242"/>
        <v>5.0000000000000001E-3</v>
      </c>
      <c r="J434">
        <f t="shared" si="243"/>
        <v>5.6125000000000001E-2</v>
      </c>
      <c r="L434" s="8"/>
      <c r="Z434" t="s">
        <v>8</v>
      </c>
      <c r="AA434" s="8">
        <v>42.03</v>
      </c>
      <c r="AB434">
        <v>0</v>
      </c>
      <c r="AC434">
        <v>200</v>
      </c>
      <c r="AD434">
        <f t="shared" si="257"/>
        <v>42.03</v>
      </c>
      <c r="AE434">
        <f t="shared" si="244"/>
        <v>200</v>
      </c>
      <c r="AF434">
        <f t="shared" si="245"/>
        <v>21.015000000000001</v>
      </c>
      <c r="AG434">
        <f t="shared" si="246"/>
        <v>5.0000000000000001E-3</v>
      </c>
      <c r="AH434">
        <f t="shared" si="247"/>
        <v>0.105075</v>
      </c>
      <c r="AT434" t="s">
        <v>8</v>
      </c>
      <c r="AU434" s="8">
        <v>48.07</v>
      </c>
      <c r="AV434">
        <v>0</v>
      </c>
      <c r="AW434">
        <v>200</v>
      </c>
      <c r="AX434">
        <f t="shared" si="258"/>
        <v>48.07</v>
      </c>
      <c r="AY434">
        <f t="shared" si="248"/>
        <v>200</v>
      </c>
      <c r="AZ434">
        <f t="shared" si="249"/>
        <v>24.035</v>
      </c>
      <c r="BA434">
        <f t="shared" si="250"/>
        <v>5.0000000000000001E-3</v>
      </c>
      <c r="BB434">
        <f t="shared" si="251"/>
        <v>0.120175</v>
      </c>
      <c r="BO434" t="s">
        <v>8</v>
      </c>
      <c r="BP434" s="8">
        <v>20.37</v>
      </c>
      <c r="BQ434">
        <v>0</v>
      </c>
      <c r="BR434">
        <v>200</v>
      </c>
      <c r="BS434">
        <f t="shared" si="259"/>
        <v>20.37</v>
      </c>
      <c r="BT434">
        <f t="shared" si="252"/>
        <v>200</v>
      </c>
      <c r="BU434">
        <f t="shared" si="253"/>
        <v>10.185</v>
      </c>
      <c r="BV434">
        <f t="shared" si="254"/>
        <v>5.0000000000000001E-3</v>
      </c>
      <c r="BW434">
        <f t="shared" si="255"/>
        <v>5.0925000000000005E-2</v>
      </c>
    </row>
    <row r="435" spans="2:75" x14ac:dyDescent="0.25">
      <c r="B435" t="s">
        <v>9</v>
      </c>
      <c r="C435" s="8">
        <v>0.91</v>
      </c>
      <c r="D435">
        <v>0</v>
      </c>
      <c r="E435">
        <v>200</v>
      </c>
      <c r="F435">
        <f t="shared" si="256"/>
        <v>0.91</v>
      </c>
      <c r="G435">
        <f t="shared" si="240"/>
        <v>200</v>
      </c>
      <c r="H435">
        <f t="shared" si="241"/>
        <v>0.45500000000000002</v>
      </c>
      <c r="I435">
        <f t="shared" si="242"/>
        <v>5.0000000000000001E-3</v>
      </c>
      <c r="J435">
        <f t="shared" si="243"/>
        <v>2.2750000000000001E-3</v>
      </c>
      <c r="L435" s="8"/>
      <c r="Z435" t="s">
        <v>9</v>
      </c>
      <c r="AA435" s="8">
        <v>1.18</v>
      </c>
      <c r="AB435">
        <v>0</v>
      </c>
      <c r="AC435">
        <v>200</v>
      </c>
      <c r="AD435">
        <f t="shared" si="257"/>
        <v>1.18</v>
      </c>
      <c r="AE435">
        <f t="shared" si="244"/>
        <v>200</v>
      </c>
      <c r="AF435">
        <f t="shared" si="245"/>
        <v>0.59</v>
      </c>
      <c r="AG435">
        <f t="shared" si="246"/>
        <v>5.0000000000000001E-3</v>
      </c>
      <c r="AH435">
        <f t="shared" si="247"/>
        <v>2.9499999999999999E-3</v>
      </c>
      <c r="AT435" t="s">
        <v>9</v>
      </c>
      <c r="AU435" s="8">
        <v>1.27</v>
      </c>
      <c r="AV435">
        <v>0</v>
      </c>
      <c r="AW435">
        <v>200</v>
      </c>
      <c r="AX435">
        <f t="shared" si="258"/>
        <v>1.27</v>
      </c>
      <c r="AY435">
        <f t="shared" si="248"/>
        <v>200</v>
      </c>
      <c r="AZ435">
        <f t="shared" si="249"/>
        <v>0.63500000000000001</v>
      </c>
      <c r="BA435">
        <f t="shared" si="250"/>
        <v>5.0000000000000001E-3</v>
      </c>
      <c r="BB435">
        <f t="shared" si="251"/>
        <v>3.1750000000000003E-3</v>
      </c>
      <c r="BO435" t="s">
        <v>9</v>
      </c>
      <c r="BP435" s="8">
        <v>0.84</v>
      </c>
      <c r="BQ435">
        <v>0</v>
      </c>
      <c r="BR435">
        <v>200</v>
      </c>
      <c r="BS435">
        <f t="shared" si="259"/>
        <v>0.84</v>
      </c>
      <c r="BT435">
        <f t="shared" si="252"/>
        <v>200</v>
      </c>
      <c r="BU435">
        <f t="shared" si="253"/>
        <v>0.42</v>
      </c>
      <c r="BV435">
        <f t="shared" si="254"/>
        <v>5.0000000000000001E-3</v>
      </c>
      <c r="BW435">
        <f t="shared" si="255"/>
        <v>2.0999999999999999E-3</v>
      </c>
    </row>
    <row r="436" spans="2:75" x14ac:dyDescent="0.25">
      <c r="B436" t="s">
        <v>10</v>
      </c>
      <c r="C436" s="8">
        <v>23.83</v>
      </c>
      <c r="D436">
        <v>0</v>
      </c>
      <c r="E436">
        <v>200</v>
      </c>
      <c r="F436">
        <f t="shared" si="256"/>
        <v>23.83</v>
      </c>
      <c r="G436">
        <f t="shared" si="240"/>
        <v>200</v>
      </c>
      <c r="H436">
        <f t="shared" si="241"/>
        <v>11.914999999999999</v>
      </c>
      <c r="I436">
        <f t="shared" si="242"/>
        <v>5.0000000000000001E-3</v>
      </c>
      <c r="J436">
        <f t="shared" si="243"/>
        <v>5.9574999999999996E-2</v>
      </c>
      <c r="L436" s="8"/>
      <c r="Z436" t="s">
        <v>10</v>
      </c>
      <c r="AA436" s="8">
        <v>31.13</v>
      </c>
      <c r="AB436">
        <v>0</v>
      </c>
      <c r="AC436">
        <v>200</v>
      </c>
      <c r="AD436">
        <f t="shared" si="257"/>
        <v>31.13</v>
      </c>
      <c r="AE436">
        <f t="shared" si="244"/>
        <v>200</v>
      </c>
      <c r="AF436">
        <f t="shared" si="245"/>
        <v>15.564999999999998</v>
      </c>
      <c r="AG436">
        <f t="shared" si="246"/>
        <v>5.0000000000000001E-3</v>
      </c>
      <c r="AH436">
        <f t="shared" si="247"/>
        <v>7.7824999999999991E-2</v>
      </c>
      <c r="AT436" t="s">
        <v>10</v>
      </c>
      <c r="AU436" s="8">
        <v>33.799999999999997</v>
      </c>
      <c r="AV436">
        <v>0</v>
      </c>
      <c r="AW436">
        <v>200</v>
      </c>
      <c r="AX436">
        <f t="shared" si="258"/>
        <v>33.799999999999997</v>
      </c>
      <c r="AY436">
        <f t="shared" si="248"/>
        <v>200</v>
      </c>
      <c r="AZ436">
        <f t="shared" si="249"/>
        <v>16.899999999999999</v>
      </c>
      <c r="BA436">
        <f t="shared" si="250"/>
        <v>5.0000000000000001E-3</v>
      </c>
      <c r="BB436">
        <f t="shared" si="251"/>
        <v>8.4499999999999992E-2</v>
      </c>
      <c r="BO436" t="s">
        <v>10</v>
      </c>
      <c r="BP436" s="8">
        <v>18.600000000000001</v>
      </c>
      <c r="BQ436">
        <v>0</v>
      </c>
      <c r="BR436">
        <v>200</v>
      </c>
      <c r="BS436">
        <f t="shared" si="259"/>
        <v>18.600000000000001</v>
      </c>
      <c r="BT436">
        <f t="shared" si="252"/>
        <v>200</v>
      </c>
      <c r="BU436">
        <f t="shared" si="253"/>
        <v>9.3000000000000007</v>
      </c>
      <c r="BV436">
        <f t="shared" si="254"/>
        <v>5.0000000000000001E-3</v>
      </c>
      <c r="BW436">
        <f t="shared" si="255"/>
        <v>4.6500000000000007E-2</v>
      </c>
    </row>
    <row r="437" spans="2:75" x14ac:dyDescent="0.25">
      <c r="B437" t="s">
        <v>11</v>
      </c>
      <c r="C437" s="8">
        <v>0.59</v>
      </c>
      <c r="D437">
        <v>0</v>
      </c>
      <c r="E437">
        <v>5</v>
      </c>
      <c r="F437">
        <f t="shared" si="256"/>
        <v>0.59</v>
      </c>
      <c r="G437">
        <f t="shared" si="240"/>
        <v>5</v>
      </c>
      <c r="H437">
        <f t="shared" si="241"/>
        <v>11.799999999999999</v>
      </c>
      <c r="I437">
        <f t="shared" si="242"/>
        <v>0.2</v>
      </c>
      <c r="J437">
        <f t="shared" si="243"/>
        <v>2.36</v>
      </c>
      <c r="L437" s="8"/>
      <c r="Z437" t="s">
        <v>11</v>
      </c>
      <c r="AA437" s="8">
        <v>1.2</v>
      </c>
      <c r="AB437">
        <v>0</v>
      </c>
      <c r="AC437">
        <v>5</v>
      </c>
      <c r="AD437">
        <f t="shared" si="257"/>
        <v>1.2</v>
      </c>
      <c r="AE437">
        <f t="shared" si="244"/>
        <v>5</v>
      </c>
      <c r="AF437">
        <f t="shared" si="245"/>
        <v>24</v>
      </c>
      <c r="AG437">
        <f t="shared" si="246"/>
        <v>0.2</v>
      </c>
      <c r="AH437">
        <f t="shared" si="247"/>
        <v>4.8000000000000007</v>
      </c>
      <c r="AT437" t="s">
        <v>11</v>
      </c>
      <c r="AU437" s="8">
        <v>1.56</v>
      </c>
      <c r="AV437">
        <v>0</v>
      </c>
      <c r="AW437">
        <v>5</v>
      </c>
      <c r="AX437">
        <f t="shared" si="258"/>
        <v>1.56</v>
      </c>
      <c r="AY437">
        <f t="shared" si="248"/>
        <v>5</v>
      </c>
      <c r="AZ437">
        <f t="shared" si="249"/>
        <v>31.2</v>
      </c>
      <c r="BA437">
        <f t="shared" si="250"/>
        <v>0.2</v>
      </c>
      <c r="BB437">
        <f t="shared" si="251"/>
        <v>6.24</v>
      </c>
      <c r="BO437" t="s">
        <v>11</v>
      </c>
      <c r="BP437" s="8">
        <v>0.87</v>
      </c>
      <c r="BQ437">
        <v>0</v>
      </c>
      <c r="BR437">
        <v>5</v>
      </c>
      <c r="BS437">
        <f t="shared" si="259"/>
        <v>0.87</v>
      </c>
      <c r="BT437">
        <f t="shared" si="252"/>
        <v>5</v>
      </c>
      <c r="BU437">
        <f t="shared" si="253"/>
        <v>17.399999999999999</v>
      </c>
      <c r="BV437">
        <f t="shared" si="254"/>
        <v>0.2</v>
      </c>
      <c r="BW437">
        <f t="shared" si="255"/>
        <v>3.48</v>
      </c>
    </row>
    <row r="438" spans="2:75" x14ac:dyDescent="0.25">
      <c r="B438" t="s">
        <v>12</v>
      </c>
      <c r="C438" s="8">
        <v>0.11</v>
      </c>
      <c r="D438">
        <v>0</v>
      </c>
      <c r="E438">
        <v>1</v>
      </c>
      <c r="F438">
        <f t="shared" si="256"/>
        <v>0.11</v>
      </c>
      <c r="G438">
        <f t="shared" si="240"/>
        <v>1</v>
      </c>
      <c r="H438">
        <f t="shared" si="241"/>
        <v>11</v>
      </c>
      <c r="I438">
        <f t="shared" si="242"/>
        <v>1</v>
      </c>
      <c r="J438">
        <f t="shared" si="243"/>
        <v>11</v>
      </c>
      <c r="L438" s="8"/>
      <c r="Z438" t="s">
        <v>12</v>
      </c>
      <c r="AA438" s="8">
        <v>0.22</v>
      </c>
      <c r="AB438">
        <v>0</v>
      </c>
      <c r="AC438">
        <v>1</v>
      </c>
      <c r="AD438">
        <f t="shared" si="257"/>
        <v>0.22</v>
      </c>
      <c r="AE438">
        <f t="shared" si="244"/>
        <v>1</v>
      </c>
      <c r="AF438">
        <f t="shared" si="245"/>
        <v>22</v>
      </c>
      <c r="AG438">
        <f t="shared" si="246"/>
        <v>1</v>
      </c>
      <c r="AH438">
        <f t="shared" si="247"/>
        <v>22</v>
      </c>
      <c r="AT438" t="s">
        <v>12</v>
      </c>
      <c r="AU438" s="8">
        <v>0.35</v>
      </c>
      <c r="AV438">
        <v>0</v>
      </c>
      <c r="AW438">
        <v>1</v>
      </c>
      <c r="AX438">
        <f t="shared" si="258"/>
        <v>0.35</v>
      </c>
      <c r="AY438">
        <f t="shared" si="248"/>
        <v>1</v>
      </c>
      <c r="AZ438">
        <f t="shared" si="249"/>
        <v>35</v>
      </c>
      <c r="BA438">
        <f t="shared" si="250"/>
        <v>1</v>
      </c>
      <c r="BB438">
        <f t="shared" si="251"/>
        <v>35</v>
      </c>
      <c r="BO438" t="s">
        <v>12</v>
      </c>
      <c r="BP438" s="8">
        <v>0.12</v>
      </c>
      <c r="BQ438">
        <v>0</v>
      </c>
      <c r="BR438">
        <v>1</v>
      </c>
      <c r="BS438">
        <f t="shared" si="259"/>
        <v>0.12</v>
      </c>
      <c r="BT438">
        <f t="shared" si="252"/>
        <v>1</v>
      </c>
      <c r="BU438">
        <f t="shared" si="253"/>
        <v>12</v>
      </c>
      <c r="BV438">
        <f t="shared" si="254"/>
        <v>1</v>
      </c>
      <c r="BW438">
        <f t="shared" si="255"/>
        <v>12</v>
      </c>
    </row>
    <row r="439" spans="2:75" x14ac:dyDescent="0.25">
      <c r="B439" t="s">
        <v>13</v>
      </c>
      <c r="C439" s="8">
        <v>7.0000000000000007E-2</v>
      </c>
      <c r="D439">
        <v>0</v>
      </c>
      <c r="E439">
        <v>1</v>
      </c>
      <c r="F439">
        <f t="shared" si="256"/>
        <v>7.0000000000000007E-2</v>
      </c>
      <c r="G439">
        <f t="shared" si="240"/>
        <v>1</v>
      </c>
      <c r="H439">
        <f t="shared" si="241"/>
        <v>7.0000000000000009</v>
      </c>
      <c r="I439">
        <f t="shared" si="242"/>
        <v>1</v>
      </c>
      <c r="J439">
        <f t="shared" si="243"/>
        <v>7.0000000000000009</v>
      </c>
      <c r="L439" s="8"/>
      <c r="Z439" t="s">
        <v>13</v>
      </c>
      <c r="AA439" s="8">
        <v>0.27</v>
      </c>
      <c r="AB439">
        <v>0</v>
      </c>
      <c r="AC439">
        <v>1</v>
      </c>
      <c r="AD439">
        <f t="shared" si="257"/>
        <v>0.27</v>
      </c>
      <c r="AE439">
        <f t="shared" si="244"/>
        <v>1</v>
      </c>
      <c r="AF439">
        <f t="shared" si="245"/>
        <v>27</v>
      </c>
      <c r="AG439">
        <f t="shared" si="246"/>
        <v>1</v>
      </c>
      <c r="AH439">
        <f t="shared" si="247"/>
        <v>27</v>
      </c>
      <c r="AT439" t="s">
        <v>13</v>
      </c>
      <c r="AU439" s="8">
        <v>0.28999999999999998</v>
      </c>
      <c r="AV439">
        <v>0</v>
      </c>
      <c r="AW439">
        <v>1</v>
      </c>
      <c r="AX439">
        <f t="shared" si="258"/>
        <v>0.28999999999999998</v>
      </c>
      <c r="AY439">
        <f t="shared" si="248"/>
        <v>1</v>
      </c>
      <c r="AZ439">
        <f t="shared" si="249"/>
        <v>28.999999999999996</v>
      </c>
      <c r="BA439">
        <f t="shared" si="250"/>
        <v>1</v>
      </c>
      <c r="BB439">
        <f t="shared" si="251"/>
        <v>28.999999999999996</v>
      </c>
      <c r="BO439" t="s">
        <v>13</v>
      </c>
      <c r="BP439" s="8">
        <v>8.7999999999999995E-2</v>
      </c>
      <c r="BQ439">
        <v>0</v>
      </c>
      <c r="BR439">
        <v>1</v>
      </c>
      <c r="BS439">
        <f t="shared" si="259"/>
        <v>8.7999999999999995E-2</v>
      </c>
      <c r="BT439">
        <f t="shared" si="252"/>
        <v>1</v>
      </c>
      <c r="BU439">
        <f t="shared" si="253"/>
        <v>8.7999999999999989</v>
      </c>
      <c r="BV439">
        <f t="shared" si="254"/>
        <v>1</v>
      </c>
      <c r="BW439">
        <f t="shared" si="255"/>
        <v>8.7999999999999989</v>
      </c>
    </row>
    <row r="440" spans="2:75" x14ac:dyDescent="0.25">
      <c r="B440" t="s">
        <v>14</v>
      </c>
      <c r="C440" s="8">
        <v>1.55</v>
      </c>
      <c r="D440">
        <v>0</v>
      </c>
      <c r="E440">
        <v>10</v>
      </c>
      <c r="F440">
        <f t="shared" si="256"/>
        <v>1.55</v>
      </c>
      <c r="G440">
        <f t="shared" si="240"/>
        <v>10</v>
      </c>
      <c r="H440">
        <f t="shared" si="241"/>
        <v>15.5</v>
      </c>
      <c r="I440">
        <f t="shared" si="242"/>
        <v>0.1</v>
      </c>
      <c r="J440">
        <f t="shared" si="243"/>
        <v>1.55</v>
      </c>
      <c r="L440" s="8"/>
      <c r="Z440" t="s">
        <v>14</v>
      </c>
      <c r="AA440" s="8">
        <v>2.99</v>
      </c>
      <c r="AB440">
        <v>0</v>
      </c>
      <c r="AC440">
        <v>10</v>
      </c>
      <c r="AD440">
        <f t="shared" si="257"/>
        <v>2.99</v>
      </c>
      <c r="AE440">
        <f t="shared" si="244"/>
        <v>10</v>
      </c>
      <c r="AF440">
        <f t="shared" si="245"/>
        <v>29.900000000000006</v>
      </c>
      <c r="AG440">
        <f t="shared" si="246"/>
        <v>0.1</v>
      </c>
      <c r="AH440">
        <f t="shared" si="247"/>
        <v>2.9900000000000007</v>
      </c>
      <c r="AT440" t="s">
        <v>14</v>
      </c>
      <c r="AU440" s="8">
        <v>3.32</v>
      </c>
      <c r="AV440">
        <v>0</v>
      </c>
      <c r="AW440">
        <v>10</v>
      </c>
      <c r="AX440">
        <f t="shared" si="258"/>
        <v>3.32</v>
      </c>
      <c r="AY440">
        <f t="shared" si="248"/>
        <v>10</v>
      </c>
      <c r="AZ440">
        <f t="shared" si="249"/>
        <v>33.199999999999996</v>
      </c>
      <c r="BA440">
        <f t="shared" si="250"/>
        <v>0.1</v>
      </c>
      <c r="BB440">
        <f t="shared" si="251"/>
        <v>3.32</v>
      </c>
      <c r="BO440" t="s">
        <v>14</v>
      </c>
      <c r="BP440" s="8">
        <v>1.64</v>
      </c>
      <c r="BQ440">
        <v>0</v>
      </c>
      <c r="BR440">
        <v>10</v>
      </c>
      <c r="BS440">
        <f t="shared" si="259"/>
        <v>1.64</v>
      </c>
      <c r="BT440">
        <f t="shared" si="252"/>
        <v>10</v>
      </c>
      <c r="BU440">
        <f t="shared" si="253"/>
        <v>16.399999999999999</v>
      </c>
      <c r="BV440">
        <f t="shared" si="254"/>
        <v>0.1</v>
      </c>
      <c r="BW440">
        <f t="shared" si="255"/>
        <v>1.64</v>
      </c>
    </row>
    <row r="441" spans="2:75" x14ac:dyDescent="0.25">
      <c r="B441" t="s">
        <v>15</v>
      </c>
      <c r="C441" s="8">
        <v>0.41</v>
      </c>
      <c r="D441">
        <v>0</v>
      </c>
      <c r="E441">
        <v>500</v>
      </c>
      <c r="F441">
        <f t="shared" si="256"/>
        <v>0.41</v>
      </c>
      <c r="G441">
        <f t="shared" si="240"/>
        <v>500</v>
      </c>
      <c r="H441">
        <f t="shared" si="241"/>
        <v>8.2000000000000003E-2</v>
      </c>
      <c r="I441">
        <f t="shared" si="242"/>
        <v>2E-3</v>
      </c>
      <c r="J441">
        <f t="shared" si="243"/>
        <v>1.64E-4</v>
      </c>
      <c r="L441" s="8"/>
      <c r="Z441" t="s">
        <v>15</v>
      </c>
      <c r="AA441" s="8">
        <v>0.83</v>
      </c>
      <c r="AB441">
        <v>0</v>
      </c>
      <c r="AC441">
        <v>500</v>
      </c>
      <c r="AD441">
        <f t="shared" si="257"/>
        <v>0.83</v>
      </c>
      <c r="AE441">
        <f t="shared" si="244"/>
        <v>500</v>
      </c>
      <c r="AF441">
        <f t="shared" si="245"/>
        <v>0.16600000000000001</v>
      </c>
      <c r="AG441">
        <f t="shared" si="246"/>
        <v>2E-3</v>
      </c>
      <c r="AH441">
        <f t="shared" si="247"/>
        <v>3.3200000000000005E-4</v>
      </c>
      <c r="AT441" t="s">
        <v>15</v>
      </c>
      <c r="AU441" s="8">
        <v>0.86</v>
      </c>
      <c r="AV441">
        <v>0</v>
      </c>
      <c r="AW441">
        <v>500</v>
      </c>
      <c r="AX441">
        <f t="shared" si="258"/>
        <v>0.86</v>
      </c>
      <c r="AY441">
        <f t="shared" si="248"/>
        <v>500</v>
      </c>
      <c r="AZ441">
        <f t="shared" si="249"/>
        <v>0.17199999999999999</v>
      </c>
      <c r="BA441">
        <f t="shared" si="250"/>
        <v>2E-3</v>
      </c>
      <c r="BB441">
        <f t="shared" si="251"/>
        <v>3.4399999999999996E-4</v>
      </c>
      <c r="BO441" t="s">
        <v>15</v>
      </c>
      <c r="BP441" s="8">
        <v>0.5</v>
      </c>
      <c r="BQ441">
        <v>0</v>
      </c>
      <c r="BR441">
        <v>500</v>
      </c>
      <c r="BS441">
        <f t="shared" si="259"/>
        <v>0.5</v>
      </c>
      <c r="BT441">
        <f t="shared" si="252"/>
        <v>500</v>
      </c>
      <c r="BU441">
        <f t="shared" si="253"/>
        <v>0.1</v>
      </c>
      <c r="BV441">
        <f t="shared" si="254"/>
        <v>2E-3</v>
      </c>
      <c r="BW441">
        <f t="shared" si="255"/>
        <v>2.0000000000000001E-4</v>
      </c>
    </row>
    <row r="442" spans="2:75" x14ac:dyDescent="0.25">
      <c r="B442" t="s">
        <v>16</v>
      </c>
      <c r="C442" s="8">
        <v>0.95</v>
      </c>
      <c r="D442">
        <v>0</v>
      </c>
      <c r="E442">
        <v>1</v>
      </c>
      <c r="F442">
        <f t="shared" si="256"/>
        <v>0.95</v>
      </c>
      <c r="G442">
        <f t="shared" si="240"/>
        <v>1</v>
      </c>
      <c r="H442">
        <f t="shared" si="241"/>
        <v>95</v>
      </c>
      <c r="I442">
        <f t="shared" si="242"/>
        <v>1</v>
      </c>
      <c r="J442">
        <f t="shared" si="243"/>
        <v>95</v>
      </c>
      <c r="L442" s="8"/>
      <c r="Z442" t="s">
        <v>16</v>
      </c>
      <c r="AA442" s="8">
        <v>1.69</v>
      </c>
      <c r="AB442">
        <v>0</v>
      </c>
      <c r="AC442">
        <v>1</v>
      </c>
      <c r="AD442">
        <f t="shared" si="257"/>
        <v>1.69</v>
      </c>
      <c r="AE442">
        <f t="shared" si="244"/>
        <v>1</v>
      </c>
      <c r="AF442">
        <f t="shared" si="245"/>
        <v>169</v>
      </c>
      <c r="AG442">
        <f t="shared" si="246"/>
        <v>1</v>
      </c>
      <c r="AH442">
        <f t="shared" si="247"/>
        <v>169</v>
      </c>
      <c r="AT442" t="s">
        <v>16</v>
      </c>
      <c r="AU442" s="8">
        <v>1.94</v>
      </c>
      <c r="AV442">
        <v>0</v>
      </c>
      <c r="AW442">
        <v>1</v>
      </c>
      <c r="AX442">
        <f t="shared" si="258"/>
        <v>1.94</v>
      </c>
      <c r="AY442">
        <f t="shared" si="248"/>
        <v>1</v>
      </c>
      <c r="AZ442">
        <f t="shared" si="249"/>
        <v>194</v>
      </c>
      <c r="BA442">
        <f t="shared" si="250"/>
        <v>1</v>
      </c>
      <c r="BB442">
        <f t="shared" si="251"/>
        <v>194</v>
      </c>
      <c r="BO442" t="s">
        <v>16</v>
      </c>
      <c r="BP442" s="8">
        <v>0.96</v>
      </c>
      <c r="BQ442">
        <v>0</v>
      </c>
      <c r="BR442">
        <v>1</v>
      </c>
      <c r="BS442">
        <f t="shared" si="259"/>
        <v>0.96</v>
      </c>
      <c r="BT442">
        <f t="shared" si="252"/>
        <v>1</v>
      </c>
      <c r="BU442">
        <f t="shared" si="253"/>
        <v>96</v>
      </c>
      <c r="BV442">
        <f t="shared" si="254"/>
        <v>1</v>
      </c>
      <c r="BW442">
        <f t="shared" si="255"/>
        <v>96</v>
      </c>
    </row>
    <row r="443" spans="2:75" x14ac:dyDescent="0.25">
      <c r="B443" t="s">
        <v>17</v>
      </c>
      <c r="C443" s="8">
        <v>7.2999999999999995E-2</v>
      </c>
      <c r="D443">
        <v>0</v>
      </c>
      <c r="E443">
        <v>0.05</v>
      </c>
      <c r="F443">
        <f t="shared" si="256"/>
        <v>7.2999999999999995E-2</v>
      </c>
      <c r="G443">
        <f t="shared" si="240"/>
        <v>0.05</v>
      </c>
      <c r="H443">
        <f t="shared" si="241"/>
        <v>145.99999999999997</v>
      </c>
      <c r="I443">
        <f t="shared" si="242"/>
        <v>20</v>
      </c>
      <c r="J443">
        <f t="shared" si="243"/>
        <v>2919.9999999999995</v>
      </c>
      <c r="L443" s="8"/>
      <c r="Z443" t="s">
        <v>17</v>
      </c>
      <c r="AA443" s="8">
        <v>0.11</v>
      </c>
      <c r="AB443">
        <v>0</v>
      </c>
      <c r="AC443">
        <v>0.05</v>
      </c>
      <c r="AD443">
        <f t="shared" si="257"/>
        <v>0.11</v>
      </c>
      <c r="AE443">
        <f t="shared" si="244"/>
        <v>0.05</v>
      </c>
      <c r="AF443">
        <f t="shared" si="245"/>
        <v>219.99999999999997</v>
      </c>
      <c r="AG443">
        <f t="shared" si="246"/>
        <v>20</v>
      </c>
      <c r="AH443">
        <f t="shared" si="247"/>
        <v>4399.9999999999991</v>
      </c>
      <c r="AT443" t="s">
        <v>17</v>
      </c>
      <c r="AU443" s="8">
        <v>0.13</v>
      </c>
      <c r="AV443">
        <v>0</v>
      </c>
      <c r="AW443">
        <v>0.05</v>
      </c>
      <c r="AX443">
        <f t="shared" si="258"/>
        <v>0.13</v>
      </c>
      <c r="AY443">
        <f t="shared" si="248"/>
        <v>0.05</v>
      </c>
      <c r="AZ443">
        <f t="shared" si="249"/>
        <v>260</v>
      </c>
      <c r="BA443">
        <f t="shared" si="250"/>
        <v>20</v>
      </c>
      <c r="BB443">
        <f t="shared" si="251"/>
        <v>5200</v>
      </c>
      <c r="BO443" t="s">
        <v>17</v>
      </c>
      <c r="BP443" s="8">
        <v>0.08</v>
      </c>
      <c r="BQ443">
        <v>0</v>
      </c>
      <c r="BR443">
        <v>0.05</v>
      </c>
      <c r="BS443">
        <f t="shared" si="259"/>
        <v>0.08</v>
      </c>
      <c r="BT443">
        <f t="shared" si="252"/>
        <v>0.05</v>
      </c>
      <c r="BU443">
        <f t="shared" si="253"/>
        <v>160</v>
      </c>
      <c r="BV443">
        <f t="shared" si="254"/>
        <v>20</v>
      </c>
      <c r="BW443">
        <f t="shared" si="255"/>
        <v>3200</v>
      </c>
    </row>
    <row r="444" spans="2:75" x14ac:dyDescent="0.25">
      <c r="B444" t="s">
        <v>18</v>
      </c>
      <c r="C444" s="8">
        <v>0.3</v>
      </c>
      <c r="D444">
        <v>0</v>
      </c>
      <c r="E444">
        <v>1</v>
      </c>
      <c r="F444">
        <f t="shared" si="256"/>
        <v>0.3</v>
      </c>
      <c r="G444">
        <f t="shared" si="240"/>
        <v>1</v>
      </c>
      <c r="H444">
        <f t="shared" si="241"/>
        <v>30</v>
      </c>
      <c r="I444">
        <f t="shared" si="242"/>
        <v>1</v>
      </c>
      <c r="J444">
        <f t="shared" si="243"/>
        <v>30</v>
      </c>
      <c r="L444" s="8"/>
      <c r="Z444" t="s">
        <v>18</v>
      </c>
      <c r="AA444" s="8">
        <v>0.59</v>
      </c>
      <c r="AB444">
        <v>0</v>
      </c>
      <c r="AC444">
        <v>1</v>
      </c>
      <c r="AD444">
        <f t="shared" si="257"/>
        <v>0.59</v>
      </c>
      <c r="AE444">
        <f t="shared" si="244"/>
        <v>1</v>
      </c>
      <c r="AF444">
        <f t="shared" si="245"/>
        <v>59</v>
      </c>
      <c r="AG444">
        <f t="shared" si="246"/>
        <v>1</v>
      </c>
      <c r="AH444">
        <f t="shared" si="247"/>
        <v>59</v>
      </c>
      <c r="AT444" t="s">
        <v>18</v>
      </c>
      <c r="AU444" s="8">
        <v>0.62</v>
      </c>
      <c r="AV444">
        <v>0</v>
      </c>
      <c r="AW444">
        <v>1</v>
      </c>
      <c r="AX444">
        <f t="shared" si="258"/>
        <v>0.62</v>
      </c>
      <c r="AY444">
        <f t="shared" si="248"/>
        <v>1</v>
      </c>
      <c r="AZ444">
        <f t="shared" si="249"/>
        <v>62</v>
      </c>
      <c r="BA444">
        <f t="shared" si="250"/>
        <v>1</v>
      </c>
      <c r="BB444">
        <f t="shared" si="251"/>
        <v>62</v>
      </c>
      <c r="BO444" t="s">
        <v>18</v>
      </c>
      <c r="BP444" s="8">
        <v>0.37</v>
      </c>
      <c r="BQ444">
        <v>0</v>
      </c>
      <c r="BR444">
        <v>1</v>
      </c>
      <c r="BS444">
        <f t="shared" si="259"/>
        <v>0.37</v>
      </c>
      <c r="BT444">
        <f t="shared" si="252"/>
        <v>1</v>
      </c>
      <c r="BU444">
        <f t="shared" si="253"/>
        <v>37</v>
      </c>
      <c r="BV444">
        <f t="shared" si="254"/>
        <v>1</v>
      </c>
      <c r="BW444">
        <f t="shared" si="255"/>
        <v>37</v>
      </c>
    </row>
    <row r="445" spans="2:75" x14ac:dyDescent="0.25">
      <c r="B445" t="s">
        <v>19</v>
      </c>
      <c r="C445" s="8">
        <v>0.04</v>
      </c>
      <c r="D445">
        <v>0</v>
      </c>
      <c r="E445">
        <v>0.1</v>
      </c>
      <c r="F445">
        <f t="shared" si="256"/>
        <v>0.04</v>
      </c>
      <c r="G445">
        <f t="shared" si="240"/>
        <v>0.1</v>
      </c>
      <c r="H445">
        <f t="shared" si="241"/>
        <v>40</v>
      </c>
      <c r="I445">
        <f t="shared" si="242"/>
        <v>10</v>
      </c>
      <c r="J445">
        <f t="shared" si="243"/>
        <v>400</v>
      </c>
      <c r="L445" s="8"/>
      <c r="Z445" t="s">
        <v>19</v>
      </c>
      <c r="AA445" s="8">
        <v>0.08</v>
      </c>
      <c r="AB445">
        <v>0</v>
      </c>
      <c r="AC445">
        <v>0.1</v>
      </c>
      <c r="AD445">
        <f t="shared" si="257"/>
        <v>0.08</v>
      </c>
      <c r="AE445">
        <f t="shared" si="244"/>
        <v>0.1</v>
      </c>
      <c r="AF445">
        <f t="shared" si="245"/>
        <v>80</v>
      </c>
      <c r="AG445">
        <f t="shared" si="246"/>
        <v>10</v>
      </c>
      <c r="AH445">
        <f t="shared" si="247"/>
        <v>800</v>
      </c>
      <c r="AT445" t="s">
        <v>19</v>
      </c>
      <c r="AU445" s="8">
        <v>0.1</v>
      </c>
      <c r="AV445">
        <v>0</v>
      </c>
      <c r="AW445">
        <v>0.1</v>
      </c>
      <c r="AX445">
        <f t="shared" si="258"/>
        <v>0.1</v>
      </c>
      <c r="AY445">
        <f t="shared" si="248"/>
        <v>0.1</v>
      </c>
      <c r="AZ445">
        <f t="shared" si="249"/>
        <v>100</v>
      </c>
      <c r="BA445">
        <f t="shared" si="250"/>
        <v>10</v>
      </c>
      <c r="BB445">
        <f t="shared" si="251"/>
        <v>1000</v>
      </c>
      <c r="BO445" t="s">
        <v>19</v>
      </c>
      <c r="BP445" s="8">
        <v>4.9000000000000002E-2</v>
      </c>
      <c r="BQ445">
        <v>0</v>
      </c>
      <c r="BR445">
        <v>0.1</v>
      </c>
      <c r="BS445">
        <f t="shared" si="259"/>
        <v>4.9000000000000002E-2</v>
      </c>
      <c r="BT445">
        <f t="shared" si="252"/>
        <v>0.1</v>
      </c>
      <c r="BU445">
        <f t="shared" si="253"/>
        <v>49</v>
      </c>
      <c r="BV445">
        <f t="shared" si="254"/>
        <v>10</v>
      </c>
      <c r="BW445">
        <f t="shared" si="255"/>
        <v>490</v>
      </c>
    </row>
    <row r="446" spans="2:75" x14ac:dyDescent="0.25">
      <c r="B446" t="s">
        <v>20</v>
      </c>
      <c r="C446" s="8">
        <v>0.02</v>
      </c>
      <c r="D446">
        <v>0</v>
      </c>
      <c r="E446">
        <v>0.05</v>
      </c>
      <c r="F446">
        <f t="shared" si="256"/>
        <v>0.02</v>
      </c>
      <c r="G446">
        <f t="shared" si="240"/>
        <v>0.05</v>
      </c>
      <c r="H446">
        <f t="shared" si="241"/>
        <v>40</v>
      </c>
      <c r="I446">
        <f t="shared" si="242"/>
        <v>20</v>
      </c>
      <c r="J446">
        <f t="shared" si="243"/>
        <v>800</v>
      </c>
      <c r="L446" s="8"/>
      <c r="Z446" t="s">
        <v>20</v>
      </c>
      <c r="AA446" s="8">
        <v>0.06</v>
      </c>
      <c r="AB446">
        <v>0</v>
      </c>
      <c r="AC446">
        <v>0.05</v>
      </c>
      <c r="AD446">
        <f t="shared" si="257"/>
        <v>0.06</v>
      </c>
      <c r="AE446">
        <f t="shared" si="244"/>
        <v>0.05</v>
      </c>
      <c r="AF446">
        <f t="shared" si="245"/>
        <v>120</v>
      </c>
      <c r="AG446">
        <f t="shared" si="246"/>
        <v>20</v>
      </c>
      <c r="AH446">
        <f t="shared" si="247"/>
        <v>2400</v>
      </c>
      <c r="AT446" t="s">
        <v>20</v>
      </c>
      <c r="AU446" s="8">
        <v>7.0000000000000007E-2</v>
      </c>
      <c r="AV446">
        <v>0</v>
      </c>
      <c r="AW446">
        <v>0.05</v>
      </c>
      <c r="AX446">
        <f t="shared" si="258"/>
        <v>7.0000000000000007E-2</v>
      </c>
      <c r="AY446">
        <f t="shared" si="248"/>
        <v>0.05</v>
      </c>
      <c r="AZ446">
        <f t="shared" si="249"/>
        <v>140</v>
      </c>
      <c r="BA446">
        <f t="shared" si="250"/>
        <v>20</v>
      </c>
      <c r="BB446">
        <f t="shared" si="251"/>
        <v>2800</v>
      </c>
      <c r="BO446" t="s">
        <v>20</v>
      </c>
      <c r="BP446" s="8">
        <v>0.04</v>
      </c>
      <c r="BQ446">
        <v>0</v>
      </c>
      <c r="BR446">
        <v>0.05</v>
      </c>
      <c r="BS446">
        <f t="shared" si="259"/>
        <v>0.04</v>
      </c>
      <c r="BT446">
        <f t="shared" si="252"/>
        <v>0.05</v>
      </c>
      <c r="BU446">
        <f t="shared" si="253"/>
        <v>80</v>
      </c>
      <c r="BV446">
        <f t="shared" si="254"/>
        <v>20</v>
      </c>
      <c r="BW446">
        <f t="shared" si="255"/>
        <v>1600</v>
      </c>
    </row>
    <row r="447" spans="2:75" x14ac:dyDescent="0.25">
      <c r="B447" t="s">
        <v>21</v>
      </c>
      <c r="C447" s="8">
        <v>0.02</v>
      </c>
      <c r="D447">
        <v>0</v>
      </c>
      <c r="E447">
        <v>0.01</v>
      </c>
      <c r="F447">
        <f t="shared" si="256"/>
        <v>0.02</v>
      </c>
      <c r="G447">
        <f t="shared" si="240"/>
        <v>0.01</v>
      </c>
      <c r="H447">
        <f t="shared" si="241"/>
        <v>200</v>
      </c>
      <c r="I447">
        <f t="shared" si="242"/>
        <v>100</v>
      </c>
      <c r="J447">
        <f t="shared" si="243"/>
        <v>20000</v>
      </c>
      <c r="L447" s="8"/>
      <c r="Z447" t="s">
        <v>21</v>
      </c>
      <c r="AA447" s="8">
        <v>0.04</v>
      </c>
      <c r="AB447">
        <v>0</v>
      </c>
      <c r="AC447">
        <v>0.01</v>
      </c>
      <c r="AD447">
        <f t="shared" si="257"/>
        <v>0.04</v>
      </c>
      <c r="AE447">
        <f t="shared" si="244"/>
        <v>0.01</v>
      </c>
      <c r="AF447">
        <f t="shared" si="245"/>
        <v>400</v>
      </c>
      <c r="AG447">
        <f t="shared" si="246"/>
        <v>100</v>
      </c>
      <c r="AH447">
        <f t="shared" si="247"/>
        <v>40000</v>
      </c>
      <c r="AT447" t="s">
        <v>21</v>
      </c>
      <c r="AU447" s="8">
        <v>7.0000000000000007E-2</v>
      </c>
      <c r="AV447">
        <v>0</v>
      </c>
      <c r="AW447">
        <v>0.01</v>
      </c>
      <c r="AX447">
        <f t="shared" si="258"/>
        <v>7.0000000000000007E-2</v>
      </c>
      <c r="AY447">
        <f t="shared" si="248"/>
        <v>0.01</v>
      </c>
      <c r="AZ447">
        <f t="shared" si="249"/>
        <v>700.00000000000011</v>
      </c>
      <c r="BA447">
        <f t="shared" si="250"/>
        <v>100</v>
      </c>
      <c r="BB447">
        <f t="shared" si="251"/>
        <v>70000.000000000015</v>
      </c>
      <c r="BO447" t="s">
        <v>21</v>
      </c>
      <c r="BP447" s="8">
        <v>0.04</v>
      </c>
      <c r="BQ447">
        <v>0</v>
      </c>
      <c r="BR447">
        <v>0.01</v>
      </c>
      <c r="BS447">
        <f t="shared" si="259"/>
        <v>0.04</v>
      </c>
      <c r="BT447">
        <f t="shared" si="252"/>
        <v>0.01</v>
      </c>
      <c r="BU447">
        <f t="shared" si="253"/>
        <v>400</v>
      </c>
      <c r="BV447">
        <f t="shared" si="254"/>
        <v>100</v>
      </c>
      <c r="BW447">
        <f t="shared" si="255"/>
        <v>40000</v>
      </c>
    </row>
    <row r="448" spans="2:75" x14ac:dyDescent="0.25">
      <c r="B448" t="s">
        <v>22</v>
      </c>
      <c r="C448" s="8">
        <v>5.0000000000000001E-3</v>
      </c>
      <c r="D448">
        <v>0</v>
      </c>
      <c r="E448">
        <v>0.05</v>
      </c>
      <c r="F448">
        <f t="shared" si="256"/>
        <v>5.0000000000000001E-3</v>
      </c>
      <c r="G448">
        <f t="shared" si="240"/>
        <v>0.05</v>
      </c>
      <c r="H448">
        <f t="shared" si="241"/>
        <v>10</v>
      </c>
      <c r="I448">
        <f t="shared" si="242"/>
        <v>20</v>
      </c>
      <c r="J448">
        <f t="shared" si="243"/>
        <v>200</v>
      </c>
      <c r="L448" s="8"/>
      <c r="Z448" t="s">
        <v>22</v>
      </c>
      <c r="AA448" s="8">
        <v>2.5000000000000001E-2</v>
      </c>
      <c r="AB448">
        <v>0</v>
      </c>
      <c r="AC448">
        <v>0.05</v>
      </c>
      <c r="AD448">
        <f t="shared" si="257"/>
        <v>2.5000000000000001E-2</v>
      </c>
      <c r="AE448">
        <f t="shared" si="244"/>
        <v>0.05</v>
      </c>
      <c r="AF448">
        <f t="shared" si="245"/>
        <v>50</v>
      </c>
      <c r="AG448">
        <f t="shared" si="246"/>
        <v>20</v>
      </c>
      <c r="AH448">
        <f t="shared" si="247"/>
        <v>1000</v>
      </c>
      <c r="AT448" t="s">
        <v>22</v>
      </c>
      <c r="AU448" s="8">
        <v>3.1E-2</v>
      </c>
      <c r="AV448">
        <v>0</v>
      </c>
      <c r="AW448">
        <v>0.05</v>
      </c>
      <c r="AX448">
        <f t="shared" si="258"/>
        <v>3.1E-2</v>
      </c>
      <c r="AY448">
        <f t="shared" si="248"/>
        <v>0.05</v>
      </c>
      <c r="AZ448">
        <f t="shared" si="249"/>
        <v>62</v>
      </c>
      <c r="BA448">
        <f t="shared" si="250"/>
        <v>20</v>
      </c>
      <c r="BB448">
        <f t="shared" si="251"/>
        <v>1240</v>
      </c>
      <c r="BO448" t="s">
        <v>22</v>
      </c>
      <c r="BP448" s="8">
        <v>6.0000000000000001E-3</v>
      </c>
      <c r="BQ448">
        <v>0</v>
      </c>
      <c r="BR448">
        <v>0.05</v>
      </c>
      <c r="BS448">
        <f t="shared" si="259"/>
        <v>6.0000000000000001E-3</v>
      </c>
      <c r="BT448">
        <f t="shared" si="252"/>
        <v>0.05</v>
      </c>
      <c r="BU448">
        <f t="shared" si="253"/>
        <v>12</v>
      </c>
      <c r="BV448">
        <f t="shared" si="254"/>
        <v>20</v>
      </c>
      <c r="BW448">
        <f t="shared" si="255"/>
        <v>240</v>
      </c>
    </row>
    <row r="449" spans="2:75" x14ac:dyDescent="0.25">
      <c r="B449" t="s">
        <v>23</v>
      </c>
      <c r="C449" s="8">
        <v>3.6999999999999998E-2</v>
      </c>
      <c r="D449">
        <v>0</v>
      </c>
      <c r="E449">
        <v>0.05</v>
      </c>
      <c r="F449">
        <f t="shared" si="256"/>
        <v>3.6999999999999998E-2</v>
      </c>
      <c r="G449">
        <f t="shared" si="240"/>
        <v>0.05</v>
      </c>
      <c r="H449">
        <f t="shared" si="241"/>
        <v>73.999999999999986</v>
      </c>
      <c r="I449">
        <f t="shared" si="242"/>
        <v>20</v>
      </c>
      <c r="J449">
        <f t="shared" si="243"/>
        <v>1479.9999999999998</v>
      </c>
      <c r="L449" s="8"/>
      <c r="Z449" t="s">
        <v>23</v>
      </c>
      <c r="AA449" s="8">
        <v>5.6000000000000001E-2</v>
      </c>
      <c r="AB449">
        <v>0</v>
      </c>
      <c r="AC449">
        <v>0.05</v>
      </c>
      <c r="AD449">
        <f t="shared" si="257"/>
        <v>5.6000000000000001E-2</v>
      </c>
      <c r="AE449">
        <f t="shared" si="244"/>
        <v>0.05</v>
      </c>
      <c r="AF449">
        <f t="shared" si="245"/>
        <v>111.99999999999999</v>
      </c>
      <c r="AG449">
        <f t="shared" si="246"/>
        <v>20</v>
      </c>
      <c r="AH449">
        <f t="shared" si="247"/>
        <v>2239.9999999999995</v>
      </c>
      <c r="AT449" t="s">
        <v>23</v>
      </c>
      <c r="AU449" s="8">
        <v>7.0000000000000007E-2</v>
      </c>
      <c r="AV449">
        <v>0</v>
      </c>
      <c r="AW449">
        <v>0.05</v>
      </c>
      <c r="AX449">
        <f t="shared" si="258"/>
        <v>7.0000000000000007E-2</v>
      </c>
      <c r="AY449">
        <f t="shared" si="248"/>
        <v>0.05</v>
      </c>
      <c r="AZ449">
        <f t="shared" si="249"/>
        <v>140</v>
      </c>
      <c r="BA449">
        <f t="shared" si="250"/>
        <v>20</v>
      </c>
      <c r="BB449">
        <f t="shared" si="251"/>
        <v>2800</v>
      </c>
      <c r="BO449" t="s">
        <v>23</v>
      </c>
      <c r="BP449" s="8">
        <v>2.5999999999999999E-2</v>
      </c>
      <c r="BQ449">
        <v>0</v>
      </c>
      <c r="BR449">
        <v>0.05</v>
      </c>
      <c r="BS449">
        <f t="shared" si="259"/>
        <v>2.5999999999999999E-2</v>
      </c>
      <c r="BT449">
        <f t="shared" si="252"/>
        <v>0.05</v>
      </c>
      <c r="BU449">
        <f t="shared" si="253"/>
        <v>51.999999999999993</v>
      </c>
      <c r="BV449">
        <f t="shared" si="254"/>
        <v>20</v>
      </c>
      <c r="BW449">
        <f t="shared" si="255"/>
        <v>1039.9999999999998</v>
      </c>
    </row>
    <row r="450" spans="2:75" x14ac:dyDescent="0.25">
      <c r="B450" t="s">
        <v>24</v>
      </c>
      <c r="C450" s="8">
        <v>4.0000000000000001E-3</v>
      </c>
      <c r="D450">
        <v>0</v>
      </c>
      <c r="E450">
        <v>0.01</v>
      </c>
      <c r="F450">
        <f t="shared" si="256"/>
        <v>4.0000000000000001E-3</v>
      </c>
      <c r="G450">
        <f t="shared" si="240"/>
        <v>0.01</v>
      </c>
      <c r="H450">
        <f t="shared" si="241"/>
        <v>40</v>
      </c>
      <c r="I450">
        <f t="shared" si="242"/>
        <v>100</v>
      </c>
      <c r="J450">
        <f t="shared" si="243"/>
        <v>4000</v>
      </c>
      <c r="L450" s="8"/>
      <c r="Z450" t="s">
        <v>24</v>
      </c>
      <c r="AA450" s="8">
        <v>1.9E-2</v>
      </c>
      <c r="AB450">
        <v>0</v>
      </c>
      <c r="AC450">
        <v>0.01</v>
      </c>
      <c r="AD450">
        <f t="shared" si="257"/>
        <v>1.9E-2</v>
      </c>
      <c r="AE450">
        <f t="shared" si="244"/>
        <v>0.01</v>
      </c>
      <c r="AF450">
        <f t="shared" si="245"/>
        <v>190</v>
      </c>
      <c r="AG450">
        <f t="shared" si="246"/>
        <v>100</v>
      </c>
      <c r="AH450">
        <f t="shared" si="247"/>
        <v>19000</v>
      </c>
      <c r="AT450" t="s">
        <v>24</v>
      </c>
      <c r="AU450" s="8">
        <v>2.9000000000000001E-2</v>
      </c>
      <c r="AV450">
        <v>0</v>
      </c>
      <c r="AW450">
        <v>0.01</v>
      </c>
      <c r="AX450">
        <f t="shared" si="258"/>
        <v>2.9000000000000001E-2</v>
      </c>
      <c r="AY450">
        <f t="shared" si="248"/>
        <v>0.01</v>
      </c>
      <c r="AZ450">
        <f t="shared" si="249"/>
        <v>290</v>
      </c>
      <c r="BA450">
        <f t="shared" si="250"/>
        <v>100</v>
      </c>
      <c r="BB450">
        <f t="shared" si="251"/>
        <v>29000</v>
      </c>
      <c r="BO450" t="s">
        <v>24</v>
      </c>
      <c r="BP450" s="8">
        <v>3.0000000000000001E-3</v>
      </c>
      <c r="BQ450">
        <v>0</v>
      </c>
      <c r="BR450">
        <v>0.01</v>
      </c>
      <c r="BS450">
        <f t="shared" si="259"/>
        <v>3.0000000000000001E-3</v>
      </c>
      <c r="BT450">
        <f t="shared" si="252"/>
        <v>0.01</v>
      </c>
      <c r="BU450">
        <f t="shared" si="253"/>
        <v>30</v>
      </c>
      <c r="BV450">
        <f t="shared" si="254"/>
        <v>100</v>
      </c>
      <c r="BW450">
        <f t="shared" si="255"/>
        <v>3000</v>
      </c>
    </row>
    <row r="451" spans="2:75" x14ac:dyDescent="0.25">
      <c r="B451" t="s">
        <v>25</v>
      </c>
      <c r="C451" s="8">
        <v>0.05</v>
      </c>
      <c r="D451">
        <v>0</v>
      </c>
      <c r="E451">
        <v>0.05</v>
      </c>
      <c r="F451">
        <f t="shared" si="256"/>
        <v>0.05</v>
      </c>
      <c r="G451">
        <f t="shared" si="240"/>
        <v>0.05</v>
      </c>
      <c r="H451">
        <f t="shared" si="241"/>
        <v>100</v>
      </c>
      <c r="I451">
        <f t="shared" si="242"/>
        <v>20</v>
      </c>
      <c r="J451">
        <f t="shared" si="243"/>
        <v>2000</v>
      </c>
      <c r="L451" s="8"/>
      <c r="Z451" t="s">
        <v>25</v>
      </c>
      <c r="AA451" s="8">
        <v>0.13</v>
      </c>
      <c r="AB451">
        <v>0</v>
      </c>
      <c r="AC451">
        <v>0.05</v>
      </c>
      <c r="AD451">
        <f t="shared" si="257"/>
        <v>0.13</v>
      </c>
      <c r="AE451">
        <f t="shared" si="244"/>
        <v>0.05</v>
      </c>
      <c r="AF451">
        <f t="shared" si="245"/>
        <v>260</v>
      </c>
      <c r="AG451">
        <f t="shared" si="246"/>
        <v>20</v>
      </c>
      <c r="AH451">
        <f t="shared" si="247"/>
        <v>5200</v>
      </c>
      <c r="AT451" t="s">
        <v>25</v>
      </c>
      <c r="AU451" s="8">
        <v>0.14000000000000001</v>
      </c>
      <c r="AV451">
        <v>0</v>
      </c>
      <c r="AW451">
        <v>0.05</v>
      </c>
      <c r="AX451">
        <f t="shared" si="258"/>
        <v>0.14000000000000001</v>
      </c>
      <c r="AY451">
        <f t="shared" si="248"/>
        <v>0.05</v>
      </c>
      <c r="AZ451">
        <f t="shared" si="249"/>
        <v>280</v>
      </c>
      <c r="BA451">
        <f t="shared" si="250"/>
        <v>20</v>
      </c>
      <c r="BB451">
        <f t="shared" si="251"/>
        <v>5600</v>
      </c>
      <c r="BO451" t="s">
        <v>25</v>
      </c>
      <c r="BP451" s="8">
        <v>0.06</v>
      </c>
      <c r="BQ451">
        <v>0</v>
      </c>
      <c r="BR451">
        <v>0.05</v>
      </c>
      <c r="BS451">
        <f t="shared" si="259"/>
        <v>0.06</v>
      </c>
      <c r="BT451">
        <f t="shared" si="252"/>
        <v>0.05</v>
      </c>
      <c r="BU451">
        <f t="shared" si="253"/>
        <v>120</v>
      </c>
      <c r="BV451">
        <f t="shared" si="254"/>
        <v>20</v>
      </c>
      <c r="BW451">
        <f t="shared" si="255"/>
        <v>2400</v>
      </c>
    </row>
    <row r="452" spans="2:75" x14ac:dyDescent="0.25">
      <c r="B452" t="s">
        <v>49</v>
      </c>
      <c r="I452">
        <f>SUM(I426:I451)</f>
        <v>315.98090476190475</v>
      </c>
      <c r="J452">
        <f>SUM(J426:J451)</f>
        <v>32253.9261265553</v>
      </c>
      <c r="Z452" t="s">
        <v>49</v>
      </c>
      <c r="AG452">
        <f>SUM(AG426:AG451)</f>
        <v>315.98090476190475</v>
      </c>
      <c r="AH452">
        <f>SUM(AH426:AH451)</f>
        <v>75675.120994756289</v>
      </c>
      <c r="AT452" t="s">
        <v>49</v>
      </c>
      <c r="BA452">
        <f>SUM(BA426:BA451)</f>
        <v>315.98090476190475</v>
      </c>
      <c r="BB452">
        <f>SUM(BB426:BB451)</f>
        <v>118379.66888499002</v>
      </c>
      <c r="BO452" t="s">
        <v>49</v>
      </c>
      <c r="BV452">
        <f>SUM(BV426:BV451)</f>
        <v>315.98090476190475</v>
      </c>
      <c r="BW452">
        <f>SUM(BW426:BW451)</f>
        <v>52405.095981777107</v>
      </c>
    </row>
    <row r="453" spans="2:75" x14ac:dyDescent="0.25">
      <c r="B453" t="s">
        <v>50</v>
      </c>
      <c r="J453">
        <f>J452/I452</f>
        <v>102.07555469486044</v>
      </c>
      <c r="Z453" t="s">
        <v>50</v>
      </c>
      <c r="AH453">
        <f>AH452/AG452</f>
        <v>239.49270305361765</v>
      </c>
      <c r="AT453" t="s">
        <v>50</v>
      </c>
      <c r="BB453">
        <f>BB452/BA452</f>
        <v>374.64184417786407</v>
      </c>
      <c r="BO453" t="s">
        <v>50</v>
      </c>
      <c r="BW453">
        <f>BW452/BV452</f>
        <v>165.84893324887764</v>
      </c>
    </row>
    <row r="456" spans="2:75" x14ac:dyDescent="0.25">
      <c r="C456" t="s">
        <v>41</v>
      </c>
      <c r="D456" t="s">
        <v>42</v>
      </c>
      <c r="E456" t="s">
        <v>43</v>
      </c>
      <c r="F456" t="s">
        <v>44</v>
      </c>
      <c r="G456" t="s">
        <v>45</v>
      </c>
      <c r="H456" t="s">
        <v>46</v>
      </c>
      <c r="I456" t="s">
        <v>47</v>
      </c>
      <c r="J456" t="s">
        <v>48</v>
      </c>
      <c r="AA456" t="s">
        <v>41</v>
      </c>
      <c r="AB456" t="s">
        <v>42</v>
      </c>
      <c r="AC456" t="s">
        <v>43</v>
      </c>
      <c r="AD456" t="s">
        <v>44</v>
      </c>
      <c r="AE456" t="s">
        <v>45</v>
      </c>
      <c r="AF456" t="s">
        <v>46</v>
      </c>
      <c r="AG456" t="s">
        <v>47</v>
      </c>
      <c r="AH456" t="s">
        <v>48</v>
      </c>
      <c r="AU456" t="s">
        <v>41</v>
      </c>
      <c r="AV456" t="s">
        <v>42</v>
      </c>
      <c r="AW456" t="s">
        <v>43</v>
      </c>
      <c r="AX456" t="s">
        <v>44</v>
      </c>
      <c r="AY456" t="s">
        <v>45</v>
      </c>
      <c r="AZ456" t="s">
        <v>46</v>
      </c>
      <c r="BA456" t="s">
        <v>47</v>
      </c>
      <c r="BB456" t="s">
        <v>48</v>
      </c>
      <c r="BP456" t="s">
        <v>41</v>
      </c>
      <c r="BQ456" t="s">
        <v>42</v>
      </c>
      <c r="BR456" t="s">
        <v>43</v>
      </c>
      <c r="BS456" t="s">
        <v>44</v>
      </c>
      <c r="BT456" t="s">
        <v>45</v>
      </c>
      <c r="BU456" t="s">
        <v>46</v>
      </c>
      <c r="BV456" t="s">
        <v>47</v>
      </c>
      <c r="BW456" t="s">
        <v>48</v>
      </c>
    </row>
    <row r="457" spans="2:75" x14ac:dyDescent="0.25">
      <c r="B457" t="s">
        <v>0</v>
      </c>
      <c r="C457" s="5">
        <v>26.9</v>
      </c>
      <c r="D457">
        <v>0</v>
      </c>
      <c r="E457">
        <v>35</v>
      </c>
      <c r="F457">
        <f>C457-D457</f>
        <v>26.9</v>
      </c>
      <c r="G457">
        <f>E457-D457</f>
        <v>35</v>
      </c>
      <c r="H457">
        <f>(F457/G457)*100</f>
        <v>76.857142857142861</v>
      </c>
      <c r="I457">
        <f>1/E457</f>
        <v>2.8571428571428571E-2</v>
      </c>
      <c r="J457">
        <f>H457*I457</f>
        <v>2.1959183673469389</v>
      </c>
      <c r="Z457" t="s">
        <v>0</v>
      </c>
      <c r="AA457" s="5">
        <v>27</v>
      </c>
      <c r="AB457">
        <v>0</v>
      </c>
      <c r="AC457">
        <v>35</v>
      </c>
      <c r="AD457">
        <f>AA457-AB457</f>
        <v>27</v>
      </c>
      <c r="AE457">
        <f>AC457-AB457</f>
        <v>35</v>
      </c>
      <c r="AF457">
        <f>(AD457/AE457)*100</f>
        <v>77.142857142857153</v>
      </c>
      <c r="AG457">
        <f>1/AC457</f>
        <v>2.8571428571428571E-2</v>
      </c>
      <c r="AH457">
        <f>AF457*AG457</f>
        <v>2.2040816326530615</v>
      </c>
      <c r="AT457" t="s">
        <v>0</v>
      </c>
      <c r="AU457" s="5">
        <v>26.9</v>
      </c>
      <c r="AV457">
        <v>0</v>
      </c>
      <c r="AW457">
        <v>35</v>
      </c>
      <c r="AX457">
        <f>AU457-AV457</f>
        <v>26.9</v>
      </c>
      <c r="AY457">
        <f>AW457-AV457</f>
        <v>35</v>
      </c>
      <c r="AZ457">
        <f>(AX457/AY457)*100</f>
        <v>76.857142857142861</v>
      </c>
      <c r="BA457">
        <f>1/AW457</f>
        <v>2.8571428571428571E-2</v>
      </c>
      <c r="BB457">
        <f>AZ457*BA457</f>
        <v>2.1959183673469389</v>
      </c>
      <c r="BO457" t="s">
        <v>0</v>
      </c>
      <c r="BP457" s="5">
        <v>29.1</v>
      </c>
      <c r="BQ457">
        <v>0</v>
      </c>
      <c r="BR457">
        <v>35</v>
      </c>
      <c r="BS457">
        <f>BP457-BQ457</f>
        <v>29.1</v>
      </c>
      <c r="BT457">
        <f>BR457-BQ457</f>
        <v>35</v>
      </c>
      <c r="BU457">
        <f>(BS457/BT457)*100</f>
        <v>83.142857142857153</v>
      </c>
      <c r="BV457">
        <f>1/BR457</f>
        <v>2.8571428571428571E-2</v>
      </c>
      <c r="BW457">
        <f>BU457*BV457</f>
        <v>2.3755102040816327</v>
      </c>
    </row>
    <row r="458" spans="2:75" x14ac:dyDescent="0.25">
      <c r="B458" t="s">
        <v>1</v>
      </c>
      <c r="C458" s="9">
        <v>5.6166666666666671</v>
      </c>
      <c r="D458">
        <v>7</v>
      </c>
      <c r="E458">
        <v>7.5</v>
      </c>
      <c r="F458">
        <f>(C458-D458)*-1</f>
        <v>1.3833333333333329</v>
      </c>
      <c r="G458">
        <f t="shared" ref="G458:G482" si="260">E458-D458</f>
        <v>0.5</v>
      </c>
      <c r="H458">
        <f t="shared" ref="H458:H482" si="261">(F458/G458)*100</f>
        <v>276.66666666666657</v>
      </c>
      <c r="I458">
        <f t="shared" ref="I458:I482" si="262">1/E458</f>
        <v>0.13333333333333333</v>
      </c>
      <c r="J458">
        <f t="shared" ref="J458:J482" si="263">H458*I458</f>
        <v>36.888888888888879</v>
      </c>
      <c r="Z458" t="s">
        <v>1</v>
      </c>
      <c r="AA458" s="9">
        <v>5.5266666666666664</v>
      </c>
      <c r="AB458">
        <v>7</v>
      </c>
      <c r="AC458">
        <v>7.5</v>
      </c>
      <c r="AD458">
        <f>(AA458-AB458)*-1</f>
        <v>1.4733333333333336</v>
      </c>
      <c r="AE458">
        <f t="shared" ref="AE458:AE482" si="264">AC458-AB458</f>
        <v>0.5</v>
      </c>
      <c r="AF458">
        <f t="shared" ref="AF458:AF482" si="265">(AD458/AE458)*100</f>
        <v>294.66666666666674</v>
      </c>
      <c r="AG458">
        <f t="shared" ref="AG458:AG482" si="266">1/AC458</f>
        <v>0.13333333333333333</v>
      </c>
      <c r="AH458">
        <f t="shared" ref="AH458:AH482" si="267">AF458*AG458</f>
        <v>39.288888888888899</v>
      </c>
      <c r="AT458" t="s">
        <v>1</v>
      </c>
      <c r="AU458" s="9">
        <v>5.48</v>
      </c>
      <c r="AV458">
        <v>7</v>
      </c>
      <c r="AW458">
        <v>7.5</v>
      </c>
      <c r="AX458">
        <f>(AU458-AV458)*-1</f>
        <v>1.5199999999999996</v>
      </c>
      <c r="AY458">
        <f t="shared" ref="AY458:AY482" si="268">AW458-AV458</f>
        <v>0.5</v>
      </c>
      <c r="AZ458">
        <f t="shared" ref="AZ458:AZ482" si="269">(AX458/AY458)*100</f>
        <v>303.99999999999989</v>
      </c>
      <c r="BA458">
        <f t="shared" ref="BA458:BA482" si="270">1/AW458</f>
        <v>0.13333333333333333</v>
      </c>
      <c r="BB458">
        <f t="shared" ref="BB458:BB482" si="271">AZ458*BA458</f>
        <v>40.533333333333317</v>
      </c>
      <c r="BO458" t="s">
        <v>1</v>
      </c>
      <c r="BP458" s="9">
        <v>5.3866666666666667</v>
      </c>
      <c r="BQ458">
        <v>7</v>
      </c>
      <c r="BR458">
        <v>7.5</v>
      </c>
      <c r="BS458">
        <f>(BP458-BQ458)*-1</f>
        <v>1.6133333333333333</v>
      </c>
      <c r="BT458">
        <f t="shared" ref="BT458:BT482" si="272">BR458-BQ458</f>
        <v>0.5</v>
      </c>
      <c r="BU458">
        <f t="shared" ref="BU458:BU482" si="273">(BS458/BT458)*100</f>
        <v>322.66666666666663</v>
      </c>
      <c r="BV458">
        <f t="shared" ref="BV458:BV482" si="274">1/BR458</f>
        <v>0.13333333333333333</v>
      </c>
      <c r="BW458">
        <f t="shared" ref="BW458:BW482" si="275">BU458*BV458</f>
        <v>43.022222222222219</v>
      </c>
    </row>
    <row r="459" spans="2:75" x14ac:dyDescent="0.25">
      <c r="B459" t="s">
        <v>2</v>
      </c>
      <c r="C459" s="9">
        <v>4.1333333333333329</v>
      </c>
      <c r="D459">
        <v>0</v>
      </c>
      <c r="E459">
        <v>15</v>
      </c>
      <c r="F459">
        <f t="shared" ref="F459:F482" si="276">C459-D459</f>
        <v>4.1333333333333329</v>
      </c>
      <c r="G459">
        <f t="shared" si="260"/>
        <v>15</v>
      </c>
      <c r="H459">
        <f t="shared" si="261"/>
        <v>27.55555555555555</v>
      </c>
      <c r="I459">
        <f t="shared" si="262"/>
        <v>6.6666666666666666E-2</v>
      </c>
      <c r="J459">
        <f t="shared" si="263"/>
        <v>1.8370370370370366</v>
      </c>
      <c r="Z459" t="s">
        <v>2</v>
      </c>
      <c r="AA459" s="9">
        <v>4.9099999999999993</v>
      </c>
      <c r="AB459">
        <v>0</v>
      </c>
      <c r="AC459">
        <v>15</v>
      </c>
      <c r="AD459">
        <f t="shared" ref="AD459:AD482" si="277">AA459-AB459</f>
        <v>4.9099999999999993</v>
      </c>
      <c r="AE459">
        <f t="shared" si="264"/>
        <v>15</v>
      </c>
      <c r="AF459">
        <f t="shared" si="265"/>
        <v>32.733333333333334</v>
      </c>
      <c r="AG459">
        <f t="shared" si="266"/>
        <v>6.6666666666666666E-2</v>
      </c>
      <c r="AH459">
        <f t="shared" si="267"/>
        <v>2.1822222222222223</v>
      </c>
      <c r="AT459" t="s">
        <v>2</v>
      </c>
      <c r="AU459" s="9">
        <v>5.5333333333333341</v>
      </c>
      <c r="AV459">
        <v>0</v>
      </c>
      <c r="AW459">
        <v>15</v>
      </c>
      <c r="AX459">
        <f t="shared" ref="AX459:AX482" si="278">AU459-AV459</f>
        <v>5.5333333333333341</v>
      </c>
      <c r="AY459">
        <f t="shared" si="268"/>
        <v>15</v>
      </c>
      <c r="AZ459">
        <f t="shared" si="269"/>
        <v>36.888888888888893</v>
      </c>
      <c r="BA459">
        <f t="shared" si="270"/>
        <v>6.6666666666666666E-2</v>
      </c>
      <c r="BB459">
        <f t="shared" si="271"/>
        <v>2.4592592592592597</v>
      </c>
      <c r="BO459" t="s">
        <v>2</v>
      </c>
      <c r="BP459" s="9">
        <v>4.0566666666666666</v>
      </c>
      <c r="BQ459">
        <v>0</v>
      </c>
      <c r="BR459">
        <v>15</v>
      </c>
      <c r="BS459">
        <f t="shared" ref="BS459:BS482" si="279">BP459-BQ459</f>
        <v>4.0566666666666666</v>
      </c>
      <c r="BT459">
        <f t="shared" si="272"/>
        <v>15</v>
      </c>
      <c r="BU459">
        <f t="shared" si="273"/>
        <v>27.044444444444444</v>
      </c>
      <c r="BV459">
        <f t="shared" si="274"/>
        <v>6.6666666666666666E-2</v>
      </c>
      <c r="BW459">
        <f t="shared" si="275"/>
        <v>1.8029629629629629</v>
      </c>
    </row>
    <row r="460" spans="2:75" x14ac:dyDescent="0.25">
      <c r="B460" t="s">
        <v>3</v>
      </c>
      <c r="C460" s="9">
        <v>3.41</v>
      </c>
      <c r="D460">
        <v>0</v>
      </c>
      <c r="E460">
        <v>5</v>
      </c>
      <c r="F460">
        <f t="shared" si="276"/>
        <v>3.41</v>
      </c>
      <c r="G460">
        <f t="shared" si="260"/>
        <v>5</v>
      </c>
      <c r="H460">
        <f t="shared" si="261"/>
        <v>68.2</v>
      </c>
      <c r="I460">
        <f t="shared" si="262"/>
        <v>0.2</v>
      </c>
      <c r="J460">
        <f t="shared" si="263"/>
        <v>13.64</v>
      </c>
      <c r="Z460" t="s">
        <v>3</v>
      </c>
      <c r="AA460" s="9">
        <v>4.1000000000000005</v>
      </c>
      <c r="AB460">
        <v>0</v>
      </c>
      <c r="AC460">
        <v>5</v>
      </c>
      <c r="AD460">
        <f t="shared" si="277"/>
        <v>4.1000000000000005</v>
      </c>
      <c r="AE460">
        <f t="shared" si="264"/>
        <v>5</v>
      </c>
      <c r="AF460">
        <f t="shared" si="265"/>
        <v>82</v>
      </c>
      <c r="AG460">
        <f t="shared" si="266"/>
        <v>0.2</v>
      </c>
      <c r="AH460">
        <f t="shared" si="267"/>
        <v>16.400000000000002</v>
      </c>
      <c r="AT460" t="s">
        <v>3</v>
      </c>
      <c r="AU460" s="9">
        <v>4.6900000000000004</v>
      </c>
      <c r="AV460">
        <v>0</v>
      </c>
      <c r="AW460">
        <v>5</v>
      </c>
      <c r="AX460">
        <f t="shared" si="278"/>
        <v>4.6900000000000004</v>
      </c>
      <c r="AY460">
        <f t="shared" si="268"/>
        <v>5</v>
      </c>
      <c r="AZ460">
        <f t="shared" si="269"/>
        <v>93.800000000000011</v>
      </c>
      <c r="BA460">
        <f t="shared" si="270"/>
        <v>0.2</v>
      </c>
      <c r="BB460">
        <f t="shared" si="271"/>
        <v>18.760000000000002</v>
      </c>
      <c r="BO460" t="s">
        <v>3</v>
      </c>
      <c r="BP460" s="9">
        <v>3.49</v>
      </c>
      <c r="BQ460">
        <v>0</v>
      </c>
      <c r="BR460">
        <v>5</v>
      </c>
      <c r="BS460">
        <f t="shared" si="279"/>
        <v>3.49</v>
      </c>
      <c r="BT460">
        <f t="shared" si="272"/>
        <v>5</v>
      </c>
      <c r="BU460">
        <f t="shared" si="273"/>
        <v>69.800000000000011</v>
      </c>
      <c r="BV460">
        <f t="shared" si="274"/>
        <v>0.2</v>
      </c>
      <c r="BW460">
        <f t="shared" si="275"/>
        <v>13.960000000000003</v>
      </c>
    </row>
    <row r="461" spans="2:75" x14ac:dyDescent="0.25">
      <c r="B461" t="s">
        <v>4</v>
      </c>
      <c r="C461" s="9">
        <v>5.3900000000000006</v>
      </c>
      <c r="D461">
        <v>0</v>
      </c>
      <c r="E461">
        <v>10</v>
      </c>
      <c r="F461">
        <f t="shared" si="276"/>
        <v>5.3900000000000006</v>
      </c>
      <c r="G461">
        <f t="shared" si="260"/>
        <v>10</v>
      </c>
      <c r="H461">
        <f t="shared" si="261"/>
        <v>53.900000000000006</v>
      </c>
      <c r="I461">
        <f t="shared" si="262"/>
        <v>0.1</v>
      </c>
      <c r="J461">
        <f t="shared" si="263"/>
        <v>5.3900000000000006</v>
      </c>
      <c r="Z461" t="s">
        <v>4</v>
      </c>
      <c r="AA461" s="9">
        <v>6.0666666666666664</v>
      </c>
      <c r="AB461">
        <v>0</v>
      </c>
      <c r="AC461">
        <v>10</v>
      </c>
      <c r="AD461">
        <f t="shared" si="277"/>
        <v>6.0666666666666664</v>
      </c>
      <c r="AE461">
        <f t="shared" si="264"/>
        <v>10</v>
      </c>
      <c r="AF461">
        <f t="shared" si="265"/>
        <v>60.666666666666671</v>
      </c>
      <c r="AG461">
        <f t="shared" si="266"/>
        <v>0.1</v>
      </c>
      <c r="AH461">
        <f t="shared" si="267"/>
        <v>6.0666666666666673</v>
      </c>
      <c r="AT461" t="s">
        <v>4</v>
      </c>
      <c r="AU461" s="9">
        <v>6.5666666666666664</v>
      </c>
      <c r="AV461">
        <v>0</v>
      </c>
      <c r="AW461">
        <v>10</v>
      </c>
      <c r="AX461">
        <f t="shared" si="278"/>
        <v>6.5666666666666664</v>
      </c>
      <c r="AY461">
        <f t="shared" si="268"/>
        <v>10</v>
      </c>
      <c r="AZ461">
        <f t="shared" si="269"/>
        <v>65.666666666666657</v>
      </c>
      <c r="BA461">
        <f t="shared" si="270"/>
        <v>0.1</v>
      </c>
      <c r="BB461">
        <f t="shared" si="271"/>
        <v>6.5666666666666664</v>
      </c>
      <c r="BO461" t="s">
        <v>4</v>
      </c>
      <c r="BP461" s="9">
        <v>5.4666666666666659</v>
      </c>
      <c r="BQ461">
        <v>0</v>
      </c>
      <c r="BR461">
        <v>10</v>
      </c>
      <c r="BS461">
        <f t="shared" si="279"/>
        <v>5.4666666666666659</v>
      </c>
      <c r="BT461">
        <f t="shared" si="272"/>
        <v>10</v>
      </c>
      <c r="BU461">
        <f t="shared" si="273"/>
        <v>54.666666666666664</v>
      </c>
      <c r="BV461">
        <f t="shared" si="274"/>
        <v>0.1</v>
      </c>
      <c r="BW461">
        <f t="shared" si="275"/>
        <v>5.4666666666666668</v>
      </c>
    </row>
    <row r="462" spans="2:75" x14ac:dyDescent="0.25">
      <c r="B462" t="s">
        <v>5</v>
      </c>
      <c r="C462" s="9">
        <v>55.02</v>
      </c>
      <c r="D462">
        <v>0</v>
      </c>
      <c r="E462">
        <v>500</v>
      </c>
      <c r="F462">
        <f t="shared" si="276"/>
        <v>55.02</v>
      </c>
      <c r="G462">
        <f t="shared" si="260"/>
        <v>500</v>
      </c>
      <c r="H462">
        <f t="shared" si="261"/>
        <v>11.004000000000001</v>
      </c>
      <c r="I462">
        <f t="shared" si="262"/>
        <v>2E-3</v>
      </c>
      <c r="J462">
        <f t="shared" si="263"/>
        <v>2.2008000000000003E-2</v>
      </c>
      <c r="Z462" t="s">
        <v>5</v>
      </c>
      <c r="AA462" s="9">
        <v>79.543333333333337</v>
      </c>
      <c r="AB462">
        <v>0</v>
      </c>
      <c r="AC462">
        <v>500</v>
      </c>
      <c r="AD462">
        <f t="shared" si="277"/>
        <v>79.543333333333337</v>
      </c>
      <c r="AE462">
        <f t="shared" si="264"/>
        <v>500</v>
      </c>
      <c r="AF462">
        <f t="shared" si="265"/>
        <v>15.908666666666669</v>
      </c>
      <c r="AG462">
        <f t="shared" si="266"/>
        <v>2E-3</v>
      </c>
      <c r="AH462">
        <f t="shared" si="267"/>
        <v>3.1817333333333336E-2</v>
      </c>
      <c r="AT462" t="s">
        <v>5</v>
      </c>
      <c r="AU462" s="9">
        <v>73.123333333333335</v>
      </c>
      <c r="AV462">
        <v>0</v>
      </c>
      <c r="AW462">
        <v>500</v>
      </c>
      <c r="AX462">
        <f t="shared" si="278"/>
        <v>73.123333333333335</v>
      </c>
      <c r="AY462">
        <f t="shared" si="268"/>
        <v>500</v>
      </c>
      <c r="AZ462">
        <f t="shared" si="269"/>
        <v>14.624666666666666</v>
      </c>
      <c r="BA462">
        <f t="shared" si="270"/>
        <v>2E-3</v>
      </c>
      <c r="BB462">
        <f t="shared" si="271"/>
        <v>2.9249333333333332E-2</v>
      </c>
      <c r="BO462" t="s">
        <v>5</v>
      </c>
      <c r="BP462" s="9">
        <v>64.39</v>
      </c>
      <c r="BQ462">
        <v>0</v>
      </c>
      <c r="BR462">
        <v>500</v>
      </c>
      <c r="BS462">
        <f t="shared" si="279"/>
        <v>64.39</v>
      </c>
      <c r="BT462">
        <f t="shared" si="272"/>
        <v>500</v>
      </c>
      <c r="BU462">
        <f t="shared" si="273"/>
        <v>12.878</v>
      </c>
      <c r="BV462">
        <f t="shared" si="274"/>
        <v>2E-3</v>
      </c>
      <c r="BW462">
        <f t="shared" si="275"/>
        <v>2.5756000000000001E-2</v>
      </c>
    </row>
    <row r="463" spans="2:75" x14ac:dyDescent="0.25">
      <c r="B463" t="s">
        <v>6</v>
      </c>
      <c r="C463" s="9">
        <v>5.9766666666666666</v>
      </c>
      <c r="D463">
        <v>14.6</v>
      </c>
      <c r="E463">
        <v>7.5</v>
      </c>
      <c r="F463">
        <f t="shared" si="276"/>
        <v>-8.6233333333333331</v>
      </c>
      <c r="G463">
        <f t="shared" si="260"/>
        <v>-7.1</v>
      </c>
      <c r="H463">
        <f t="shared" si="261"/>
        <v>121.45539906103286</v>
      </c>
      <c r="I463">
        <f t="shared" si="262"/>
        <v>0.13333333333333333</v>
      </c>
      <c r="J463">
        <f t="shared" si="263"/>
        <v>16.194053208137714</v>
      </c>
      <c r="Z463" t="s">
        <v>6</v>
      </c>
      <c r="AA463" s="9">
        <v>5.31</v>
      </c>
      <c r="AB463">
        <v>14.6</v>
      </c>
      <c r="AC463">
        <v>7.5</v>
      </c>
      <c r="AD463">
        <f t="shared" si="277"/>
        <v>-9.2899999999999991</v>
      </c>
      <c r="AE463">
        <f t="shared" si="264"/>
        <v>-7.1</v>
      </c>
      <c r="AF463">
        <f t="shared" si="265"/>
        <v>130.8450704225352</v>
      </c>
      <c r="AG463">
        <f t="shared" si="266"/>
        <v>0.13333333333333333</v>
      </c>
      <c r="AH463">
        <f t="shared" si="267"/>
        <v>17.44600938967136</v>
      </c>
      <c r="AT463" t="s">
        <v>6</v>
      </c>
      <c r="AU463" s="9">
        <v>5.09</v>
      </c>
      <c r="AV463">
        <v>14.6</v>
      </c>
      <c r="AW463">
        <v>7.5</v>
      </c>
      <c r="AX463">
        <f t="shared" si="278"/>
        <v>-9.51</v>
      </c>
      <c r="AY463">
        <f t="shared" si="268"/>
        <v>-7.1</v>
      </c>
      <c r="AZ463">
        <f t="shared" si="269"/>
        <v>133.94366197183098</v>
      </c>
      <c r="BA463">
        <f t="shared" si="270"/>
        <v>0.13333333333333333</v>
      </c>
      <c r="BB463">
        <f t="shared" si="271"/>
        <v>17.859154929577464</v>
      </c>
      <c r="BO463" t="s">
        <v>6</v>
      </c>
      <c r="BP463" s="9">
        <v>5.7766666666666664</v>
      </c>
      <c r="BQ463">
        <v>14.6</v>
      </c>
      <c r="BR463">
        <v>7.5</v>
      </c>
      <c r="BS463">
        <f t="shared" si="279"/>
        <v>-8.8233333333333341</v>
      </c>
      <c r="BT463">
        <f t="shared" si="272"/>
        <v>-7.1</v>
      </c>
      <c r="BU463">
        <f t="shared" si="273"/>
        <v>124.27230046948358</v>
      </c>
      <c r="BV463">
        <f t="shared" si="274"/>
        <v>0.13333333333333333</v>
      </c>
      <c r="BW463">
        <f t="shared" si="275"/>
        <v>16.569640062597809</v>
      </c>
    </row>
    <row r="464" spans="2:75" x14ac:dyDescent="0.25">
      <c r="B464" t="s">
        <v>7</v>
      </c>
      <c r="C464" s="9">
        <v>2.4900000000000002</v>
      </c>
      <c r="D464">
        <v>0</v>
      </c>
      <c r="E464">
        <v>1</v>
      </c>
      <c r="F464">
        <f t="shared" si="276"/>
        <v>2.4900000000000002</v>
      </c>
      <c r="G464">
        <f t="shared" si="260"/>
        <v>1</v>
      </c>
      <c r="H464">
        <f t="shared" si="261"/>
        <v>249.00000000000003</v>
      </c>
      <c r="I464">
        <f t="shared" si="262"/>
        <v>1</v>
      </c>
      <c r="J464">
        <f t="shared" si="263"/>
        <v>249.00000000000003</v>
      </c>
      <c r="Z464" t="s">
        <v>7</v>
      </c>
      <c r="AA464" s="9">
        <v>3.2666666666666671</v>
      </c>
      <c r="AB464">
        <v>0</v>
      </c>
      <c r="AC464">
        <v>1</v>
      </c>
      <c r="AD464">
        <f t="shared" si="277"/>
        <v>3.2666666666666671</v>
      </c>
      <c r="AE464">
        <f t="shared" si="264"/>
        <v>1</v>
      </c>
      <c r="AF464">
        <f t="shared" si="265"/>
        <v>326.66666666666669</v>
      </c>
      <c r="AG464">
        <f t="shared" si="266"/>
        <v>1</v>
      </c>
      <c r="AH464">
        <f t="shared" si="267"/>
        <v>326.66666666666669</v>
      </c>
      <c r="AT464" t="s">
        <v>7</v>
      </c>
      <c r="AU464" s="9">
        <v>2.723333333333334</v>
      </c>
      <c r="AV464">
        <v>0</v>
      </c>
      <c r="AW464">
        <v>1</v>
      </c>
      <c r="AX464">
        <f t="shared" si="278"/>
        <v>2.723333333333334</v>
      </c>
      <c r="AY464">
        <f t="shared" si="268"/>
        <v>1</v>
      </c>
      <c r="AZ464">
        <f t="shared" si="269"/>
        <v>272.33333333333343</v>
      </c>
      <c r="BA464">
        <f t="shared" si="270"/>
        <v>1</v>
      </c>
      <c r="BB464">
        <f t="shared" si="271"/>
        <v>272.33333333333343</v>
      </c>
      <c r="BO464" t="s">
        <v>7</v>
      </c>
      <c r="BP464" s="9">
        <v>3.1556666666666668</v>
      </c>
      <c r="BQ464">
        <v>0</v>
      </c>
      <c r="BR464">
        <v>1</v>
      </c>
      <c r="BS464">
        <f t="shared" si="279"/>
        <v>3.1556666666666668</v>
      </c>
      <c r="BT464">
        <f t="shared" si="272"/>
        <v>1</v>
      </c>
      <c r="BU464">
        <f t="shared" si="273"/>
        <v>315.56666666666666</v>
      </c>
      <c r="BV464">
        <f t="shared" si="274"/>
        <v>1</v>
      </c>
      <c r="BW464">
        <f t="shared" si="275"/>
        <v>315.56666666666666</v>
      </c>
    </row>
    <row r="465" spans="2:75" x14ac:dyDescent="0.25">
      <c r="B465" t="s">
        <v>8</v>
      </c>
      <c r="C465" s="9">
        <v>17.650000000000002</v>
      </c>
      <c r="D465">
        <v>0</v>
      </c>
      <c r="E465">
        <v>200</v>
      </c>
      <c r="F465">
        <f t="shared" si="276"/>
        <v>17.650000000000002</v>
      </c>
      <c r="G465">
        <f t="shared" si="260"/>
        <v>200</v>
      </c>
      <c r="H465">
        <f t="shared" si="261"/>
        <v>8.8250000000000011</v>
      </c>
      <c r="I465">
        <f t="shared" si="262"/>
        <v>5.0000000000000001E-3</v>
      </c>
      <c r="J465">
        <f t="shared" si="263"/>
        <v>4.4125000000000004E-2</v>
      </c>
      <c r="Z465" t="s">
        <v>8</v>
      </c>
      <c r="AA465" s="9">
        <v>42.476666666666667</v>
      </c>
      <c r="AB465">
        <v>0</v>
      </c>
      <c r="AC465">
        <v>200</v>
      </c>
      <c r="AD465">
        <f t="shared" si="277"/>
        <v>42.476666666666667</v>
      </c>
      <c r="AE465">
        <f t="shared" si="264"/>
        <v>200</v>
      </c>
      <c r="AF465">
        <f t="shared" si="265"/>
        <v>21.238333333333333</v>
      </c>
      <c r="AG465">
        <f t="shared" si="266"/>
        <v>5.0000000000000001E-3</v>
      </c>
      <c r="AH465">
        <f t="shared" si="267"/>
        <v>0.10619166666666667</v>
      </c>
      <c r="AT465" t="s">
        <v>8</v>
      </c>
      <c r="AU465" s="9">
        <v>34.356666666666662</v>
      </c>
      <c r="AV465">
        <v>0</v>
      </c>
      <c r="AW465">
        <v>200</v>
      </c>
      <c r="AX465">
        <f t="shared" si="278"/>
        <v>34.356666666666662</v>
      </c>
      <c r="AY465">
        <f t="shared" si="268"/>
        <v>200</v>
      </c>
      <c r="AZ465">
        <f t="shared" si="269"/>
        <v>17.178333333333331</v>
      </c>
      <c r="BA465">
        <f t="shared" si="270"/>
        <v>5.0000000000000001E-3</v>
      </c>
      <c r="BB465">
        <f t="shared" si="271"/>
        <v>8.5891666666666658E-2</v>
      </c>
      <c r="BO465" t="s">
        <v>8</v>
      </c>
      <c r="BP465" s="9">
        <v>29.189999999999998</v>
      </c>
      <c r="BQ465">
        <v>0</v>
      </c>
      <c r="BR465">
        <v>200</v>
      </c>
      <c r="BS465">
        <f t="shared" si="279"/>
        <v>29.189999999999998</v>
      </c>
      <c r="BT465">
        <f t="shared" si="272"/>
        <v>200</v>
      </c>
      <c r="BU465">
        <f t="shared" si="273"/>
        <v>14.594999999999999</v>
      </c>
      <c r="BV465">
        <f t="shared" si="274"/>
        <v>5.0000000000000001E-3</v>
      </c>
      <c r="BW465">
        <f t="shared" si="275"/>
        <v>7.2974999999999998E-2</v>
      </c>
    </row>
    <row r="466" spans="2:75" x14ac:dyDescent="0.25">
      <c r="B466" t="s">
        <v>9</v>
      </c>
      <c r="C466" s="9">
        <v>0.67</v>
      </c>
      <c r="D466">
        <v>0</v>
      </c>
      <c r="E466">
        <v>200</v>
      </c>
      <c r="F466">
        <f t="shared" si="276"/>
        <v>0.67</v>
      </c>
      <c r="G466">
        <f t="shared" si="260"/>
        <v>200</v>
      </c>
      <c r="H466">
        <f t="shared" si="261"/>
        <v>0.33500000000000002</v>
      </c>
      <c r="I466">
        <f t="shared" si="262"/>
        <v>5.0000000000000001E-3</v>
      </c>
      <c r="J466">
        <f t="shared" si="263"/>
        <v>1.6750000000000001E-3</v>
      </c>
      <c r="Z466" t="s">
        <v>9</v>
      </c>
      <c r="AA466" s="9">
        <v>0.82333333333333325</v>
      </c>
      <c r="AB466">
        <v>0</v>
      </c>
      <c r="AC466">
        <v>200</v>
      </c>
      <c r="AD466">
        <f t="shared" si="277"/>
        <v>0.82333333333333325</v>
      </c>
      <c r="AE466">
        <f t="shared" si="264"/>
        <v>200</v>
      </c>
      <c r="AF466">
        <f t="shared" si="265"/>
        <v>0.41166666666666663</v>
      </c>
      <c r="AG466">
        <f t="shared" si="266"/>
        <v>5.0000000000000001E-3</v>
      </c>
      <c r="AH466">
        <f t="shared" si="267"/>
        <v>2.058333333333333E-3</v>
      </c>
      <c r="AT466" t="s">
        <v>9</v>
      </c>
      <c r="AU466" s="9">
        <v>0.86333333333333329</v>
      </c>
      <c r="AV466">
        <v>0</v>
      </c>
      <c r="AW466">
        <v>200</v>
      </c>
      <c r="AX466">
        <f t="shared" si="278"/>
        <v>0.86333333333333329</v>
      </c>
      <c r="AY466">
        <f t="shared" si="268"/>
        <v>200</v>
      </c>
      <c r="AZ466">
        <f t="shared" si="269"/>
        <v>0.43166666666666664</v>
      </c>
      <c r="BA466">
        <f t="shared" si="270"/>
        <v>5.0000000000000001E-3</v>
      </c>
      <c r="BB466">
        <f t="shared" si="271"/>
        <v>2.1583333333333333E-3</v>
      </c>
      <c r="BO466" t="s">
        <v>9</v>
      </c>
      <c r="BP466" s="9">
        <v>0.7533333333333333</v>
      </c>
      <c r="BQ466">
        <v>0</v>
      </c>
      <c r="BR466">
        <v>200</v>
      </c>
      <c r="BS466">
        <f t="shared" si="279"/>
        <v>0.7533333333333333</v>
      </c>
      <c r="BT466">
        <f t="shared" si="272"/>
        <v>200</v>
      </c>
      <c r="BU466">
        <f t="shared" si="273"/>
        <v>0.37666666666666665</v>
      </c>
      <c r="BV466">
        <f t="shared" si="274"/>
        <v>5.0000000000000001E-3</v>
      </c>
      <c r="BW466">
        <f t="shared" si="275"/>
        <v>1.8833333333333332E-3</v>
      </c>
    </row>
    <row r="467" spans="2:75" x14ac:dyDescent="0.25">
      <c r="B467" t="s">
        <v>10</v>
      </c>
      <c r="C467" s="9">
        <v>15.276666666666666</v>
      </c>
      <c r="D467">
        <v>0</v>
      </c>
      <c r="E467">
        <v>200</v>
      </c>
      <c r="F467">
        <f t="shared" si="276"/>
        <v>15.276666666666666</v>
      </c>
      <c r="G467">
        <f t="shared" si="260"/>
        <v>200</v>
      </c>
      <c r="H467">
        <f t="shared" si="261"/>
        <v>7.6383333333333328</v>
      </c>
      <c r="I467">
        <f t="shared" si="262"/>
        <v>5.0000000000000001E-3</v>
      </c>
      <c r="J467">
        <f t="shared" si="263"/>
        <v>3.8191666666666665E-2</v>
      </c>
      <c r="Z467" t="s">
        <v>10</v>
      </c>
      <c r="AA467" s="9">
        <v>28.043333333333333</v>
      </c>
      <c r="AB467">
        <v>0</v>
      </c>
      <c r="AC467">
        <v>200</v>
      </c>
      <c r="AD467">
        <f t="shared" si="277"/>
        <v>28.043333333333333</v>
      </c>
      <c r="AE467">
        <f t="shared" si="264"/>
        <v>200</v>
      </c>
      <c r="AF467">
        <f t="shared" si="265"/>
        <v>14.021666666666665</v>
      </c>
      <c r="AG467">
        <f t="shared" si="266"/>
        <v>5.0000000000000001E-3</v>
      </c>
      <c r="AH467">
        <f t="shared" si="267"/>
        <v>7.0108333333333328E-2</v>
      </c>
      <c r="AT467" t="s">
        <v>10</v>
      </c>
      <c r="AU467" s="9">
        <v>25</v>
      </c>
      <c r="AV467">
        <v>0</v>
      </c>
      <c r="AW467">
        <v>200</v>
      </c>
      <c r="AX467">
        <f t="shared" si="278"/>
        <v>25</v>
      </c>
      <c r="AY467">
        <f t="shared" si="268"/>
        <v>200</v>
      </c>
      <c r="AZ467">
        <f t="shared" si="269"/>
        <v>12.5</v>
      </c>
      <c r="BA467">
        <f t="shared" si="270"/>
        <v>5.0000000000000001E-3</v>
      </c>
      <c r="BB467">
        <f t="shared" si="271"/>
        <v>6.25E-2</v>
      </c>
      <c r="BO467" t="s">
        <v>10</v>
      </c>
      <c r="BP467" s="9">
        <v>24.933333333333334</v>
      </c>
      <c r="BQ467">
        <v>0</v>
      </c>
      <c r="BR467">
        <v>200</v>
      </c>
      <c r="BS467">
        <f t="shared" si="279"/>
        <v>24.933333333333334</v>
      </c>
      <c r="BT467">
        <f t="shared" si="272"/>
        <v>200</v>
      </c>
      <c r="BU467">
        <f t="shared" si="273"/>
        <v>12.466666666666667</v>
      </c>
      <c r="BV467">
        <f t="shared" si="274"/>
        <v>5.0000000000000001E-3</v>
      </c>
      <c r="BW467">
        <f t="shared" si="275"/>
        <v>6.2333333333333338E-2</v>
      </c>
    </row>
    <row r="468" spans="2:75" x14ac:dyDescent="0.25">
      <c r="B468" t="s">
        <v>11</v>
      </c>
      <c r="C468" s="9">
        <v>0.47666666666666674</v>
      </c>
      <c r="D468">
        <v>0</v>
      </c>
      <c r="E468">
        <v>5</v>
      </c>
      <c r="F468">
        <f t="shared" si="276"/>
        <v>0.47666666666666674</v>
      </c>
      <c r="G468">
        <f t="shared" si="260"/>
        <v>5</v>
      </c>
      <c r="H468">
        <f t="shared" si="261"/>
        <v>9.533333333333335</v>
      </c>
      <c r="I468">
        <f t="shared" si="262"/>
        <v>0.2</v>
      </c>
      <c r="J468">
        <f t="shared" si="263"/>
        <v>1.9066666666666672</v>
      </c>
      <c r="Z468" t="s">
        <v>11</v>
      </c>
      <c r="AA468" s="9">
        <v>0.70000000000000007</v>
      </c>
      <c r="AB468">
        <v>0</v>
      </c>
      <c r="AC468">
        <v>5</v>
      </c>
      <c r="AD468">
        <f t="shared" si="277"/>
        <v>0.70000000000000007</v>
      </c>
      <c r="AE468">
        <f t="shared" si="264"/>
        <v>5</v>
      </c>
      <c r="AF468">
        <f t="shared" si="265"/>
        <v>14.000000000000002</v>
      </c>
      <c r="AG468">
        <f t="shared" si="266"/>
        <v>0.2</v>
      </c>
      <c r="AH468">
        <f t="shared" si="267"/>
        <v>2.8000000000000007</v>
      </c>
      <c r="AT468" t="s">
        <v>11</v>
      </c>
      <c r="AU468" s="9">
        <v>0.95333333333333325</v>
      </c>
      <c r="AV468">
        <v>0</v>
      </c>
      <c r="AW468">
        <v>5</v>
      </c>
      <c r="AX468">
        <f t="shared" si="278"/>
        <v>0.95333333333333325</v>
      </c>
      <c r="AY468">
        <f t="shared" si="268"/>
        <v>5</v>
      </c>
      <c r="AZ468">
        <f t="shared" si="269"/>
        <v>19.066666666666666</v>
      </c>
      <c r="BA468">
        <f t="shared" si="270"/>
        <v>0.2</v>
      </c>
      <c r="BB468">
        <f t="shared" si="271"/>
        <v>3.8133333333333335</v>
      </c>
      <c r="BO468" t="s">
        <v>11</v>
      </c>
      <c r="BP468" s="9">
        <v>0.60666666666666658</v>
      </c>
      <c r="BQ468">
        <v>0</v>
      </c>
      <c r="BR468">
        <v>5</v>
      </c>
      <c r="BS468">
        <f t="shared" si="279"/>
        <v>0.60666666666666658</v>
      </c>
      <c r="BT468">
        <f t="shared" si="272"/>
        <v>5</v>
      </c>
      <c r="BU468">
        <f t="shared" si="273"/>
        <v>12.133333333333333</v>
      </c>
      <c r="BV468">
        <f t="shared" si="274"/>
        <v>0.2</v>
      </c>
      <c r="BW468">
        <f t="shared" si="275"/>
        <v>2.4266666666666667</v>
      </c>
    </row>
    <row r="469" spans="2:75" x14ac:dyDescent="0.25">
      <c r="B469" t="s">
        <v>12</v>
      </c>
      <c r="C469" s="9">
        <v>7.3333333333333334E-2</v>
      </c>
      <c r="D469">
        <v>0</v>
      </c>
      <c r="E469">
        <v>1</v>
      </c>
      <c r="F469">
        <f t="shared" si="276"/>
        <v>7.3333333333333334E-2</v>
      </c>
      <c r="G469">
        <f t="shared" si="260"/>
        <v>1</v>
      </c>
      <c r="H469">
        <f t="shared" si="261"/>
        <v>7.333333333333333</v>
      </c>
      <c r="I469">
        <f t="shared" si="262"/>
        <v>1</v>
      </c>
      <c r="J469">
        <f t="shared" si="263"/>
        <v>7.333333333333333</v>
      </c>
      <c r="Z469" t="s">
        <v>12</v>
      </c>
      <c r="AA469" s="9">
        <v>0.17</v>
      </c>
      <c r="AB469">
        <v>0</v>
      </c>
      <c r="AC469">
        <v>1</v>
      </c>
      <c r="AD469">
        <f t="shared" si="277"/>
        <v>0.17</v>
      </c>
      <c r="AE469">
        <f t="shared" si="264"/>
        <v>1</v>
      </c>
      <c r="AF469">
        <f t="shared" si="265"/>
        <v>17</v>
      </c>
      <c r="AG469">
        <f t="shared" si="266"/>
        <v>1</v>
      </c>
      <c r="AH469">
        <f t="shared" si="267"/>
        <v>17</v>
      </c>
      <c r="AT469" t="s">
        <v>12</v>
      </c>
      <c r="AU469" s="9">
        <v>0.17633333333333334</v>
      </c>
      <c r="AV469">
        <v>0</v>
      </c>
      <c r="AW469">
        <v>1</v>
      </c>
      <c r="AX469">
        <f t="shared" si="278"/>
        <v>0.17633333333333334</v>
      </c>
      <c r="AY469">
        <f t="shared" si="268"/>
        <v>1</v>
      </c>
      <c r="AZ469">
        <f t="shared" si="269"/>
        <v>17.633333333333333</v>
      </c>
      <c r="BA469">
        <f t="shared" si="270"/>
        <v>1</v>
      </c>
      <c r="BB469">
        <f t="shared" si="271"/>
        <v>17.633333333333333</v>
      </c>
      <c r="BO469" t="s">
        <v>12</v>
      </c>
      <c r="BP469" s="9">
        <v>0.13866666666666666</v>
      </c>
      <c r="BQ469">
        <v>0</v>
      </c>
      <c r="BR469">
        <v>1</v>
      </c>
      <c r="BS469">
        <f t="shared" si="279"/>
        <v>0.13866666666666666</v>
      </c>
      <c r="BT469">
        <f t="shared" si="272"/>
        <v>1</v>
      </c>
      <c r="BU469">
        <f t="shared" si="273"/>
        <v>13.866666666666665</v>
      </c>
      <c r="BV469">
        <f t="shared" si="274"/>
        <v>1</v>
      </c>
      <c r="BW469">
        <f t="shared" si="275"/>
        <v>13.866666666666665</v>
      </c>
    </row>
    <row r="470" spans="2:75" x14ac:dyDescent="0.25">
      <c r="B470" t="s">
        <v>13</v>
      </c>
      <c r="C470" s="9">
        <v>3.9333333333333338E-2</v>
      </c>
      <c r="D470">
        <v>0</v>
      </c>
      <c r="E470">
        <v>1</v>
      </c>
      <c r="F470">
        <f t="shared" si="276"/>
        <v>3.9333333333333338E-2</v>
      </c>
      <c r="G470">
        <f t="shared" si="260"/>
        <v>1</v>
      </c>
      <c r="H470">
        <f t="shared" si="261"/>
        <v>3.933333333333334</v>
      </c>
      <c r="I470">
        <f t="shared" si="262"/>
        <v>1</v>
      </c>
      <c r="J470">
        <f t="shared" si="263"/>
        <v>3.933333333333334</v>
      </c>
      <c r="Z470" t="s">
        <v>13</v>
      </c>
      <c r="AA470" s="9">
        <v>0.12866666666666668</v>
      </c>
      <c r="AB470">
        <v>0</v>
      </c>
      <c r="AC470">
        <v>1</v>
      </c>
      <c r="AD470">
        <f t="shared" si="277"/>
        <v>0.12866666666666668</v>
      </c>
      <c r="AE470">
        <f t="shared" si="264"/>
        <v>1</v>
      </c>
      <c r="AF470">
        <f t="shared" si="265"/>
        <v>12.866666666666667</v>
      </c>
      <c r="AG470">
        <f t="shared" si="266"/>
        <v>1</v>
      </c>
      <c r="AH470">
        <f t="shared" si="267"/>
        <v>12.866666666666667</v>
      </c>
      <c r="AT470" t="s">
        <v>13</v>
      </c>
      <c r="AU470" s="9">
        <v>0.12833333333333333</v>
      </c>
      <c r="AV470">
        <v>0</v>
      </c>
      <c r="AW470">
        <v>1</v>
      </c>
      <c r="AX470">
        <f t="shared" si="278"/>
        <v>0.12833333333333333</v>
      </c>
      <c r="AY470">
        <f t="shared" si="268"/>
        <v>1</v>
      </c>
      <c r="AZ470">
        <f t="shared" si="269"/>
        <v>12.833333333333332</v>
      </c>
      <c r="BA470">
        <f t="shared" si="270"/>
        <v>1</v>
      </c>
      <c r="BB470">
        <f t="shared" si="271"/>
        <v>12.833333333333332</v>
      </c>
      <c r="BO470" t="s">
        <v>13</v>
      </c>
      <c r="BP470" s="9">
        <v>6.2666666666666662E-2</v>
      </c>
      <c r="BQ470">
        <v>0</v>
      </c>
      <c r="BR470">
        <v>1</v>
      </c>
      <c r="BS470">
        <f t="shared" si="279"/>
        <v>6.2666666666666662E-2</v>
      </c>
      <c r="BT470">
        <f t="shared" si="272"/>
        <v>1</v>
      </c>
      <c r="BU470">
        <f t="shared" si="273"/>
        <v>6.2666666666666666</v>
      </c>
      <c r="BV470">
        <f t="shared" si="274"/>
        <v>1</v>
      </c>
      <c r="BW470">
        <f t="shared" si="275"/>
        <v>6.2666666666666666</v>
      </c>
    </row>
    <row r="471" spans="2:75" x14ac:dyDescent="0.25">
      <c r="B471" t="s">
        <v>14</v>
      </c>
      <c r="C471" s="9">
        <v>1.4333333333333336</v>
      </c>
      <c r="D471">
        <v>0</v>
      </c>
      <c r="E471">
        <v>10</v>
      </c>
      <c r="F471">
        <f t="shared" si="276"/>
        <v>1.4333333333333336</v>
      </c>
      <c r="G471">
        <f t="shared" si="260"/>
        <v>10</v>
      </c>
      <c r="H471">
        <f t="shared" si="261"/>
        <v>14.333333333333337</v>
      </c>
      <c r="I471">
        <f t="shared" si="262"/>
        <v>0.1</v>
      </c>
      <c r="J471">
        <f t="shared" si="263"/>
        <v>1.4333333333333338</v>
      </c>
      <c r="Z471" t="s">
        <v>14</v>
      </c>
      <c r="AA471" s="9">
        <v>1.7466666666666668</v>
      </c>
      <c r="AB471">
        <v>0</v>
      </c>
      <c r="AC471">
        <v>10</v>
      </c>
      <c r="AD471">
        <f t="shared" si="277"/>
        <v>1.7466666666666668</v>
      </c>
      <c r="AE471">
        <f t="shared" si="264"/>
        <v>10</v>
      </c>
      <c r="AF471">
        <f t="shared" si="265"/>
        <v>17.466666666666669</v>
      </c>
      <c r="AG471">
        <f t="shared" si="266"/>
        <v>0.1</v>
      </c>
      <c r="AH471">
        <f t="shared" si="267"/>
        <v>1.746666666666667</v>
      </c>
      <c r="AT471" t="s">
        <v>14</v>
      </c>
      <c r="AU471" s="9">
        <v>1.9166666666666667</v>
      </c>
      <c r="AV471">
        <v>0</v>
      </c>
      <c r="AW471">
        <v>10</v>
      </c>
      <c r="AX471">
        <f t="shared" si="278"/>
        <v>1.9166666666666667</v>
      </c>
      <c r="AY471">
        <f t="shared" si="268"/>
        <v>10</v>
      </c>
      <c r="AZ471">
        <f t="shared" si="269"/>
        <v>19.166666666666668</v>
      </c>
      <c r="BA471">
        <f t="shared" si="270"/>
        <v>0.1</v>
      </c>
      <c r="BB471">
        <f t="shared" si="271"/>
        <v>1.916666666666667</v>
      </c>
      <c r="BO471" t="s">
        <v>14</v>
      </c>
      <c r="BP471" s="9">
        <v>1.3466666666666665</v>
      </c>
      <c r="BQ471">
        <v>0</v>
      </c>
      <c r="BR471">
        <v>10</v>
      </c>
      <c r="BS471">
        <f t="shared" si="279"/>
        <v>1.3466666666666665</v>
      </c>
      <c r="BT471">
        <f t="shared" si="272"/>
        <v>10</v>
      </c>
      <c r="BU471">
        <f t="shared" si="273"/>
        <v>13.466666666666665</v>
      </c>
      <c r="BV471">
        <f t="shared" si="274"/>
        <v>0.1</v>
      </c>
      <c r="BW471">
        <f t="shared" si="275"/>
        <v>1.3466666666666667</v>
      </c>
    </row>
    <row r="472" spans="2:75" x14ac:dyDescent="0.25">
      <c r="B472" t="s">
        <v>15</v>
      </c>
      <c r="C472" s="9">
        <v>0.5033333333333333</v>
      </c>
      <c r="D472">
        <v>0</v>
      </c>
      <c r="E472">
        <v>500</v>
      </c>
      <c r="F472">
        <f t="shared" si="276"/>
        <v>0.5033333333333333</v>
      </c>
      <c r="G472">
        <f t="shared" si="260"/>
        <v>500</v>
      </c>
      <c r="H472">
        <f t="shared" si="261"/>
        <v>0.10066666666666665</v>
      </c>
      <c r="I472">
        <f t="shared" si="262"/>
        <v>2E-3</v>
      </c>
      <c r="J472">
        <f t="shared" si="263"/>
        <v>2.0133333333333331E-4</v>
      </c>
      <c r="Z472" t="s">
        <v>15</v>
      </c>
      <c r="AA472" s="9">
        <v>0.84</v>
      </c>
      <c r="AB472">
        <v>0</v>
      </c>
      <c r="AC472">
        <v>500</v>
      </c>
      <c r="AD472">
        <f t="shared" si="277"/>
        <v>0.84</v>
      </c>
      <c r="AE472">
        <f t="shared" si="264"/>
        <v>500</v>
      </c>
      <c r="AF472">
        <f t="shared" si="265"/>
        <v>0.16799999999999998</v>
      </c>
      <c r="AG472">
        <f t="shared" si="266"/>
        <v>2E-3</v>
      </c>
      <c r="AH472">
        <f t="shared" si="267"/>
        <v>3.3599999999999998E-4</v>
      </c>
      <c r="AT472" t="s">
        <v>15</v>
      </c>
      <c r="AU472" s="9">
        <v>0.79999999999999993</v>
      </c>
      <c r="AV472">
        <v>0</v>
      </c>
      <c r="AW472">
        <v>500</v>
      </c>
      <c r="AX472">
        <f t="shared" si="278"/>
        <v>0.79999999999999993</v>
      </c>
      <c r="AY472">
        <f t="shared" si="268"/>
        <v>500</v>
      </c>
      <c r="AZ472">
        <f t="shared" si="269"/>
        <v>0.15999999999999998</v>
      </c>
      <c r="BA472">
        <f t="shared" si="270"/>
        <v>2E-3</v>
      </c>
      <c r="BB472">
        <f t="shared" si="271"/>
        <v>3.1999999999999997E-4</v>
      </c>
      <c r="BO472" t="s">
        <v>15</v>
      </c>
      <c r="BP472" s="9">
        <v>0.72000000000000008</v>
      </c>
      <c r="BQ472">
        <v>0</v>
      </c>
      <c r="BR472">
        <v>500</v>
      </c>
      <c r="BS472">
        <f t="shared" si="279"/>
        <v>0.72000000000000008</v>
      </c>
      <c r="BT472">
        <f t="shared" si="272"/>
        <v>500</v>
      </c>
      <c r="BU472">
        <f t="shared" si="273"/>
        <v>0.14400000000000002</v>
      </c>
      <c r="BV472">
        <f t="shared" si="274"/>
        <v>2E-3</v>
      </c>
      <c r="BW472">
        <f t="shared" si="275"/>
        <v>2.8800000000000006E-4</v>
      </c>
    </row>
    <row r="473" spans="2:75" x14ac:dyDescent="0.25">
      <c r="B473" t="s">
        <v>16</v>
      </c>
      <c r="C473" s="9">
        <v>0.53666666666666674</v>
      </c>
      <c r="D473">
        <v>0</v>
      </c>
      <c r="E473">
        <v>1</v>
      </c>
      <c r="F473">
        <f t="shared" si="276"/>
        <v>0.53666666666666674</v>
      </c>
      <c r="G473">
        <f t="shared" si="260"/>
        <v>1</v>
      </c>
      <c r="H473">
        <f t="shared" si="261"/>
        <v>53.666666666666671</v>
      </c>
      <c r="I473">
        <f t="shared" si="262"/>
        <v>1</v>
      </c>
      <c r="J473">
        <f t="shared" si="263"/>
        <v>53.666666666666671</v>
      </c>
      <c r="Z473" t="s">
        <v>16</v>
      </c>
      <c r="AA473" s="9">
        <v>1.1966666666666665</v>
      </c>
      <c r="AB473">
        <v>0</v>
      </c>
      <c r="AC473">
        <v>1</v>
      </c>
      <c r="AD473">
        <f t="shared" si="277"/>
        <v>1.1966666666666665</v>
      </c>
      <c r="AE473">
        <f t="shared" si="264"/>
        <v>1</v>
      </c>
      <c r="AF473">
        <f t="shared" si="265"/>
        <v>119.66666666666666</v>
      </c>
      <c r="AG473">
        <f t="shared" si="266"/>
        <v>1</v>
      </c>
      <c r="AH473">
        <f t="shared" si="267"/>
        <v>119.66666666666666</v>
      </c>
      <c r="AT473" t="s">
        <v>16</v>
      </c>
      <c r="AU473" s="9">
        <v>0.95333333333333325</v>
      </c>
      <c r="AV473">
        <v>0</v>
      </c>
      <c r="AW473">
        <v>1</v>
      </c>
      <c r="AX473">
        <f t="shared" si="278"/>
        <v>0.95333333333333325</v>
      </c>
      <c r="AY473">
        <f t="shared" si="268"/>
        <v>1</v>
      </c>
      <c r="AZ473">
        <f t="shared" si="269"/>
        <v>95.333333333333329</v>
      </c>
      <c r="BA473">
        <f t="shared" si="270"/>
        <v>1</v>
      </c>
      <c r="BB473">
        <f t="shared" si="271"/>
        <v>95.333333333333329</v>
      </c>
      <c r="BO473" t="s">
        <v>16</v>
      </c>
      <c r="BP473" s="9">
        <v>0.87999999999999989</v>
      </c>
      <c r="BQ473">
        <v>0</v>
      </c>
      <c r="BR473">
        <v>1</v>
      </c>
      <c r="BS473">
        <f t="shared" si="279"/>
        <v>0.87999999999999989</v>
      </c>
      <c r="BT473">
        <f t="shared" si="272"/>
        <v>1</v>
      </c>
      <c r="BU473">
        <f t="shared" si="273"/>
        <v>87.999999999999986</v>
      </c>
      <c r="BV473">
        <f t="shared" si="274"/>
        <v>1</v>
      </c>
      <c r="BW473">
        <f t="shared" si="275"/>
        <v>87.999999999999986</v>
      </c>
    </row>
    <row r="474" spans="2:75" x14ac:dyDescent="0.25">
      <c r="B474" t="s">
        <v>17</v>
      </c>
      <c r="C474" s="9">
        <v>4.6333333333333337E-2</v>
      </c>
      <c r="D474">
        <v>0</v>
      </c>
      <c r="E474">
        <v>0.05</v>
      </c>
      <c r="F474">
        <f t="shared" si="276"/>
        <v>4.6333333333333337E-2</v>
      </c>
      <c r="G474">
        <f t="shared" si="260"/>
        <v>0.05</v>
      </c>
      <c r="H474">
        <f t="shared" si="261"/>
        <v>92.666666666666671</v>
      </c>
      <c r="I474">
        <f t="shared" si="262"/>
        <v>20</v>
      </c>
      <c r="J474">
        <f t="shared" si="263"/>
        <v>1853.3333333333335</v>
      </c>
      <c r="Z474" t="s">
        <v>17</v>
      </c>
      <c r="AA474" s="9">
        <v>8.7666666666666671E-2</v>
      </c>
      <c r="AB474">
        <v>0</v>
      </c>
      <c r="AC474">
        <v>0.05</v>
      </c>
      <c r="AD474">
        <f t="shared" si="277"/>
        <v>8.7666666666666671E-2</v>
      </c>
      <c r="AE474">
        <f t="shared" si="264"/>
        <v>0.05</v>
      </c>
      <c r="AF474">
        <f t="shared" si="265"/>
        <v>175.33333333333334</v>
      </c>
      <c r="AG474">
        <f t="shared" si="266"/>
        <v>20</v>
      </c>
      <c r="AH474">
        <f t="shared" si="267"/>
        <v>3506.666666666667</v>
      </c>
      <c r="AT474" t="s">
        <v>17</v>
      </c>
      <c r="AU474" s="9">
        <v>6.1000000000000006E-2</v>
      </c>
      <c r="AV474">
        <v>0</v>
      </c>
      <c r="AW474">
        <v>0.05</v>
      </c>
      <c r="AX474">
        <f t="shared" si="278"/>
        <v>6.1000000000000006E-2</v>
      </c>
      <c r="AY474">
        <f t="shared" si="268"/>
        <v>0.05</v>
      </c>
      <c r="AZ474">
        <f t="shared" si="269"/>
        <v>122</v>
      </c>
      <c r="BA474">
        <f t="shared" si="270"/>
        <v>20</v>
      </c>
      <c r="BB474">
        <f t="shared" si="271"/>
        <v>2440</v>
      </c>
      <c r="BO474" t="s">
        <v>17</v>
      </c>
      <c r="BP474" s="9">
        <v>9.3666666666666662E-2</v>
      </c>
      <c r="BQ474">
        <v>0</v>
      </c>
      <c r="BR474">
        <v>0.05</v>
      </c>
      <c r="BS474">
        <f t="shared" si="279"/>
        <v>9.3666666666666662E-2</v>
      </c>
      <c r="BT474">
        <f t="shared" si="272"/>
        <v>0.05</v>
      </c>
      <c r="BU474">
        <f t="shared" si="273"/>
        <v>187.33333333333331</v>
      </c>
      <c r="BV474">
        <f t="shared" si="274"/>
        <v>20</v>
      </c>
      <c r="BW474">
        <f t="shared" si="275"/>
        <v>3746.6666666666661</v>
      </c>
    </row>
    <row r="475" spans="2:75" x14ac:dyDescent="0.25">
      <c r="B475" t="s">
        <v>18</v>
      </c>
      <c r="C475" s="9">
        <v>0.18666666666666665</v>
      </c>
      <c r="D475">
        <v>0</v>
      </c>
      <c r="E475">
        <v>1</v>
      </c>
      <c r="F475">
        <f t="shared" si="276"/>
        <v>0.18666666666666665</v>
      </c>
      <c r="G475">
        <f t="shared" si="260"/>
        <v>1</v>
      </c>
      <c r="H475">
        <f t="shared" si="261"/>
        <v>18.666666666666664</v>
      </c>
      <c r="I475">
        <f t="shared" si="262"/>
        <v>1</v>
      </c>
      <c r="J475">
        <f t="shared" si="263"/>
        <v>18.666666666666664</v>
      </c>
      <c r="Z475" t="s">
        <v>18</v>
      </c>
      <c r="AA475" s="9">
        <v>0.45</v>
      </c>
      <c r="AB475">
        <v>0</v>
      </c>
      <c r="AC475">
        <v>1</v>
      </c>
      <c r="AD475">
        <f t="shared" si="277"/>
        <v>0.45</v>
      </c>
      <c r="AE475">
        <f t="shared" si="264"/>
        <v>1</v>
      </c>
      <c r="AF475">
        <f t="shared" si="265"/>
        <v>45</v>
      </c>
      <c r="AG475">
        <f t="shared" si="266"/>
        <v>1</v>
      </c>
      <c r="AH475">
        <f t="shared" si="267"/>
        <v>45</v>
      </c>
      <c r="AT475" t="s">
        <v>18</v>
      </c>
      <c r="AU475" s="9">
        <v>0.34666666666666668</v>
      </c>
      <c r="AV475">
        <v>0</v>
      </c>
      <c r="AW475">
        <v>1</v>
      </c>
      <c r="AX475">
        <f t="shared" si="278"/>
        <v>0.34666666666666668</v>
      </c>
      <c r="AY475">
        <f t="shared" si="268"/>
        <v>1</v>
      </c>
      <c r="AZ475">
        <f t="shared" si="269"/>
        <v>34.666666666666671</v>
      </c>
      <c r="BA475">
        <f t="shared" si="270"/>
        <v>1</v>
      </c>
      <c r="BB475">
        <f t="shared" si="271"/>
        <v>34.666666666666671</v>
      </c>
      <c r="BO475" t="s">
        <v>18</v>
      </c>
      <c r="BP475" s="9">
        <v>0.3666666666666667</v>
      </c>
      <c r="BQ475">
        <v>0</v>
      </c>
      <c r="BR475">
        <v>1</v>
      </c>
      <c r="BS475">
        <f t="shared" si="279"/>
        <v>0.3666666666666667</v>
      </c>
      <c r="BT475">
        <f t="shared" si="272"/>
        <v>1</v>
      </c>
      <c r="BU475">
        <f t="shared" si="273"/>
        <v>36.666666666666671</v>
      </c>
      <c r="BV475">
        <f t="shared" si="274"/>
        <v>1</v>
      </c>
      <c r="BW475">
        <f t="shared" si="275"/>
        <v>36.666666666666671</v>
      </c>
    </row>
    <row r="476" spans="2:75" x14ac:dyDescent="0.25">
      <c r="B476" t="s">
        <v>19</v>
      </c>
      <c r="C476" s="9">
        <v>3.2000000000000008E-2</v>
      </c>
      <c r="D476">
        <v>0</v>
      </c>
      <c r="E476">
        <v>0.1</v>
      </c>
      <c r="F476">
        <f t="shared" si="276"/>
        <v>3.2000000000000008E-2</v>
      </c>
      <c r="G476">
        <f t="shared" si="260"/>
        <v>0.1</v>
      </c>
      <c r="H476">
        <f t="shared" si="261"/>
        <v>32.000000000000007</v>
      </c>
      <c r="I476">
        <f t="shared" si="262"/>
        <v>10</v>
      </c>
      <c r="J476">
        <f t="shared" si="263"/>
        <v>320.00000000000006</v>
      </c>
      <c r="Z476" t="s">
        <v>19</v>
      </c>
      <c r="AA476" s="9">
        <v>4.933333333333334E-2</v>
      </c>
      <c r="AB476">
        <v>0</v>
      </c>
      <c r="AC476">
        <v>0.1</v>
      </c>
      <c r="AD476">
        <f t="shared" si="277"/>
        <v>4.933333333333334E-2</v>
      </c>
      <c r="AE476">
        <f t="shared" si="264"/>
        <v>0.1</v>
      </c>
      <c r="AF476">
        <f t="shared" si="265"/>
        <v>49.333333333333343</v>
      </c>
      <c r="AG476">
        <f t="shared" si="266"/>
        <v>10</v>
      </c>
      <c r="AH476">
        <f t="shared" si="267"/>
        <v>493.33333333333343</v>
      </c>
      <c r="AT476" t="s">
        <v>19</v>
      </c>
      <c r="AU476" s="9">
        <v>5.6000000000000001E-2</v>
      </c>
      <c r="AV476">
        <v>0</v>
      </c>
      <c r="AW476">
        <v>0.1</v>
      </c>
      <c r="AX476">
        <f t="shared" si="278"/>
        <v>5.6000000000000001E-2</v>
      </c>
      <c r="AY476">
        <f t="shared" si="268"/>
        <v>0.1</v>
      </c>
      <c r="AZ476">
        <f t="shared" si="269"/>
        <v>55.999999999999993</v>
      </c>
      <c r="BA476">
        <f t="shared" si="270"/>
        <v>10</v>
      </c>
      <c r="BB476">
        <f t="shared" si="271"/>
        <v>559.99999999999989</v>
      </c>
      <c r="BO476" t="s">
        <v>19</v>
      </c>
      <c r="BP476" s="9">
        <v>4.4000000000000004E-2</v>
      </c>
      <c r="BQ476">
        <v>0</v>
      </c>
      <c r="BR476">
        <v>0.1</v>
      </c>
      <c r="BS476">
        <f t="shared" si="279"/>
        <v>4.4000000000000004E-2</v>
      </c>
      <c r="BT476">
        <f t="shared" si="272"/>
        <v>0.1</v>
      </c>
      <c r="BU476">
        <f t="shared" si="273"/>
        <v>44</v>
      </c>
      <c r="BV476">
        <f t="shared" si="274"/>
        <v>10</v>
      </c>
      <c r="BW476">
        <f t="shared" si="275"/>
        <v>440</v>
      </c>
    </row>
    <row r="477" spans="2:75" x14ac:dyDescent="0.25">
      <c r="B477" t="s">
        <v>20</v>
      </c>
      <c r="C477" s="9">
        <v>0.01</v>
      </c>
      <c r="D477">
        <v>0</v>
      </c>
      <c r="E477">
        <v>0.05</v>
      </c>
      <c r="F477">
        <f t="shared" si="276"/>
        <v>0.01</v>
      </c>
      <c r="G477">
        <f t="shared" si="260"/>
        <v>0.05</v>
      </c>
      <c r="H477">
        <f t="shared" si="261"/>
        <v>20</v>
      </c>
      <c r="I477">
        <f t="shared" si="262"/>
        <v>20</v>
      </c>
      <c r="J477">
        <f t="shared" si="263"/>
        <v>400</v>
      </c>
      <c r="Z477" t="s">
        <v>20</v>
      </c>
      <c r="AA477" s="9">
        <v>2.8999999999999998E-2</v>
      </c>
      <c r="AB477">
        <v>0</v>
      </c>
      <c r="AC477">
        <v>0.05</v>
      </c>
      <c r="AD477">
        <f t="shared" si="277"/>
        <v>2.8999999999999998E-2</v>
      </c>
      <c r="AE477">
        <f t="shared" si="264"/>
        <v>0.05</v>
      </c>
      <c r="AF477">
        <f t="shared" si="265"/>
        <v>57.999999999999993</v>
      </c>
      <c r="AG477">
        <f t="shared" si="266"/>
        <v>20</v>
      </c>
      <c r="AH477">
        <f t="shared" si="267"/>
        <v>1159.9999999999998</v>
      </c>
      <c r="AT477" t="s">
        <v>20</v>
      </c>
      <c r="AU477" s="9">
        <v>3.7999999999999999E-2</v>
      </c>
      <c r="AV477">
        <v>0</v>
      </c>
      <c r="AW477">
        <v>0.05</v>
      </c>
      <c r="AX477">
        <f t="shared" si="278"/>
        <v>3.7999999999999999E-2</v>
      </c>
      <c r="AY477">
        <f t="shared" si="268"/>
        <v>0.05</v>
      </c>
      <c r="AZ477">
        <f t="shared" si="269"/>
        <v>75.999999999999986</v>
      </c>
      <c r="BA477">
        <f t="shared" si="270"/>
        <v>20</v>
      </c>
      <c r="BB477">
        <f t="shared" si="271"/>
        <v>1519.9999999999998</v>
      </c>
      <c r="BO477" t="s">
        <v>20</v>
      </c>
      <c r="BP477" s="9">
        <v>2.8333333333333332E-2</v>
      </c>
      <c r="BQ477">
        <v>0</v>
      </c>
      <c r="BR477">
        <v>0.05</v>
      </c>
      <c r="BS477">
        <f t="shared" si="279"/>
        <v>2.8333333333333332E-2</v>
      </c>
      <c r="BT477">
        <f t="shared" si="272"/>
        <v>0.05</v>
      </c>
      <c r="BU477">
        <f t="shared" si="273"/>
        <v>56.666666666666664</v>
      </c>
      <c r="BV477">
        <f t="shared" si="274"/>
        <v>20</v>
      </c>
      <c r="BW477">
        <f t="shared" si="275"/>
        <v>1133.3333333333333</v>
      </c>
    </row>
    <row r="478" spans="2:75" x14ac:dyDescent="0.25">
      <c r="B478" t="s">
        <v>21</v>
      </c>
      <c r="C478" s="9">
        <v>8.666666666666668E-3</v>
      </c>
      <c r="D478">
        <v>0</v>
      </c>
      <c r="E478">
        <v>0.01</v>
      </c>
      <c r="F478">
        <f t="shared" si="276"/>
        <v>8.666666666666668E-3</v>
      </c>
      <c r="G478">
        <f t="shared" si="260"/>
        <v>0.01</v>
      </c>
      <c r="H478">
        <f t="shared" si="261"/>
        <v>86.666666666666686</v>
      </c>
      <c r="I478">
        <f t="shared" si="262"/>
        <v>100</v>
      </c>
      <c r="J478">
        <f t="shared" si="263"/>
        <v>8666.6666666666679</v>
      </c>
      <c r="Z478" t="s">
        <v>21</v>
      </c>
      <c r="AA478" s="9">
        <v>3.0666666666666672E-2</v>
      </c>
      <c r="AB478">
        <v>0</v>
      </c>
      <c r="AC478">
        <v>0.01</v>
      </c>
      <c r="AD478">
        <f t="shared" si="277"/>
        <v>3.0666666666666672E-2</v>
      </c>
      <c r="AE478">
        <f t="shared" si="264"/>
        <v>0.01</v>
      </c>
      <c r="AF478">
        <f t="shared" si="265"/>
        <v>306.66666666666674</v>
      </c>
      <c r="AG478">
        <f t="shared" si="266"/>
        <v>100</v>
      </c>
      <c r="AH478">
        <f t="shared" si="267"/>
        <v>30666.666666666675</v>
      </c>
      <c r="AT478" t="s">
        <v>21</v>
      </c>
      <c r="AU478" s="9">
        <v>3.1666666666666669E-2</v>
      </c>
      <c r="AV478">
        <v>0</v>
      </c>
      <c r="AW478">
        <v>0.01</v>
      </c>
      <c r="AX478">
        <f t="shared" si="278"/>
        <v>3.1666666666666669E-2</v>
      </c>
      <c r="AY478">
        <f t="shared" si="268"/>
        <v>0.01</v>
      </c>
      <c r="AZ478">
        <f t="shared" si="269"/>
        <v>316.66666666666669</v>
      </c>
      <c r="BA478">
        <f t="shared" si="270"/>
        <v>100</v>
      </c>
      <c r="BB478">
        <f t="shared" si="271"/>
        <v>31666.666666666668</v>
      </c>
      <c r="BO478" t="s">
        <v>21</v>
      </c>
      <c r="BP478" s="9">
        <v>2.866666666666667E-2</v>
      </c>
      <c r="BQ478">
        <v>0</v>
      </c>
      <c r="BR478">
        <v>0.01</v>
      </c>
      <c r="BS478">
        <f t="shared" si="279"/>
        <v>2.866666666666667E-2</v>
      </c>
      <c r="BT478">
        <f t="shared" si="272"/>
        <v>0.01</v>
      </c>
      <c r="BU478">
        <f t="shared" si="273"/>
        <v>286.66666666666674</v>
      </c>
      <c r="BV478">
        <f t="shared" si="274"/>
        <v>100</v>
      </c>
      <c r="BW478">
        <f t="shared" si="275"/>
        <v>28666.666666666675</v>
      </c>
    </row>
    <row r="479" spans="2:75" x14ac:dyDescent="0.25">
      <c r="B479" t="s">
        <v>22</v>
      </c>
      <c r="C479" s="9">
        <v>1.6666666666666668E-3</v>
      </c>
      <c r="D479">
        <v>0</v>
      </c>
      <c r="E479">
        <v>0.05</v>
      </c>
      <c r="F479">
        <f t="shared" si="276"/>
        <v>1.6666666666666668E-3</v>
      </c>
      <c r="G479">
        <f t="shared" si="260"/>
        <v>0.05</v>
      </c>
      <c r="H479">
        <f t="shared" si="261"/>
        <v>3.3333333333333335</v>
      </c>
      <c r="I479">
        <f t="shared" si="262"/>
        <v>20</v>
      </c>
      <c r="J479">
        <f t="shared" si="263"/>
        <v>66.666666666666671</v>
      </c>
      <c r="Z479" t="s">
        <v>22</v>
      </c>
      <c r="AA479" s="9">
        <v>1.1666666666666667E-2</v>
      </c>
      <c r="AB479">
        <v>0</v>
      </c>
      <c r="AC479">
        <v>0.05</v>
      </c>
      <c r="AD479">
        <f t="shared" si="277"/>
        <v>1.1666666666666667E-2</v>
      </c>
      <c r="AE479">
        <f t="shared" si="264"/>
        <v>0.05</v>
      </c>
      <c r="AF479">
        <f t="shared" si="265"/>
        <v>23.333333333333332</v>
      </c>
      <c r="AG479">
        <f t="shared" si="266"/>
        <v>20</v>
      </c>
      <c r="AH479">
        <f t="shared" si="267"/>
        <v>466.66666666666663</v>
      </c>
      <c r="AT479" t="s">
        <v>22</v>
      </c>
      <c r="AU479" s="9">
        <v>1.0333333333333333E-2</v>
      </c>
      <c r="AV479">
        <v>0</v>
      </c>
      <c r="AW479">
        <v>0.05</v>
      </c>
      <c r="AX479">
        <f t="shared" si="278"/>
        <v>1.0333333333333333E-2</v>
      </c>
      <c r="AY479">
        <f t="shared" si="268"/>
        <v>0.05</v>
      </c>
      <c r="AZ479">
        <f t="shared" si="269"/>
        <v>20.666666666666668</v>
      </c>
      <c r="BA479">
        <f t="shared" si="270"/>
        <v>20</v>
      </c>
      <c r="BB479">
        <f t="shared" si="271"/>
        <v>413.33333333333337</v>
      </c>
      <c r="BO479" t="s">
        <v>22</v>
      </c>
      <c r="BP479" s="9">
        <v>6.3333333333333332E-3</v>
      </c>
      <c r="BQ479">
        <v>0</v>
      </c>
      <c r="BR479">
        <v>0.05</v>
      </c>
      <c r="BS479">
        <f t="shared" si="279"/>
        <v>6.3333333333333332E-3</v>
      </c>
      <c r="BT479">
        <f t="shared" si="272"/>
        <v>0.05</v>
      </c>
      <c r="BU479">
        <f t="shared" si="273"/>
        <v>12.666666666666664</v>
      </c>
      <c r="BV479">
        <f t="shared" si="274"/>
        <v>20</v>
      </c>
      <c r="BW479">
        <f t="shared" si="275"/>
        <v>253.33333333333329</v>
      </c>
    </row>
    <row r="480" spans="2:75" x14ac:dyDescent="0.25">
      <c r="B480" t="s">
        <v>23</v>
      </c>
      <c r="C480" s="9">
        <v>1.8666666666666665E-2</v>
      </c>
      <c r="D480">
        <v>0</v>
      </c>
      <c r="E480">
        <v>0.05</v>
      </c>
      <c r="F480">
        <f t="shared" si="276"/>
        <v>1.8666666666666665E-2</v>
      </c>
      <c r="G480">
        <f t="shared" si="260"/>
        <v>0.05</v>
      </c>
      <c r="H480">
        <f t="shared" si="261"/>
        <v>37.333333333333329</v>
      </c>
      <c r="I480">
        <f t="shared" si="262"/>
        <v>20</v>
      </c>
      <c r="J480">
        <f t="shared" si="263"/>
        <v>746.66666666666652</v>
      </c>
      <c r="Z480" t="s">
        <v>23</v>
      </c>
      <c r="AA480" s="9">
        <v>3.2333333333333332E-2</v>
      </c>
      <c r="AB480">
        <v>0</v>
      </c>
      <c r="AC480">
        <v>0.05</v>
      </c>
      <c r="AD480">
        <f t="shared" si="277"/>
        <v>3.2333333333333332E-2</v>
      </c>
      <c r="AE480">
        <f t="shared" si="264"/>
        <v>0.05</v>
      </c>
      <c r="AF480">
        <f t="shared" si="265"/>
        <v>64.666666666666657</v>
      </c>
      <c r="AG480">
        <f t="shared" si="266"/>
        <v>20</v>
      </c>
      <c r="AH480">
        <f t="shared" si="267"/>
        <v>1293.333333333333</v>
      </c>
      <c r="AT480" t="s">
        <v>23</v>
      </c>
      <c r="AU480" s="9">
        <v>3.6666666666666667E-2</v>
      </c>
      <c r="AV480">
        <v>0</v>
      </c>
      <c r="AW480">
        <v>0.05</v>
      </c>
      <c r="AX480">
        <f t="shared" si="278"/>
        <v>3.6666666666666667E-2</v>
      </c>
      <c r="AY480">
        <f t="shared" si="268"/>
        <v>0.05</v>
      </c>
      <c r="AZ480">
        <f t="shared" si="269"/>
        <v>73.333333333333329</v>
      </c>
      <c r="BA480">
        <f t="shared" si="270"/>
        <v>20</v>
      </c>
      <c r="BB480">
        <f t="shared" si="271"/>
        <v>1466.6666666666665</v>
      </c>
      <c r="BO480" t="s">
        <v>23</v>
      </c>
      <c r="BP480" s="9">
        <v>2.3999999999999997E-2</v>
      </c>
      <c r="BQ480">
        <v>0</v>
      </c>
      <c r="BR480">
        <v>0.05</v>
      </c>
      <c r="BS480">
        <f t="shared" si="279"/>
        <v>2.3999999999999997E-2</v>
      </c>
      <c r="BT480">
        <f t="shared" si="272"/>
        <v>0.05</v>
      </c>
      <c r="BU480">
        <f t="shared" si="273"/>
        <v>47.999999999999993</v>
      </c>
      <c r="BV480">
        <f t="shared" si="274"/>
        <v>20</v>
      </c>
      <c r="BW480">
        <f t="shared" si="275"/>
        <v>959.99999999999989</v>
      </c>
    </row>
    <row r="481" spans="2:75" x14ac:dyDescent="0.25">
      <c r="B481" t="s">
        <v>24</v>
      </c>
      <c r="C481" s="9">
        <v>1.3333333333333333E-3</v>
      </c>
      <c r="D481">
        <v>0</v>
      </c>
      <c r="E481">
        <v>0.01</v>
      </c>
      <c r="F481">
        <f t="shared" si="276"/>
        <v>1.3333333333333333E-3</v>
      </c>
      <c r="G481">
        <f t="shared" si="260"/>
        <v>0.01</v>
      </c>
      <c r="H481">
        <f t="shared" si="261"/>
        <v>13.333333333333334</v>
      </c>
      <c r="I481">
        <f t="shared" si="262"/>
        <v>100</v>
      </c>
      <c r="J481">
        <f t="shared" si="263"/>
        <v>1333.3333333333335</v>
      </c>
      <c r="Z481" t="s">
        <v>24</v>
      </c>
      <c r="AA481" s="9">
        <v>8.9999999999999993E-3</v>
      </c>
      <c r="AB481">
        <v>0</v>
      </c>
      <c r="AC481">
        <v>0.01</v>
      </c>
      <c r="AD481">
        <f t="shared" si="277"/>
        <v>8.9999999999999993E-3</v>
      </c>
      <c r="AE481">
        <f t="shared" si="264"/>
        <v>0.01</v>
      </c>
      <c r="AF481">
        <f t="shared" si="265"/>
        <v>89.999999999999986</v>
      </c>
      <c r="AG481">
        <f t="shared" si="266"/>
        <v>100</v>
      </c>
      <c r="AH481">
        <f t="shared" si="267"/>
        <v>8999.9999999999982</v>
      </c>
      <c r="AT481" t="s">
        <v>24</v>
      </c>
      <c r="AU481" s="9">
        <v>9.6666666666666672E-3</v>
      </c>
      <c r="AV481">
        <v>0</v>
      </c>
      <c r="AW481">
        <v>0.01</v>
      </c>
      <c r="AX481">
        <f t="shared" si="278"/>
        <v>9.6666666666666672E-3</v>
      </c>
      <c r="AY481">
        <f t="shared" si="268"/>
        <v>0.01</v>
      </c>
      <c r="AZ481">
        <f t="shared" si="269"/>
        <v>96.666666666666671</v>
      </c>
      <c r="BA481">
        <f t="shared" si="270"/>
        <v>100</v>
      </c>
      <c r="BB481">
        <f t="shared" si="271"/>
        <v>9666.6666666666679</v>
      </c>
      <c r="BO481" t="s">
        <v>24</v>
      </c>
      <c r="BP481" s="9">
        <v>4.6666666666666662E-3</v>
      </c>
      <c r="BQ481">
        <v>0</v>
      </c>
      <c r="BR481">
        <v>0.01</v>
      </c>
      <c r="BS481">
        <f t="shared" si="279"/>
        <v>4.6666666666666662E-3</v>
      </c>
      <c r="BT481">
        <f t="shared" si="272"/>
        <v>0.01</v>
      </c>
      <c r="BU481">
        <f t="shared" si="273"/>
        <v>46.666666666666664</v>
      </c>
      <c r="BV481">
        <f t="shared" si="274"/>
        <v>100</v>
      </c>
      <c r="BW481">
        <f t="shared" si="275"/>
        <v>4666.6666666666661</v>
      </c>
    </row>
    <row r="482" spans="2:75" x14ac:dyDescent="0.25">
      <c r="B482" t="s">
        <v>25</v>
      </c>
      <c r="C482" s="9">
        <v>3.6666666666666667E-2</v>
      </c>
      <c r="D482">
        <v>0</v>
      </c>
      <c r="E482">
        <v>0.05</v>
      </c>
      <c r="F482">
        <f t="shared" si="276"/>
        <v>3.6666666666666667E-2</v>
      </c>
      <c r="G482">
        <f t="shared" si="260"/>
        <v>0.05</v>
      </c>
      <c r="H482">
        <f t="shared" si="261"/>
        <v>73.333333333333329</v>
      </c>
      <c r="I482">
        <f t="shared" si="262"/>
        <v>20</v>
      </c>
      <c r="J482">
        <f t="shared" si="263"/>
        <v>1466.6666666666665</v>
      </c>
      <c r="Z482" t="s">
        <v>25</v>
      </c>
      <c r="AA482" s="9">
        <v>9.6666666666666679E-2</v>
      </c>
      <c r="AB482">
        <v>0</v>
      </c>
      <c r="AC482">
        <v>0.05</v>
      </c>
      <c r="AD482">
        <f t="shared" si="277"/>
        <v>9.6666666666666679E-2</v>
      </c>
      <c r="AE482">
        <f t="shared" si="264"/>
        <v>0.05</v>
      </c>
      <c r="AF482">
        <f t="shared" si="265"/>
        <v>193.33333333333337</v>
      </c>
      <c r="AG482">
        <f t="shared" si="266"/>
        <v>20</v>
      </c>
      <c r="AH482">
        <f t="shared" si="267"/>
        <v>3866.6666666666674</v>
      </c>
      <c r="AT482" t="s">
        <v>25</v>
      </c>
      <c r="AU482" s="9">
        <v>7.0000000000000007E-2</v>
      </c>
      <c r="AV482">
        <v>0</v>
      </c>
      <c r="AW482">
        <v>0.05</v>
      </c>
      <c r="AX482">
        <f t="shared" si="278"/>
        <v>7.0000000000000007E-2</v>
      </c>
      <c r="AY482">
        <f t="shared" si="268"/>
        <v>0.05</v>
      </c>
      <c r="AZ482">
        <f t="shared" si="269"/>
        <v>140</v>
      </c>
      <c r="BA482">
        <f t="shared" si="270"/>
        <v>20</v>
      </c>
      <c r="BB482">
        <f t="shared" si="271"/>
        <v>2800</v>
      </c>
      <c r="BO482" t="s">
        <v>25</v>
      </c>
      <c r="BP482" s="9">
        <v>6.6666666666666666E-2</v>
      </c>
      <c r="BQ482">
        <v>0</v>
      </c>
      <c r="BR482">
        <v>0.05</v>
      </c>
      <c r="BS482">
        <f t="shared" si="279"/>
        <v>6.6666666666666666E-2</v>
      </c>
      <c r="BT482">
        <f t="shared" si="272"/>
        <v>0.05</v>
      </c>
      <c r="BU482">
        <f t="shared" si="273"/>
        <v>133.33333333333331</v>
      </c>
      <c r="BV482">
        <f t="shared" si="274"/>
        <v>20</v>
      </c>
      <c r="BW482">
        <f t="shared" si="275"/>
        <v>2666.6666666666661</v>
      </c>
    </row>
    <row r="483" spans="2:75" x14ac:dyDescent="0.25">
      <c r="B483" t="s">
        <v>49</v>
      </c>
      <c r="I483">
        <f>SUM(I457:I482)</f>
        <v>315.98090476190475</v>
      </c>
      <c r="J483">
        <f>SUM(J457:J482)</f>
        <v>15265.525431834743</v>
      </c>
      <c r="Z483" t="s">
        <v>49</v>
      </c>
      <c r="AG483">
        <f>SUM(AG457:AG482)</f>
        <v>315.98090476190475</v>
      </c>
      <c r="AH483">
        <f>SUM(AH457:AH482)</f>
        <v>51062.878380466776</v>
      </c>
      <c r="AT483" t="s">
        <v>49</v>
      </c>
      <c r="BA483">
        <f>SUM(BA457:BA482)</f>
        <v>315.98090476190475</v>
      </c>
      <c r="BB483">
        <f>SUM(BB457:BB482)</f>
        <v>51060.417785222846</v>
      </c>
      <c r="BO483" t="s">
        <v>49</v>
      </c>
      <c r="BV483">
        <f>SUM(BV457:BV482)</f>
        <v>315.98090476190475</v>
      </c>
      <c r="BW483">
        <f>SUM(BW457:BW482)</f>
        <v>43080.833571118535</v>
      </c>
    </row>
    <row r="484" spans="2:75" x14ac:dyDescent="0.25">
      <c r="B484" t="s">
        <v>50</v>
      </c>
      <c r="J484">
        <f>J483/I483</f>
        <v>48.311544152762941</v>
      </c>
      <c r="Z484" t="s">
        <v>50</v>
      </c>
      <c r="AH484">
        <f>AH483/AG483</f>
        <v>161.60115250933674</v>
      </c>
      <c r="AT484" t="s">
        <v>50</v>
      </c>
      <c r="BB484">
        <f>BB483/BA483</f>
        <v>161.5933653449643</v>
      </c>
      <c r="BO484" t="s">
        <v>50</v>
      </c>
      <c r="BW484">
        <f>BW483/BV483</f>
        <v>136.33999055601299</v>
      </c>
    </row>
    <row r="487" spans="2:75" x14ac:dyDescent="0.25">
      <c r="C487" t="s">
        <v>41</v>
      </c>
      <c r="D487" t="s">
        <v>42</v>
      </c>
      <c r="E487" t="s">
        <v>43</v>
      </c>
      <c r="F487" t="s">
        <v>44</v>
      </c>
      <c r="G487" t="s">
        <v>45</v>
      </c>
      <c r="H487" t="s">
        <v>46</v>
      </c>
      <c r="I487" t="s">
        <v>47</v>
      </c>
      <c r="J487" t="s">
        <v>48</v>
      </c>
      <c r="AA487" t="s">
        <v>41</v>
      </c>
      <c r="AB487" t="s">
        <v>42</v>
      </c>
      <c r="AC487" t="s">
        <v>43</v>
      </c>
      <c r="AD487" t="s">
        <v>44</v>
      </c>
      <c r="AE487" t="s">
        <v>45</v>
      </c>
      <c r="AF487" t="s">
        <v>46</v>
      </c>
      <c r="AG487" t="s">
        <v>47</v>
      </c>
      <c r="AH487" t="s">
        <v>48</v>
      </c>
      <c r="AU487" t="s">
        <v>41</v>
      </c>
      <c r="AV487" t="s">
        <v>42</v>
      </c>
      <c r="AW487" t="s">
        <v>43</v>
      </c>
      <c r="AX487" t="s">
        <v>44</v>
      </c>
      <c r="AY487" t="s">
        <v>45</v>
      </c>
      <c r="AZ487" t="s">
        <v>46</v>
      </c>
      <c r="BA487" t="s">
        <v>47</v>
      </c>
      <c r="BB487" t="s">
        <v>48</v>
      </c>
    </row>
    <row r="488" spans="2:75" x14ac:dyDescent="0.25">
      <c r="B488" t="s">
        <v>0</v>
      </c>
      <c r="C488" s="4">
        <v>24.8</v>
      </c>
      <c r="D488">
        <v>0</v>
      </c>
      <c r="E488">
        <v>35</v>
      </c>
      <c r="F488">
        <f>C488-D488</f>
        <v>24.8</v>
      </c>
      <c r="G488">
        <f>E488-D488</f>
        <v>35</v>
      </c>
      <c r="H488">
        <f>(F488/G488)*100</f>
        <v>70.857142857142861</v>
      </c>
      <c r="I488">
        <f>1/E488</f>
        <v>2.8571428571428571E-2</v>
      </c>
      <c r="J488">
        <f>H488*I488</f>
        <v>2.0244897959183672</v>
      </c>
      <c r="Z488" t="s">
        <v>0</v>
      </c>
      <c r="AA488" s="4">
        <v>27.2</v>
      </c>
      <c r="AB488">
        <v>0</v>
      </c>
      <c r="AC488">
        <v>35</v>
      </c>
      <c r="AD488">
        <f>AA488-AB488</f>
        <v>27.2</v>
      </c>
      <c r="AE488">
        <f>AC488-AB488</f>
        <v>35</v>
      </c>
      <c r="AF488">
        <f>(AD488/AE488)*100</f>
        <v>77.714285714285708</v>
      </c>
      <c r="AG488">
        <f>1/AC488</f>
        <v>2.8571428571428571E-2</v>
      </c>
      <c r="AH488">
        <f>AF488*AG488</f>
        <v>2.2204081632653061</v>
      </c>
      <c r="AT488" t="s">
        <v>0</v>
      </c>
      <c r="AU488" s="4">
        <v>27.7</v>
      </c>
      <c r="AV488">
        <v>0</v>
      </c>
      <c r="AW488">
        <v>35</v>
      </c>
      <c r="AX488">
        <f>AU488-AV488</f>
        <v>27.7</v>
      </c>
      <c r="AY488">
        <f>AW488-AV488</f>
        <v>35</v>
      </c>
      <c r="AZ488">
        <f>(AX488/AY488)*100</f>
        <v>79.142857142857139</v>
      </c>
      <c r="BA488">
        <f>1/AW488</f>
        <v>2.8571428571428571E-2</v>
      </c>
      <c r="BB488">
        <f>AZ488*BA488</f>
        <v>2.2612244897959184</v>
      </c>
      <c r="BO488" t="s">
        <v>0</v>
      </c>
      <c r="BP488" s="4">
        <v>27</v>
      </c>
      <c r="BQ488">
        <v>0</v>
      </c>
      <c r="BR488">
        <v>35</v>
      </c>
      <c r="BS488">
        <f>BP488-BQ488</f>
        <v>27</v>
      </c>
      <c r="BT488">
        <f>BR488-BQ488</f>
        <v>35</v>
      </c>
      <c r="BU488">
        <f>(BS488/BT488)*100</f>
        <v>77.142857142857153</v>
      </c>
      <c r="BV488">
        <f>1/BR488</f>
        <v>2.8571428571428571E-2</v>
      </c>
      <c r="BW488">
        <f>BU488*BV488</f>
        <v>2.2040816326530615</v>
      </c>
    </row>
    <row r="489" spans="2:75" x14ac:dyDescent="0.25">
      <c r="B489" t="s">
        <v>1</v>
      </c>
      <c r="C489" s="5">
        <v>5.9055555555555559</v>
      </c>
      <c r="D489">
        <v>7</v>
      </c>
      <c r="E489">
        <v>7.5</v>
      </c>
      <c r="F489">
        <f>(C489-D489)*-1</f>
        <v>1.0944444444444441</v>
      </c>
      <c r="G489">
        <f t="shared" ref="G489:G513" si="280">E489-D489</f>
        <v>0.5</v>
      </c>
      <c r="H489">
        <f t="shared" ref="H489:H513" si="281">(F489/G489)*100</f>
        <v>218.88888888888883</v>
      </c>
      <c r="I489">
        <f t="shared" ref="I489:I513" si="282">1/E489</f>
        <v>0.13333333333333333</v>
      </c>
      <c r="J489">
        <f t="shared" ref="J489:J513" si="283">H489*I489</f>
        <v>29.185185185185176</v>
      </c>
      <c r="Z489" t="s">
        <v>1</v>
      </c>
      <c r="AA489" s="5">
        <v>5.5422222222222217</v>
      </c>
      <c r="AB489">
        <v>7</v>
      </c>
      <c r="AC489">
        <v>7.5</v>
      </c>
      <c r="AD489">
        <f>(AA489-AB489)*-1</f>
        <v>1.4577777777777783</v>
      </c>
      <c r="AE489">
        <f t="shared" ref="AE489:AE513" si="284">AC489-AB489</f>
        <v>0.5</v>
      </c>
      <c r="AF489">
        <f t="shared" ref="AF489:AF513" si="285">(AD489/AE489)*100</f>
        <v>291.55555555555566</v>
      </c>
      <c r="AG489">
        <f t="shared" ref="AG489:AG513" si="286">1/AC489</f>
        <v>0.13333333333333333</v>
      </c>
      <c r="AH489">
        <f t="shared" ref="AH489:AH513" si="287">AF489*AG489</f>
        <v>38.874074074074088</v>
      </c>
      <c r="AT489" t="s">
        <v>1</v>
      </c>
      <c r="AU489" s="5">
        <v>5.7266666666666666</v>
      </c>
      <c r="AV489">
        <v>7</v>
      </c>
      <c r="AW489">
        <v>7.5</v>
      </c>
      <c r="AX489">
        <f>(AU489-AV489)*-1</f>
        <v>1.2733333333333334</v>
      </c>
      <c r="AY489">
        <f t="shared" ref="AY489:AY513" si="288">AW489-AV489</f>
        <v>0.5</v>
      </c>
      <c r="AZ489">
        <f t="shared" ref="AZ489:AZ513" si="289">(AX489/AY489)*100</f>
        <v>254.66666666666669</v>
      </c>
      <c r="BA489">
        <f t="shared" ref="BA489:BA513" si="290">1/AW489</f>
        <v>0.13333333333333333</v>
      </c>
      <c r="BB489">
        <f t="shared" ref="BB489:BB513" si="291">AZ489*BA489</f>
        <v>33.955555555555556</v>
      </c>
      <c r="BO489" t="s">
        <v>1</v>
      </c>
      <c r="BP489" s="5">
        <v>5.3955555555555561</v>
      </c>
      <c r="BQ489">
        <v>7</v>
      </c>
      <c r="BR489">
        <v>7.5</v>
      </c>
      <c r="BS489">
        <f>(BP489-BQ489)*-1</f>
        <v>1.6044444444444439</v>
      </c>
      <c r="BT489">
        <f t="shared" ref="BT489:BT513" si="292">BR489-BQ489</f>
        <v>0.5</v>
      </c>
      <c r="BU489">
        <f t="shared" ref="BU489:BU513" si="293">(BS489/BT489)*100</f>
        <v>320.8888888888888</v>
      </c>
      <c r="BV489">
        <f t="shared" ref="BV489:BV513" si="294">1/BR489</f>
        <v>0.13333333333333333</v>
      </c>
      <c r="BW489">
        <f t="shared" ref="BW489:BW513" si="295">BU489*BV489</f>
        <v>42.785185185185171</v>
      </c>
    </row>
    <row r="490" spans="2:75" x14ac:dyDescent="0.25">
      <c r="B490" t="s">
        <v>2</v>
      </c>
      <c r="C490" s="5">
        <v>4.0777777777777784</v>
      </c>
      <c r="D490">
        <v>0</v>
      </c>
      <c r="E490">
        <v>15</v>
      </c>
      <c r="F490">
        <f t="shared" ref="F490:F513" si="296">C490-D490</f>
        <v>4.0777777777777784</v>
      </c>
      <c r="G490">
        <f t="shared" si="280"/>
        <v>15</v>
      </c>
      <c r="H490">
        <f t="shared" si="281"/>
        <v>27.18518518518519</v>
      </c>
      <c r="I490">
        <f t="shared" si="282"/>
        <v>6.6666666666666666E-2</v>
      </c>
      <c r="J490">
        <f t="shared" si="283"/>
        <v>1.812345679012346</v>
      </c>
      <c r="Z490" t="s">
        <v>2</v>
      </c>
      <c r="AA490" s="5">
        <v>5.6033333333333326</v>
      </c>
      <c r="AB490">
        <v>0</v>
      </c>
      <c r="AC490">
        <v>15</v>
      </c>
      <c r="AD490">
        <f t="shared" ref="AD490:AD513" si="297">AA490-AB490</f>
        <v>5.6033333333333326</v>
      </c>
      <c r="AE490">
        <f t="shared" si="284"/>
        <v>15</v>
      </c>
      <c r="AF490">
        <f t="shared" si="285"/>
        <v>37.355555555555554</v>
      </c>
      <c r="AG490">
        <f t="shared" si="286"/>
        <v>6.6666666666666666E-2</v>
      </c>
      <c r="AH490">
        <f t="shared" si="287"/>
        <v>2.4903703703703703</v>
      </c>
      <c r="AT490" t="s">
        <v>2</v>
      </c>
      <c r="AU490" s="5">
        <v>5.6111111111111116</v>
      </c>
      <c r="AV490">
        <v>0</v>
      </c>
      <c r="AW490">
        <v>15</v>
      </c>
      <c r="AX490">
        <f t="shared" ref="AX490:AX513" si="298">AU490-AV490</f>
        <v>5.6111111111111116</v>
      </c>
      <c r="AY490">
        <f t="shared" si="288"/>
        <v>15</v>
      </c>
      <c r="AZ490">
        <f t="shared" si="289"/>
        <v>37.407407407407412</v>
      </c>
      <c r="BA490">
        <f t="shared" si="290"/>
        <v>6.6666666666666666E-2</v>
      </c>
      <c r="BB490">
        <f t="shared" si="291"/>
        <v>2.4938271604938276</v>
      </c>
      <c r="BO490" t="s">
        <v>2</v>
      </c>
      <c r="BP490" s="5">
        <v>5.485555555555556</v>
      </c>
      <c r="BQ490">
        <v>0</v>
      </c>
      <c r="BR490">
        <v>15</v>
      </c>
      <c r="BS490">
        <f t="shared" ref="BS490:BS513" si="299">BP490-BQ490</f>
        <v>5.485555555555556</v>
      </c>
      <c r="BT490">
        <f t="shared" si="292"/>
        <v>15</v>
      </c>
      <c r="BU490">
        <f t="shared" si="293"/>
        <v>36.570370370370377</v>
      </c>
      <c r="BV490">
        <f t="shared" si="294"/>
        <v>6.6666666666666666E-2</v>
      </c>
      <c r="BW490">
        <f t="shared" si="295"/>
        <v>2.438024691358025</v>
      </c>
    </row>
    <row r="491" spans="2:75" x14ac:dyDescent="0.25">
      <c r="B491" t="s">
        <v>3</v>
      </c>
      <c r="C491" s="5">
        <v>3.0700000000000003</v>
      </c>
      <c r="D491">
        <v>0</v>
      </c>
      <c r="E491">
        <v>5</v>
      </c>
      <c r="F491">
        <f t="shared" si="296"/>
        <v>3.0700000000000003</v>
      </c>
      <c r="G491">
        <f t="shared" si="280"/>
        <v>5</v>
      </c>
      <c r="H491">
        <f t="shared" si="281"/>
        <v>61.400000000000013</v>
      </c>
      <c r="I491">
        <f t="shared" si="282"/>
        <v>0.2</v>
      </c>
      <c r="J491">
        <f t="shared" si="283"/>
        <v>12.280000000000003</v>
      </c>
      <c r="Z491" t="s">
        <v>3</v>
      </c>
      <c r="AA491" s="5">
        <v>4.666666666666667</v>
      </c>
      <c r="AB491">
        <v>0</v>
      </c>
      <c r="AC491">
        <v>5</v>
      </c>
      <c r="AD491">
        <f t="shared" si="297"/>
        <v>4.666666666666667</v>
      </c>
      <c r="AE491">
        <f t="shared" si="284"/>
        <v>5</v>
      </c>
      <c r="AF491">
        <f t="shared" si="285"/>
        <v>93.333333333333329</v>
      </c>
      <c r="AG491">
        <f t="shared" si="286"/>
        <v>0.2</v>
      </c>
      <c r="AH491">
        <f t="shared" si="287"/>
        <v>18.666666666666668</v>
      </c>
      <c r="AT491" t="s">
        <v>3</v>
      </c>
      <c r="AU491" s="5">
        <v>4.7966666666666669</v>
      </c>
      <c r="AV491">
        <v>0</v>
      </c>
      <c r="AW491">
        <v>5</v>
      </c>
      <c r="AX491">
        <f t="shared" si="298"/>
        <v>4.7966666666666669</v>
      </c>
      <c r="AY491">
        <f t="shared" si="288"/>
        <v>5</v>
      </c>
      <c r="AZ491">
        <f t="shared" si="289"/>
        <v>95.933333333333337</v>
      </c>
      <c r="BA491">
        <f t="shared" si="290"/>
        <v>0.2</v>
      </c>
      <c r="BB491">
        <f t="shared" si="291"/>
        <v>19.186666666666667</v>
      </c>
      <c r="BO491" t="s">
        <v>3</v>
      </c>
      <c r="BP491" s="5">
        <v>4.7966666666666669</v>
      </c>
      <c r="BQ491">
        <v>0</v>
      </c>
      <c r="BR491">
        <v>5</v>
      </c>
      <c r="BS491">
        <f t="shared" si="299"/>
        <v>4.7966666666666669</v>
      </c>
      <c r="BT491">
        <f t="shared" si="292"/>
        <v>5</v>
      </c>
      <c r="BU491">
        <f t="shared" si="293"/>
        <v>95.933333333333337</v>
      </c>
      <c r="BV491">
        <f t="shared" si="294"/>
        <v>0.2</v>
      </c>
      <c r="BW491">
        <f t="shared" si="295"/>
        <v>19.186666666666667</v>
      </c>
    </row>
    <row r="492" spans="2:75" x14ac:dyDescent="0.25">
      <c r="B492" t="s">
        <v>4</v>
      </c>
      <c r="C492" s="5">
        <v>4.3633333333333333</v>
      </c>
      <c r="D492">
        <v>0</v>
      </c>
      <c r="E492">
        <v>10</v>
      </c>
      <c r="F492">
        <f t="shared" si="296"/>
        <v>4.3633333333333333</v>
      </c>
      <c r="G492">
        <f t="shared" si="280"/>
        <v>10</v>
      </c>
      <c r="H492">
        <f t="shared" si="281"/>
        <v>43.633333333333333</v>
      </c>
      <c r="I492">
        <f t="shared" si="282"/>
        <v>0.1</v>
      </c>
      <c r="J492">
        <f t="shared" si="283"/>
        <v>4.3633333333333333</v>
      </c>
      <c r="Z492" t="s">
        <v>4</v>
      </c>
      <c r="AA492" s="5">
        <v>7.0222222222222221</v>
      </c>
      <c r="AB492">
        <v>0</v>
      </c>
      <c r="AC492">
        <v>10</v>
      </c>
      <c r="AD492">
        <f t="shared" si="297"/>
        <v>7.0222222222222221</v>
      </c>
      <c r="AE492">
        <f t="shared" si="284"/>
        <v>10</v>
      </c>
      <c r="AF492">
        <f t="shared" si="285"/>
        <v>70.222222222222214</v>
      </c>
      <c r="AG492">
        <f t="shared" si="286"/>
        <v>0.1</v>
      </c>
      <c r="AH492">
        <f t="shared" si="287"/>
        <v>7.0222222222222221</v>
      </c>
      <c r="AT492" t="s">
        <v>4</v>
      </c>
      <c r="AU492" s="5">
        <v>6.822222222222222</v>
      </c>
      <c r="AV492">
        <v>0</v>
      </c>
      <c r="AW492">
        <v>10</v>
      </c>
      <c r="AX492">
        <f t="shared" si="298"/>
        <v>6.822222222222222</v>
      </c>
      <c r="AY492">
        <f t="shared" si="288"/>
        <v>10</v>
      </c>
      <c r="AZ492">
        <f t="shared" si="289"/>
        <v>68.222222222222214</v>
      </c>
      <c r="BA492">
        <f t="shared" si="290"/>
        <v>0.1</v>
      </c>
      <c r="BB492">
        <f t="shared" si="291"/>
        <v>6.822222222222222</v>
      </c>
      <c r="BO492" t="s">
        <v>4</v>
      </c>
      <c r="BP492" s="5">
        <v>5.9888888888888898</v>
      </c>
      <c r="BQ492">
        <v>0</v>
      </c>
      <c r="BR492">
        <v>10</v>
      </c>
      <c r="BS492">
        <f t="shared" si="299"/>
        <v>5.9888888888888898</v>
      </c>
      <c r="BT492">
        <f t="shared" si="292"/>
        <v>10</v>
      </c>
      <c r="BU492">
        <f t="shared" si="293"/>
        <v>59.8888888888889</v>
      </c>
      <c r="BV492">
        <f t="shared" si="294"/>
        <v>0.1</v>
      </c>
      <c r="BW492">
        <f t="shared" si="295"/>
        <v>5.9888888888888907</v>
      </c>
    </row>
    <row r="493" spans="2:75" x14ac:dyDescent="0.25">
      <c r="B493" t="s">
        <v>5</v>
      </c>
      <c r="C493" s="5">
        <v>52.073333333333331</v>
      </c>
      <c r="D493">
        <v>0</v>
      </c>
      <c r="E493">
        <v>500</v>
      </c>
      <c r="F493">
        <f t="shared" si="296"/>
        <v>52.073333333333331</v>
      </c>
      <c r="G493">
        <f t="shared" si="280"/>
        <v>500</v>
      </c>
      <c r="H493">
        <f t="shared" si="281"/>
        <v>10.414666666666667</v>
      </c>
      <c r="I493">
        <f t="shared" si="282"/>
        <v>2E-3</v>
      </c>
      <c r="J493">
        <f t="shared" si="283"/>
        <v>2.0829333333333335E-2</v>
      </c>
      <c r="Z493" t="s">
        <v>5</v>
      </c>
      <c r="AA493" s="5">
        <v>71.38111111111111</v>
      </c>
      <c r="AB493">
        <v>0</v>
      </c>
      <c r="AC493">
        <v>500</v>
      </c>
      <c r="AD493">
        <f t="shared" si="297"/>
        <v>71.38111111111111</v>
      </c>
      <c r="AE493">
        <f t="shared" si="284"/>
        <v>500</v>
      </c>
      <c r="AF493">
        <f t="shared" si="285"/>
        <v>14.27622222222222</v>
      </c>
      <c r="AG493">
        <f t="shared" si="286"/>
        <v>2E-3</v>
      </c>
      <c r="AH493">
        <f t="shared" si="287"/>
        <v>2.8552444444444439E-2</v>
      </c>
      <c r="AT493" t="s">
        <v>5</v>
      </c>
      <c r="AU493" s="5">
        <v>72.841111111111104</v>
      </c>
      <c r="AV493">
        <v>0</v>
      </c>
      <c r="AW493">
        <v>500</v>
      </c>
      <c r="AX493">
        <f t="shared" si="298"/>
        <v>72.841111111111104</v>
      </c>
      <c r="AY493">
        <f t="shared" si="288"/>
        <v>500</v>
      </c>
      <c r="AZ493">
        <f t="shared" si="289"/>
        <v>14.568222222222222</v>
      </c>
      <c r="BA493">
        <f t="shared" si="290"/>
        <v>2E-3</v>
      </c>
      <c r="BB493">
        <f t="shared" si="291"/>
        <v>2.9136444444444444E-2</v>
      </c>
      <c r="BO493" t="s">
        <v>5</v>
      </c>
      <c r="BP493" s="5">
        <v>73.03</v>
      </c>
      <c r="BQ493">
        <v>0</v>
      </c>
      <c r="BR493">
        <v>500</v>
      </c>
      <c r="BS493">
        <f t="shared" si="299"/>
        <v>73.03</v>
      </c>
      <c r="BT493">
        <f t="shared" si="292"/>
        <v>500</v>
      </c>
      <c r="BU493">
        <f t="shared" si="293"/>
        <v>14.606</v>
      </c>
      <c r="BV493">
        <f t="shared" si="294"/>
        <v>2E-3</v>
      </c>
      <c r="BW493">
        <f t="shared" si="295"/>
        <v>2.9212000000000002E-2</v>
      </c>
    </row>
    <row r="494" spans="2:75" x14ac:dyDescent="0.25">
      <c r="B494" t="s">
        <v>6</v>
      </c>
      <c r="C494" s="5">
        <v>6.2588888888888876</v>
      </c>
      <c r="D494">
        <v>14.6</v>
      </c>
      <c r="E494">
        <v>7.5</v>
      </c>
      <c r="F494">
        <f t="shared" si="296"/>
        <v>-8.3411111111111111</v>
      </c>
      <c r="G494">
        <f t="shared" si="280"/>
        <v>-7.1</v>
      </c>
      <c r="H494">
        <f t="shared" si="281"/>
        <v>117.48043818466354</v>
      </c>
      <c r="I494">
        <f t="shared" si="282"/>
        <v>0.13333333333333333</v>
      </c>
      <c r="J494">
        <f t="shared" si="283"/>
        <v>15.664058424621805</v>
      </c>
      <c r="Z494" t="s">
        <v>6</v>
      </c>
      <c r="AA494" s="5">
        <v>5.669999999999999</v>
      </c>
      <c r="AB494">
        <v>14.6</v>
      </c>
      <c r="AC494">
        <v>7.5</v>
      </c>
      <c r="AD494">
        <f t="shared" si="297"/>
        <v>-8.93</v>
      </c>
      <c r="AE494">
        <f t="shared" si="284"/>
        <v>-7.1</v>
      </c>
      <c r="AF494">
        <f t="shared" si="285"/>
        <v>125.77464788732395</v>
      </c>
      <c r="AG494">
        <f t="shared" si="286"/>
        <v>0.13333333333333333</v>
      </c>
      <c r="AH494">
        <f t="shared" si="287"/>
        <v>16.769953051643192</v>
      </c>
      <c r="AT494" t="s">
        <v>6</v>
      </c>
      <c r="AU494" s="5">
        <v>5.0966666666666667</v>
      </c>
      <c r="AV494">
        <v>14.6</v>
      </c>
      <c r="AW494">
        <v>7.5</v>
      </c>
      <c r="AX494">
        <f t="shared" si="298"/>
        <v>-9.5033333333333339</v>
      </c>
      <c r="AY494">
        <f t="shared" si="288"/>
        <v>-7.1</v>
      </c>
      <c r="AZ494">
        <f t="shared" si="289"/>
        <v>133.84976525821597</v>
      </c>
      <c r="BA494">
        <f t="shared" si="290"/>
        <v>0.13333333333333333</v>
      </c>
      <c r="BB494">
        <f t="shared" si="291"/>
        <v>17.846635367762129</v>
      </c>
      <c r="BO494" t="s">
        <v>6</v>
      </c>
      <c r="BP494" s="5">
        <v>5.7255555555555553</v>
      </c>
      <c r="BQ494">
        <v>14.6</v>
      </c>
      <c r="BR494">
        <v>7.5</v>
      </c>
      <c r="BS494">
        <f t="shared" si="299"/>
        <v>-8.8744444444444444</v>
      </c>
      <c r="BT494">
        <f t="shared" si="292"/>
        <v>-7.1</v>
      </c>
      <c r="BU494">
        <f t="shared" si="293"/>
        <v>124.99217527386541</v>
      </c>
      <c r="BV494">
        <f t="shared" si="294"/>
        <v>0.13333333333333333</v>
      </c>
      <c r="BW494">
        <f t="shared" si="295"/>
        <v>16.665623369848721</v>
      </c>
    </row>
    <row r="495" spans="2:75" x14ac:dyDescent="0.25">
      <c r="B495" t="s">
        <v>7</v>
      </c>
      <c r="C495" s="5">
        <v>2.2966666666666669</v>
      </c>
      <c r="D495">
        <v>0</v>
      </c>
      <c r="E495">
        <v>1</v>
      </c>
      <c r="F495">
        <f t="shared" si="296"/>
        <v>2.2966666666666669</v>
      </c>
      <c r="G495">
        <f t="shared" si="280"/>
        <v>1</v>
      </c>
      <c r="H495">
        <f t="shared" si="281"/>
        <v>229.66666666666669</v>
      </c>
      <c r="I495">
        <f t="shared" si="282"/>
        <v>1</v>
      </c>
      <c r="J495">
        <f t="shared" si="283"/>
        <v>229.66666666666669</v>
      </c>
      <c r="Z495" t="s">
        <v>7</v>
      </c>
      <c r="AA495" s="5">
        <v>3.4888888888888889</v>
      </c>
      <c r="AB495">
        <v>0</v>
      </c>
      <c r="AC495">
        <v>1</v>
      </c>
      <c r="AD495">
        <f t="shared" si="297"/>
        <v>3.4888888888888889</v>
      </c>
      <c r="AE495">
        <f t="shared" si="284"/>
        <v>1</v>
      </c>
      <c r="AF495">
        <f t="shared" si="285"/>
        <v>348.88888888888891</v>
      </c>
      <c r="AG495">
        <f t="shared" si="286"/>
        <v>1</v>
      </c>
      <c r="AH495">
        <f t="shared" si="287"/>
        <v>348.88888888888891</v>
      </c>
      <c r="AT495" t="s">
        <v>7</v>
      </c>
      <c r="AU495" s="5">
        <v>3.1077777777777782</v>
      </c>
      <c r="AV495">
        <v>0</v>
      </c>
      <c r="AW495">
        <v>1</v>
      </c>
      <c r="AX495">
        <f t="shared" si="298"/>
        <v>3.1077777777777782</v>
      </c>
      <c r="AY495">
        <f t="shared" si="288"/>
        <v>1</v>
      </c>
      <c r="AZ495">
        <f t="shared" si="289"/>
        <v>310.77777777777783</v>
      </c>
      <c r="BA495">
        <f t="shared" si="290"/>
        <v>1</v>
      </c>
      <c r="BB495">
        <f t="shared" si="291"/>
        <v>310.77777777777783</v>
      </c>
      <c r="BO495" t="s">
        <v>7</v>
      </c>
      <c r="BP495" s="5">
        <v>3.5185555555555559</v>
      </c>
      <c r="BQ495">
        <v>0</v>
      </c>
      <c r="BR495">
        <v>1</v>
      </c>
      <c r="BS495">
        <f t="shared" si="299"/>
        <v>3.5185555555555559</v>
      </c>
      <c r="BT495">
        <f t="shared" si="292"/>
        <v>1</v>
      </c>
      <c r="BU495">
        <f t="shared" si="293"/>
        <v>351.85555555555561</v>
      </c>
      <c r="BV495">
        <f t="shared" si="294"/>
        <v>1</v>
      </c>
      <c r="BW495">
        <f t="shared" si="295"/>
        <v>351.85555555555561</v>
      </c>
    </row>
    <row r="496" spans="2:75" x14ac:dyDescent="0.25">
      <c r="B496" t="s">
        <v>8</v>
      </c>
      <c r="C496" s="5">
        <v>16.216666666666669</v>
      </c>
      <c r="D496">
        <v>0</v>
      </c>
      <c r="E496">
        <v>200</v>
      </c>
      <c r="F496">
        <f t="shared" si="296"/>
        <v>16.216666666666669</v>
      </c>
      <c r="G496">
        <f t="shared" si="280"/>
        <v>200</v>
      </c>
      <c r="H496">
        <f t="shared" si="281"/>
        <v>8.1083333333333343</v>
      </c>
      <c r="I496">
        <f t="shared" si="282"/>
        <v>5.0000000000000001E-3</v>
      </c>
      <c r="J496">
        <f t="shared" si="283"/>
        <v>4.054166666666667E-2</v>
      </c>
      <c r="Z496" t="s">
        <v>8</v>
      </c>
      <c r="AA496" s="5">
        <v>34.492222222222217</v>
      </c>
      <c r="AB496">
        <v>0</v>
      </c>
      <c r="AC496">
        <v>200</v>
      </c>
      <c r="AD496">
        <f t="shared" si="297"/>
        <v>34.492222222222217</v>
      </c>
      <c r="AE496">
        <f t="shared" si="284"/>
        <v>200</v>
      </c>
      <c r="AF496">
        <f t="shared" si="285"/>
        <v>17.246111111111109</v>
      </c>
      <c r="AG496">
        <f t="shared" si="286"/>
        <v>5.0000000000000001E-3</v>
      </c>
      <c r="AH496">
        <f t="shared" si="287"/>
        <v>8.6230555555555546E-2</v>
      </c>
      <c r="AT496" t="s">
        <v>8</v>
      </c>
      <c r="AU496" s="5">
        <v>34.618888888888883</v>
      </c>
      <c r="AV496">
        <v>0</v>
      </c>
      <c r="AW496">
        <v>200</v>
      </c>
      <c r="AX496">
        <f t="shared" si="298"/>
        <v>34.618888888888883</v>
      </c>
      <c r="AY496">
        <f t="shared" si="288"/>
        <v>200</v>
      </c>
      <c r="AZ496">
        <f t="shared" si="289"/>
        <v>17.309444444444441</v>
      </c>
      <c r="BA496">
        <f t="shared" si="290"/>
        <v>5.0000000000000001E-3</v>
      </c>
      <c r="BB496">
        <f t="shared" si="291"/>
        <v>8.6547222222222206E-2</v>
      </c>
      <c r="BO496" t="s">
        <v>8</v>
      </c>
      <c r="BP496" s="5">
        <v>38.229999999999997</v>
      </c>
      <c r="BQ496">
        <v>0</v>
      </c>
      <c r="BR496">
        <v>200</v>
      </c>
      <c r="BS496">
        <f t="shared" si="299"/>
        <v>38.229999999999997</v>
      </c>
      <c r="BT496">
        <f t="shared" si="292"/>
        <v>200</v>
      </c>
      <c r="BU496">
        <f t="shared" si="293"/>
        <v>19.114999999999998</v>
      </c>
      <c r="BV496">
        <f t="shared" si="294"/>
        <v>5.0000000000000001E-3</v>
      </c>
      <c r="BW496">
        <f t="shared" si="295"/>
        <v>9.5574999999999993E-2</v>
      </c>
    </row>
    <row r="497" spans="2:75" x14ac:dyDescent="0.25">
      <c r="B497" t="s">
        <v>9</v>
      </c>
      <c r="C497" s="5">
        <v>0.57333333333333336</v>
      </c>
      <c r="D497">
        <v>0</v>
      </c>
      <c r="E497">
        <v>200</v>
      </c>
      <c r="F497">
        <f t="shared" si="296"/>
        <v>0.57333333333333336</v>
      </c>
      <c r="G497">
        <f t="shared" si="280"/>
        <v>200</v>
      </c>
      <c r="H497">
        <f t="shared" si="281"/>
        <v>0.28666666666666668</v>
      </c>
      <c r="I497">
        <f t="shared" si="282"/>
        <v>5.0000000000000001E-3</v>
      </c>
      <c r="J497">
        <f t="shared" si="283"/>
        <v>1.4333333333333333E-3</v>
      </c>
      <c r="Z497" t="s">
        <v>9</v>
      </c>
      <c r="AA497" s="5">
        <v>0.85777777777777775</v>
      </c>
      <c r="AB497">
        <v>0</v>
      </c>
      <c r="AC497">
        <v>200</v>
      </c>
      <c r="AD497">
        <f t="shared" si="297"/>
        <v>0.85777777777777775</v>
      </c>
      <c r="AE497">
        <f t="shared" si="284"/>
        <v>200</v>
      </c>
      <c r="AF497">
        <f t="shared" si="285"/>
        <v>0.42888888888888888</v>
      </c>
      <c r="AG497">
        <f t="shared" si="286"/>
        <v>5.0000000000000001E-3</v>
      </c>
      <c r="AH497">
        <f t="shared" si="287"/>
        <v>2.1444444444444445E-3</v>
      </c>
      <c r="AT497" t="s">
        <v>9</v>
      </c>
      <c r="AU497" s="5">
        <v>0.74777777777777776</v>
      </c>
      <c r="AV497">
        <v>0</v>
      </c>
      <c r="AW497">
        <v>200</v>
      </c>
      <c r="AX497">
        <f t="shared" si="298"/>
        <v>0.74777777777777776</v>
      </c>
      <c r="AY497">
        <f t="shared" si="288"/>
        <v>200</v>
      </c>
      <c r="AZ497">
        <f t="shared" si="289"/>
        <v>0.37388888888888888</v>
      </c>
      <c r="BA497">
        <f t="shared" si="290"/>
        <v>5.0000000000000001E-3</v>
      </c>
      <c r="BB497">
        <f t="shared" si="291"/>
        <v>1.8694444444444444E-3</v>
      </c>
      <c r="BO497" t="s">
        <v>9</v>
      </c>
      <c r="BP497" s="5">
        <v>1.0944444444444443</v>
      </c>
      <c r="BQ497">
        <v>0</v>
      </c>
      <c r="BR497">
        <v>200</v>
      </c>
      <c r="BS497">
        <f t="shared" si="299"/>
        <v>1.0944444444444443</v>
      </c>
      <c r="BT497">
        <f t="shared" si="292"/>
        <v>200</v>
      </c>
      <c r="BU497">
        <f t="shared" si="293"/>
        <v>0.54722222222222217</v>
      </c>
      <c r="BV497">
        <f t="shared" si="294"/>
        <v>5.0000000000000001E-3</v>
      </c>
      <c r="BW497">
        <f t="shared" si="295"/>
        <v>2.736111111111111E-3</v>
      </c>
    </row>
    <row r="498" spans="2:75" x14ac:dyDescent="0.25">
      <c r="B498" t="s">
        <v>10</v>
      </c>
      <c r="C498" s="5">
        <v>12.425555555555555</v>
      </c>
      <c r="D498">
        <v>0</v>
      </c>
      <c r="E498">
        <v>200</v>
      </c>
      <c r="F498">
        <f t="shared" si="296"/>
        <v>12.425555555555555</v>
      </c>
      <c r="G498">
        <f t="shared" si="280"/>
        <v>200</v>
      </c>
      <c r="H498">
        <f t="shared" si="281"/>
        <v>6.2127777777777773</v>
      </c>
      <c r="I498">
        <f t="shared" si="282"/>
        <v>5.0000000000000001E-3</v>
      </c>
      <c r="J498">
        <f t="shared" si="283"/>
        <v>3.1063888888888887E-2</v>
      </c>
      <c r="Z498" t="s">
        <v>10</v>
      </c>
      <c r="AA498" s="5">
        <v>25.247777777777781</v>
      </c>
      <c r="AB498">
        <v>0</v>
      </c>
      <c r="AC498">
        <v>200</v>
      </c>
      <c r="AD498">
        <f t="shared" si="297"/>
        <v>25.247777777777781</v>
      </c>
      <c r="AE498">
        <f t="shared" si="284"/>
        <v>200</v>
      </c>
      <c r="AF498">
        <f t="shared" si="285"/>
        <v>12.62388888888889</v>
      </c>
      <c r="AG498">
        <f t="shared" si="286"/>
        <v>5.0000000000000001E-3</v>
      </c>
      <c r="AH498">
        <f t="shared" si="287"/>
        <v>6.311944444444445E-2</v>
      </c>
      <c r="AT498" t="s">
        <v>10</v>
      </c>
      <c r="AU498" s="5">
        <v>25.733333333333334</v>
      </c>
      <c r="AV498">
        <v>0</v>
      </c>
      <c r="AW498">
        <v>200</v>
      </c>
      <c r="AX498">
        <f t="shared" si="298"/>
        <v>25.733333333333334</v>
      </c>
      <c r="AY498">
        <f t="shared" si="288"/>
        <v>200</v>
      </c>
      <c r="AZ498">
        <f t="shared" si="289"/>
        <v>12.866666666666667</v>
      </c>
      <c r="BA498">
        <f t="shared" si="290"/>
        <v>5.0000000000000001E-3</v>
      </c>
      <c r="BB498">
        <f t="shared" si="291"/>
        <v>6.433333333333334E-2</v>
      </c>
      <c r="BO498" t="s">
        <v>10</v>
      </c>
      <c r="BP498" s="5">
        <v>28.811111111111114</v>
      </c>
      <c r="BQ498">
        <v>0</v>
      </c>
      <c r="BR498">
        <v>200</v>
      </c>
      <c r="BS498">
        <f t="shared" si="299"/>
        <v>28.811111111111114</v>
      </c>
      <c r="BT498">
        <f t="shared" si="292"/>
        <v>200</v>
      </c>
      <c r="BU498">
        <f t="shared" si="293"/>
        <v>14.405555555555557</v>
      </c>
      <c r="BV498">
        <f t="shared" si="294"/>
        <v>5.0000000000000001E-3</v>
      </c>
      <c r="BW498">
        <f t="shared" si="295"/>
        <v>7.2027777777777788E-2</v>
      </c>
    </row>
    <row r="499" spans="2:75" x14ac:dyDescent="0.25">
      <c r="B499" t="s">
        <v>11</v>
      </c>
      <c r="C499" s="5">
        <v>0.51888888888888884</v>
      </c>
      <c r="D499">
        <v>0</v>
      </c>
      <c r="E499">
        <v>5</v>
      </c>
      <c r="F499">
        <f t="shared" si="296"/>
        <v>0.51888888888888884</v>
      </c>
      <c r="G499">
        <f t="shared" si="280"/>
        <v>5</v>
      </c>
      <c r="H499">
        <f t="shared" si="281"/>
        <v>10.377777777777778</v>
      </c>
      <c r="I499">
        <f t="shared" si="282"/>
        <v>0.2</v>
      </c>
      <c r="J499">
        <f t="shared" si="283"/>
        <v>2.0755555555555558</v>
      </c>
      <c r="Z499" t="s">
        <v>11</v>
      </c>
      <c r="AA499" s="5">
        <v>0.71000000000000008</v>
      </c>
      <c r="AB499">
        <v>0</v>
      </c>
      <c r="AC499">
        <v>5</v>
      </c>
      <c r="AD499">
        <f t="shared" si="297"/>
        <v>0.71000000000000008</v>
      </c>
      <c r="AE499">
        <f t="shared" si="284"/>
        <v>5</v>
      </c>
      <c r="AF499">
        <f t="shared" si="285"/>
        <v>14.200000000000001</v>
      </c>
      <c r="AG499">
        <f t="shared" si="286"/>
        <v>0.2</v>
      </c>
      <c r="AH499">
        <f t="shared" si="287"/>
        <v>2.8400000000000003</v>
      </c>
      <c r="AT499" t="s">
        <v>11</v>
      </c>
      <c r="AU499" s="5">
        <v>0.85111111111111104</v>
      </c>
      <c r="AV499">
        <v>0</v>
      </c>
      <c r="AW499">
        <v>5</v>
      </c>
      <c r="AX499">
        <f t="shared" si="298"/>
        <v>0.85111111111111104</v>
      </c>
      <c r="AY499">
        <f t="shared" si="288"/>
        <v>5</v>
      </c>
      <c r="AZ499">
        <f t="shared" si="289"/>
        <v>17.022222222222222</v>
      </c>
      <c r="BA499">
        <f t="shared" si="290"/>
        <v>0.2</v>
      </c>
      <c r="BB499">
        <f t="shared" si="291"/>
        <v>3.4044444444444446</v>
      </c>
      <c r="BO499" t="s">
        <v>11</v>
      </c>
      <c r="BP499" s="5">
        <v>0.85555555555555551</v>
      </c>
      <c r="BQ499">
        <v>0</v>
      </c>
      <c r="BR499">
        <v>5</v>
      </c>
      <c r="BS499">
        <f t="shared" si="299"/>
        <v>0.85555555555555551</v>
      </c>
      <c r="BT499">
        <f t="shared" si="292"/>
        <v>5</v>
      </c>
      <c r="BU499">
        <f t="shared" si="293"/>
        <v>17.111111111111111</v>
      </c>
      <c r="BV499">
        <f t="shared" si="294"/>
        <v>0.2</v>
      </c>
      <c r="BW499">
        <f t="shared" si="295"/>
        <v>3.4222222222222225</v>
      </c>
    </row>
    <row r="500" spans="2:75" x14ac:dyDescent="0.25">
      <c r="B500" t="s">
        <v>12</v>
      </c>
      <c r="C500" s="5">
        <v>5.2444444444444439E-2</v>
      </c>
      <c r="D500">
        <v>0</v>
      </c>
      <c r="E500">
        <v>1</v>
      </c>
      <c r="F500">
        <f t="shared" si="296"/>
        <v>5.2444444444444439E-2</v>
      </c>
      <c r="G500">
        <f t="shared" si="280"/>
        <v>1</v>
      </c>
      <c r="H500">
        <f t="shared" si="281"/>
        <v>5.2444444444444436</v>
      </c>
      <c r="I500">
        <f t="shared" si="282"/>
        <v>1</v>
      </c>
      <c r="J500">
        <f t="shared" si="283"/>
        <v>5.2444444444444436</v>
      </c>
      <c r="Z500" t="s">
        <v>12</v>
      </c>
      <c r="AA500" s="5">
        <v>0.15733333333333335</v>
      </c>
      <c r="AB500">
        <v>0</v>
      </c>
      <c r="AC500">
        <v>1</v>
      </c>
      <c r="AD500">
        <f t="shared" si="297"/>
        <v>0.15733333333333335</v>
      </c>
      <c r="AE500">
        <f t="shared" si="284"/>
        <v>1</v>
      </c>
      <c r="AF500">
        <f t="shared" si="285"/>
        <v>15.733333333333336</v>
      </c>
      <c r="AG500">
        <f t="shared" si="286"/>
        <v>1</v>
      </c>
      <c r="AH500">
        <f t="shared" si="287"/>
        <v>15.733333333333336</v>
      </c>
      <c r="AT500" t="s">
        <v>12</v>
      </c>
      <c r="AU500" s="5">
        <v>0.12511111111111112</v>
      </c>
      <c r="AV500">
        <v>0</v>
      </c>
      <c r="AW500">
        <v>1</v>
      </c>
      <c r="AX500">
        <f t="shared" si="298"/>
        <v>0.12511111111111112</v>
      </c>
      <c r="AY500">
        <f t="shared" si="288"/>
        <v>1</v>
      </c>
      <c r="AZ500">
        <f t="shared" si="289"/>
        <v>12.511111111111111</v>
      </c>
      <c r="BA500">
        <f t="shared" si="290"/>
        <v>1</v>
      </c>
      <c r="BB500">
        <f t="shared" si="291"/>
        <v>12.511111111111111</v>
      </c>
      <c r="BO500" t="s">
        <v>12</v>
      </c>
      <c r="BP500" s="5">
        <v>0.16288888888888889</v>
      </c>
      <c r="BQ500">
        <v>0</v>
      </c>
      <c r="BR500">
        <v>1</v>
      </c>
      <c r="BS500">
        <f t="shared" si="299"/>
        <v>0.16288888888888889</v>
      </c>
      <c r="BT500">
        <f t="shared" si="292"/>
        <v>1</v>
      </c>
      <c r="BU500">
        <f t="shared" si="293"/>
        <v>16.288888888888888</v>
      </c>
      <c r="BV500">
        <f t="shared" si="294"/>
        <v>1</v>
      </c>
      <c r="BW500">
        <f t="shared" si="295"/>
        <v>16.288888888888888</v>
      </c>
    </row>
    <row r="501" spans="2:75" x14ac:dyDescent="0.25">
      <c r="B501" t="s">
        <v>13</v>
      </c>
      <c r="C501" s="5">
        <v>2.9777777777777781E-2</v>
      </c>
      <c r="D501">
        <v>0</v>
      </c>
      <c r="E501">
        <v>1</v>
      </c>
      <c r="F501">
        <f t="shared" si="296"/>
        <v>2.9777777777777781E-2</v>
      </c>
      <c r="G501">
        <f t="shared" si="280"/>
        <v>1</v>
      </c>
      <c r="H501">
        <f t="shared" si="281"/>
        <v>2.9777777777777783</v>
      </c>
      <c r="I501">
        <f t="shared" si="282"/>
        <v>1</v>
      </c>
      <c r="J501">
        <f t="shared" si="283"/>
        <v>2.9777777777777783</v>
      </c>
      <c r="Z501" t="s">
        <v>13</v>
      </c>
      <c r="AA501" s="5">
        <v>0.10122222222222221</v>
      </c>
      <c r="AB501">
        <v>0</v>
      </c>
      <c r="AC501">
        <v>1</v>
      </c>
      <c r="AD501">
        <f t="shared" si="297"/>
        <v>0.10122222222222221</v>
      </c>
      <c r="AE501">
        <f t="shared" si="284"/>
        <v>1</v>
      </c>
      <c r="AF501">
        <f t="shared" si="285"/>
        <v>10.122222222222222</v>
      </c>
      <c r="AG501">
        <f t="shared" si="286"/>
        <v>1</v>
      </c>
      <c r="AH501">
        <f t="shared" si="287"/>
        <v>10.122222222222222</v>
      </c>
      <c r="AT501" t="s">
        <v>13</v>
      </c>
      <c r="AU501" s="5">
        <v>9.7111111111111106E-2</v>
      </c>
      <c r="AV501">
        <v>0</v>
      </c>
      <c r="AW501">
        <v>1</v>
      </c>
      <c r="AX501">
        <f t="shared" si="298"/>
        <v>9.7111111111111106E-2</v>
      </c>
      <c r="AY501">
        <f t="shared" si="288"/>
        <v>1</v>
      </c>
      <c r="AZ501">
        <f t="shared" si="289"/>
        <v>9.7111111111111104</v>
      </c>
      <c r="BA501">
        <f t="shared" si="290"/>
        <v>1</v>
      </c>
      <c r="BB501">
        <f t="shared" si="291"/>
        <v>9.7111111111111104</v>
      </c>
      <c r="BO501" t="s">
        <v>13</v>
      </c>
      <c r="BP501" s="5">
        <v>8.0888888888888885E-2</v>
      </c>
      <c r="BQ501">
        <v>0</v>
      </c>
      <c r="BR501">
        <v>1</v>
      </c>
      <c r="BS501">
        <f t="shared" si="299"/>
        <v>8.0888888888888885E-2</v>
      </c>
      <c r="BT501">
        <f t="shared" si="292"/>
        <v>1</v>
      </c>
      <c r="BU501">
        <f t="shared" si="293"/>
        <v>8.0888888888888886</v>
      </c>
      <c r="BV501">
        <f t="shared" si="294"/>
        <v>1</v>
      </c>
      <c r="BW501">
        <f t="shared" si="295"/>
        <v>8.0888888888888886</v>
      </c>
    </row>
    <row r="502" spans="2:75" x14ac:dyDescent="0.25">
      <c r="B502" t="s">
        <v>14</v>
      </c>
      <c r="C502" s="5">
        <v>1.1877777777777778</v>
      </c>
      <c r="D502">
        <v>0</v>
      </c>
      <c r="E502">
        <v>10</v>
      </c>
      <c r="F502">
        <f t="shared" si="296"/>
        <v>1.1877777777777778</v>
      </c>
      <c r="G502">
        <f t="shared" si="280"/>
        <v>10</v>
      </c>
      <c r="H502">
        <f t="shared" si="281"/>
        <v>11.877777777777778</v>
      </c>
      <c r="I502">
        <f t="shared" si="282"/>
        <v>0.1</v>
      </c>
      <c r="J502">
        <f t="shared" si="283"/>
        <v>1.1877777777777778</v>
      </c>
      <c r="Z502" t="s">
        <v>14</v>
      </c>
      <c r="AA502" s="5">
        <v>1.5055555555555555</v>
      </c>
      <c r="AB502">
        <v>0</v>
      </c>
      <c r="AC502">
        <v>10</v>
      </c>
      <c r="AD502">
        <f t="shared" si="297"/>
        <v>1.5055555555555555</v>
      </c>
      <c r="AE502">
        <f t="shared" si="284"/>
        <v>10</v>
      </c>
      <c r="AF502">
        <f t="shared" si="285"/>
        <v>15.055555555555555</v>
      </c>
      <c r="AG502">
        <f t="shared" si="286"/>
        <v>0.1</v>
      </c>
      <c r="AH502">
        <f t="shared" si="287"/>
        <v>1.5055555555555555</v>
      </c>
      <c r="AT502" t="s">
        <v>14</v>
      </c>
      <c r="AU502" s="5">
        <v>1.4322222222222223</v>
      </c>
      <c r="AV502">
        <v>0</v>
      </c>
      <c r="AW502">
        <v>10</v>
      </c>
      <c r="AX502">
        <f t="shared" si="298"/>
        <v>1.4322222222222223</v>
      </c>
      <c r="AY502">
        <f t="shared" si="288"/>
        <v>10</v>
      </c>
      <c r="AZ502">
        <f t="shared" si="289"/>
        <v>14.322222222222223</v>
      </c>
      <c r="BA502">
        <f t="shared" si="290"/>
        <v>0.1</v>
      </c>
      <c r="BB502">
        <f t="shared" si="291"/>
        <v>1.4322222222222223</v>
      </c>
      <c r="BO502" t="s">
        <v>14</v>
      </c>
      <c r="BP502" s="5">
        <v>1.4088888888888889</v>
      </c>
      <c r="BQ502">
        <v>0</v>
      </c>
      <c r="BR502">
        <v>10</v>
      </c>
      <c r="BS502">
        <f t="shared" si="299"/>
        <v>1.4088888888888889</v>
      </c>
      <c r="BT502">
        <f t="shared" si="292"/>
        <v>10</v>
      </c>
      <c r="BU502">
        <f t="shared" si="293"/>
        <v>14.08888888888889</v>
      </c>
      <c r="BV502">
        <f t="shared" si="294"/>
        <v>0.1</v>
      </c>
      <c r="BW502">
        <f t="shared" si="295"/>
        <v>1.4088888888888891</v>
      </c>
    </row>
    <row r="503" spans="2:75" x14ac:dyDescent="0.25">
      <c r="B503" t="s">
        <v>15</v>
      </c>
      <c r="C503" s="5">
        <v>0.46111111111111108</v>
      </c>
      <c r="D503">
        <v>0</v>
      </c>
      <c r="E503">
        <v>500</v>
      </c>
      <c r="F503">
        <f t="shared" si="296"/>
        <v>0.46111111111111108</v>
      </c>
      <c r="G503">
        <f t="shared" si="280"/>
        <v>500</v>
      </c>
      <c r="H503">
        <f t="shared" si="281"/>
        <v>9.2222222222222219E-2</v>
      </c>
      <c r="I503">
        <f t="shared" si="282"/>
        <v>2E-3</v>
      </c>
      <c r="J503">
        <f t="shared" si="283"/>
        <v>1.8444444444444443E-4</v>
      </c>
      <c r="Z503" t="s">
        <v>15</v>
      </c>
      <c r="AA503" s="5">
        <v>0.82333333333333325</v>
      </c>
      <c r="AB503">
        <v>0</v>
      </c>
      <c r="AC503">
        <v>500</v>
      </c>
      <c r="AD503">
        <f t="shared" si="297"/>
        <v>0.82333333333333325</v>
      </c>
      <c r="AE503">
        <f t="shared" si="284"/>
        <v>500</v>
      </c>
      <c r="AF503">
        <f t="shared" si="285"/>
        <v>0.16466666666666666</v>
      </c>
      <c r="AG503">
        <f t="shared" si="286"/>
        <v>2E-3</v>
      </c>
      <c r="AH503">
        <f t="shared" si="287"/>
        <v>3.2933333333333333E-4</v>
      </c>
      <c r="AT503" t="s">
        <v>15</v>
      </c>
      <c r="AU503" s="5">
        <v>0.83000000000000007</v>
      </c>
      <c r="AV503">
        <v>0</v>
      </c>
      <c r="AW503">
        <v>500</v>
      </c>
      <c r="AX503">
        <f t="shared" si="298"/>
        <v>0.83000000000000007</v>
      </c>
      <c r="AY503">
        <f t="shared" si="288"/>
        <v>500</v>
      </c>
      <c r="AZ503">
        <f t="shared" si="289"/>
        <v>0.16600000000000004</v>
      </c>
      <c r="BA503">
        <f t="shared" si="290"/>
        <v>2E-3</v>
      </c>
      <c r="BB503">
        <f t="shared" si="291"/>
        <v>3.320000000000001E-4</v>
      </c>
      <c r="BO503" t="s">
        <v>15</v>
      </c>
      <c r="BP503" s="5">
        <v>0.95000000000000007</v>
      </c>
      <c r="BQ503">
        <v>0</v>
      </c>
      <c r="BR503">
        <v>500</v>
      </c>
      <c r="BS503">
        <f t="shared" si="299"/>
        <v>0.95000000000000007</v>
      </c>
      <c r="BT503">
        <f t="shared" si="292"/>
        <v>500</v>
      </c>
      <c r="BU503">
        <f t="shared" si="293"/>
        <v>0.19000000000000003</v>
      </c>
      <c r="BV503">
        <f t="shared" si="294"/>
        <v>2E-3</v>
      </c>
      <c r="BW503">
        <f t="shared" si="295"/>
        <v>3.8000000000000008E-4</v>
      </c>
    </row>
    <row r="504" spans="2:75" x14ac:dyDescent="0.25">
      <c r="B504" t="s">
        <v>16</v>
      </c>
      <c r="C504" s="5">
        <v>0.44555555555555565</v>
      </c>
      <c r="D504">
        <v>0</v>
      </c>
      <c r="E504">
        <v>1</v>
      </c>
      <c r="F504">
        <f t="shared" si="296"/>
        <v>0.44555555555555565</v>
      </c>
      <c r="G504">
        <f t="shared" si="280"/>
        <v>1</v>
      </c>
      <c r="H504">
        <f t="shared" si="281"/>
        <v>44.555555555555564</v>
      </c>
      <c r="I504">
        <f t="shared" si="282"/>
        <v>1</v>
      </c>
      <c r="J504">
        <f t="shared" si="283"/>
        <v>44.555555555555564</v>
      </c>
      <c r="Z504" t="s">
        <v>16</v>
      </c>
      <c r="AA504" s="5">
        <v>1.0155555555555555</v>
      </c>
      <c r="AB504">
        <v>0</v>
      </c>
      <c r="AC504">
        <v>1</v>
      </c>
      <c r="AD504">
        <f t="shared" si="297"/>
        <v>1.0155555555555555</v>
      </c>
      <c r="AE504">
        <f t="shared" si="284"/>
        <v>1</v>
      </c>
      <c r="AF504">
        <f t="shared" si="285"/>
        <v>101.55555555555556</v>
      </c>
      <c r="AG504">
        <f t="shared" si="286"/>
        <v>1</v>
      </c>
      <c r="AH504">
        <f t="shared" si="287"/>
        <v>101.55555555555556</v>
      </c>
      <c r="AT504" t="s">
        <v>16</v>
      </c>
      <c r="AU504" s="5">
        <v>0.80444444444444441</v>
      </c>
      <c r="AV504">
        <v>0</v>
      </c>
      <c r="AW504">
        <v>1</v>
      </c>
      <c r="AX504">
        <f t="shared" si="298"/>
        <v>0.80444444444444441</v>
      </c>
      <c r="AY504">
        <f t="shared" si="288"/>
        <v>1</v>
      </c>
      <c r="AZ504">
        <f t="shared" si="289"/>
        <v>80.444444444444443</v>
      </c>
      <c r="BA504">
        <f t="shared" si="290"/>
        <v>1</v>
      </c>
      <c r="BB504">
        <f t="shared" si="291"/>
        <v>80.444444444444443</v>
      </c>
      <c r="BO504" t="s">
        <v>16</v>
      </c>
      <c r="BP504" s="5">
        <v>0.91666666666666663</v>
      </c>
      <c r="BQ504">
        <v>0</v>
      </c>
      <c r="BR504">
        <v>1</v>
      </c>
      <c r="BS504">
        <f t="shared" si="299"/>
        <v>0.91666666666666663</v>
      </c>
      <c r="BT504">
        <f t="shared" si="292"/>
        <v>1</v>
      </c>
      <c r="BU504">
        <f t="shared" si="293"/>
        <v>91.666666666666657</v>
      </c>
      <c r="BV504">
        <f t="shared" si="294"/>
        <v>1</v>
      </c>
      <c r="BW504">
        <f t="shared" si="295"/>
        <v>91.666666666666657</v>
      </c>
    </row>
    <row r="505" spans="2:75" x14ac:dyDescent="0.25">
      <c r="B505" t="s">
        <v>17</v>
      </c>
      <c r="C505" s="5">
        <v>4.6777777777777779E-2</v>
      </c>
      <c r="D505">
        <v>0</v>
      </c>
      <c r="E505">
        <v>0.05</v>
      </c>
      <c r="F505">
        <f t="shared" si="296"/>
        <v>4.6777777777777779E-2</v>
      </c>
      <c r="G505">
        <f t="shared" si="280"/>
        <v>0.05</v>
      </c>
      <c r="H505">
        <f t="shared" si="281"/>
        <v>93.555555555555557</v>
      </c>
      <c r="I505">
        <f t="shared" si="282"/>
        <v>20</v>
      </c>
      <c r="J505">
        <f t="shared" si="283"/>
        <v>1871.1111111111111</v>
      </c>
      <c r="Z505" t="s">
        <v>17</v>
      </c>
      <c r="AA505" s="5">
        <v>0.10022222222222221</v>
      </c>
      <c r="AB505">
        <v>0</v>
      </c>
      <c r="AC505">
        <v>0.05</v>
      </c>
      <c r="AD505">
        <f t="shared" si="297"/>
        <v>0.10022222222222221</v>
      </c>
      <c r="AE505">
        <f t="shared" si="284"/>
        <v>0.05</v>
      </c>
      <c r="AF505">
        <f t="shared" si="285"/>
        <v>200.44444444444443</v>
      </c>
      <c r="AG505">
        <f t="shared" si="286"/>
        <v>20</v>
      </c>
      <c r="AH505">
        <f t="shared" si="287"/>
        <v>4008.8888888888887</v>
      </c>
      <c r="AT505" t="s">
        <v>17</v>
      </c>
      <c r="AU505" s="5">
        <v>6.7666666666666667E-2</v>
      </c>
      <c r="AV505">
        <v>0</v>
      </c>
      <c r="AW505">
        <v>0.05</v>
      </c>
      <c r="AX505">
        <f t="shared" si="298"/>
        <v>6.7666666666666667E-2</v>
      </c>
      <c r="AY505">
        <f t="shared" si="288"/>
        <v>0.05</v>
      </c>
      <c r="AZ505">
        <f t="shared" si="289"/>
        <v>135.33333333333331</v>
      </c>
      <c r="BA505">
        <f t="shared" si="290"/>
        <v>20</v>
      </c>
      <c r="BB505">
        <f t="shared" si="291"/>
        <v>2706.6666666666661</v>
      </c>
      <c r="BO505" t="s">
        <v>17</v>
      </c>
      <c r="BP505" s="5">
        <v>0.13022222222222221</v>
      </c>
      <c r="BQ505">
        <v>0</v>
      </c>
      <c r="BR505">
        <v>0.05</v>
      </c>
      <c r="BS505">
        <f t="shared" si="299"/>
        <v>0.13022222222222221</v>
      </c>
      <c r="BT505">
        <f t="shared" si="292"/>
        <v>0.05</v>
      </c>
      <c r="BU505">
        <f t="shared" si="293"/>
        <v>260.4444444444444</v>
      </c>
      <c r="BV505">
        <f t="shared" si="294"/>
        <v>20</v>
      </c>
      <c r="BW505">
        <f t="shared" si="295"/>
        <v>5208.8888888888878</v>
      </c>
    </row>
    <row r="506" spans="2:75" x14ac:dyDescent="0.25">
      <c r="B506" t="s">
        <v>18</v>
      </c>
      <c r="C506" s="5">
        <v>0.14222222222222222</v>
      </c>
      <c r="D506">
        <v>0</v>
      </c>
      <c r="E506">
        <v>1</v>
      </c>
      <c r="F506">
        <f t="shared" si="296"/>
        <v>0.14222222222222222</v>
      </c>
      <c r="G506">
        <f t="shared" si="280"/>
        <v>1</v>
      </c>
      <c r="H506">
        <f t="shared" si="281"/>
        <v>14.222222222222221</v>
      </c>
      <c r="I506">
        <f t="shared" si="282"/>
        <v>1</v>
      </c>
      <c r="J506">
        <f t="shared" si="283"/>
        <v>14.222222222222221</v>
      </c>
      <c r="Z506" t="s">
        <v>18</v>
      </c>
      <c r="AA506" s="5">
        <v>0.4366666666666667</v>
      </c>
      <c r="AB506">
        <v>0</v>
      </c>
      <c r="AC506">
        <v>1</v>
      </c>
      <c r="AD506">
        <f t="shared" si="297"/>
        <v>0.4366666666666667</v>
      </c>
      <c r="AE506">
        <f t="shared" si="284"/>
        <v>1</v>
      </c>
      <c r="AF506">
        <f t="shared" si="285"/>
        <v>43.666666666666671</v>
      </c>
      <c r="AG506">
        <f t="shared" si="286"/>
        <v>1</v>
      </c>
      <c r="AH506">
        <f t="shared" si="287"/>
        <v>43.666666666666671</v>
      </c>
      <c r="AT506" t="s">
        <v>18</v>
      </c>
      <c r="AU506" s="5">
        <v>0.35555555555555562</v>
      </c>
      <c r="AV506">
        <v>0</v>
      </c>
      <c r="AW506">
        <v>1</v>
      </c>
      <c r="AX506">
        <f t="shared" si="298"/>
        <v>0.35555555555555562</v>
      </c>
      <c r="AY506">
        <f t="shared" si="288"/>
        <v>1</v>
      </c>
      <c r="AZ506">
        <f t="shared" si="289"/>
        <v>35.555555555555564</v>
      </c>
      <c r="BA506">
        <f t="shared" si="290"/>
        <v>1</v>
      </c>
      <c r="BB506">
        <f t="shared" si="291"/>
        <v>35.555555555555564</v>
      </c>
      <c r="BO506" t="s">
        <v>18</v>
      </c>
      <c r="BP506" s="5">
        <v>0.4588888888888889</v>
      </c>
      <c r="BQ506">
        <v>0</v>
      </c>
      <c r="BR506">
        <v>1</v>
      </c>
      <c r="BS506">
        <f t="shared" si="299"/>
        <v>0.4588888888888889</v>
      </c>
      <c r="BT506">
        <f t="shared" si="292"/>
        <v>1</v>
      </c>
      <c r="BU506">
        <f t="shared" si="293"/>
        <v>45.888888888888893</v>
      </c>
      <c r="BV506">
        <f t="shared" si="294"/>
        <v>1</v>
      </c>
      <c r="BW506">
        <f t="shared" si="295"/>
        <v>45.888888888888893</v>
      </c>
    </row>
    <row r="507" spans="2:75" x14ac:dyDescent="0.25">
      <c r="B507" t="s">
        <v>19</v>
      </c>
      <c r="C507" s="5">
        <v>2.066666666666667E-2</v>
      </c>
      <c r="D507">
        <v>0</v>
      </c>
      <c r="E507">
        <v>0.1</v>
      </c>
      <c r="F507">
        <f t="shared" si="296"/>
        <v>2.066666666666667E-2</v>
      </c>
      <c r="G507">
        <f t="shared" si="280"/>
        <v>0.1</v>
      </c>
      <c r="H507">
        <f t="shared" si="281"/>
        <v>20.666666666666668</v>
      </c>
      <c r="I507">
        <f t="shared" si="282"/>
        <v>10</v>
      </c>
      <c r="J507">
        <f t="shared" si="283"/>
        <v>206.66666666666669</v>
      </c>
      <c r="Z507" t="s">
        <v>19</v>
      </c>
      <c r="AA507" s="5">
        <v>3.7444444444444447E-2</v>
      </c>
      <c r="AB507">
        <v>0</v>
      </c>
      <c r="AC507">
        <v>0.1</v>
      </c>
      <c r="AD507">
        <f t="shared" si="297"/>
        <v>3.7444444444444447E-2</v>
      </c>
      <c r="AE507">
        <f t="shared" si="284"/>
        <v>0.1</v>
      </c>
      <c r="AF507">
        <f t="shared" si="285"/>
        <v>37.44444444444445</v>
      </c>
      <c r="AG507">
        <f t="shared" si="286"/>
        <v>10</v>
      </c>
      <c r="AH507">
        <f t="shared" si="287"/>
        <v>374.44444444444451</v>
      </c>
      <c r="AT507" t="s">
        <v>19</v>
      </c>
      <c r="AU507" s="5">
        <v>3.1E-2</v>
      </c>
      <c r="AV507">
        <v>0</v>
      </c>
      <c r="AW507">
        <v>0.1</v>
      </c>
      <c r="AX507">
        <f t="shared" si="298"/>
        <v>3.1E-2</v>
      </c>
      <c r="AY507">
        <f t="shared" si="288"/>
        <v>0.1</v>
      </c>
      <c r="AZ507">
        <f t="shared" si="289"/>
        <v>31</v>
      </c>
      <c r="BA507">
        <f t="shared" si="290"/>
        <v>10</v>
      </c>
      <c r="BB507">
        <f t="shared" si="291"/>
        <v>310</v>
      </c>
      <c r="BO507" t="s">
        <v>19</v>
      </c>
      <c r="BP507" s="5">
        <v>4.7999999999999994E-2</v>
      </c>
      <c r="BQ507">
        <v>0</v>
      </c>
      <c r="BR507">
        <v>0.1</v>
      </c>
      <c r="BS507">
        <f t="shared" si="299"/>
        <v>4.7999999999999994E-2</v>
      </c>
      <c r="BT507">
        <f t="shared" si="292"/>
        <v>0.1</v>
      </c>
      <c r="BU507">
        <f t="shared" si="293"/>
        <v>47.999999999999993</v>
      </c>
      <c r="BV507">
        <f t="shared" si="294"/>
        <v>10</v>
      </c>
      <c r="BW507">
        <f t="shared" si="295"/>
        <v>479.99999999999994</v>
      </c>
    </row>
    <row r="508" spans="2:75" x14ac:dyDescent="0.25">
      <c r="B508" t="s">
        <v>20</v>
      </c>
      <c r="C508" s="5">
        <v>3.3333333333333335E-3</v>
      </c>
      <c r="D508">
        <v>0</v>
      </c>
      <c r="E508">
        <v>0.05</v>
      </c>
      <c r="F508">
        <f t="shared" si="296"/>
        <v>3.3333333333333335E-3</v>
      </c>
      <c r="G508">
        <f t="shared" si="280"/>
        <v>0.05</v>
      </c>
      <c r="H508">
        <f t="shared" si="281"/>
        <v>6.666666666666667</v>
      </c>
      <c r="I508">
        <f t="shared" si="282"/>
        <v>20</v>
      </c>
      <c r="J508">
        <f t="shared" si="283"/>
        <v>133.33333333333334</v>
      </c>
      <c r="Z508" t="s">
        <v>20</v>
      </c>
      <c r="AA508" s="5">
        <v>1.4999999999999999E-2</v>
      </c>
      <c r="AB508">
        <v>0</v>
      </c>
      <c r="AC508">
        <v>0.05</v>
      </c>
      <c r="AD508">
        <f t="shared" si="297"/>
        <v>1.4999999999999999E-2</v>
      </c>
      <c r="AE508">
        <f t="shared" si="284"/>
        <v>0.05</v>
      </c>
      <c r="AF508">
        <f t="shared" si="285"/>
        <v>30</v>
      </c>
      <c r="AG508">
        <f t="shared" si="286"/>
        <v>20</v>
      </c>
      <c r="AH508">
        <f t="shared" si="287"/>
        <v>600</v>
      </c>
      <c r="AT508" t="s">
        <v>20</v>
      </c>
      <c r="AU508" s="5">
        <v>2.9000000000000001E-2</v>
      </c>
      <c r="AV508">
        <v>0</v>
      </c>
      <c r="AW508">
        <v>0.05</v>
      </c>
      <c r="AX508">
        <f t="shared" si="298"/>
        <v>2.9000000000000001E-2</v>
      </c>
      <c r="AY508">
        <f t="shared" si="288"/>
        <v>0.05</v>
      </c>
      <c r="AZ508">
        <f t="shared" si="289"/>
        <v>57.999999999999993</v>
      </c>
      <c r="BA508">
        <f t="shared" si="290"/>
        <v>20</v>
      </c>
      <c r="BB508">
        <f t="shared" si="291"/>
        <v>1159.9999999999998</v>
      </c>
      <c r="BO508" t="s">
        <v>20</v>
      </c>
      <c r="BP508" s="5">
        <v>3.0444444444444444E-2</v>
      </c>
      <c r="BQ508">
        <v>0</v>
      </c>
      <c r="BR508">
        <v>0.05</v>
      </c>
      <c r="BS508">
        <f t="shared" si="299"/>
        <v>3.0444444444444444E-2</v>
      </c>
      <c r="BT508">
        <f t="shared" si="292"/>
        <v>0.05</v>
      </c>
      <c r="BU508">
        <f t="shared" si="293"/>
        <v>60.888888888888879</v>
      </c>
      <c r="BV508">
        <f t="shared" si="294"/>
        <v>20</v>
      </c>
      <c r="BW508">
        <f t="shared" si="295"/>
        <v>1217.7777777777776</v>
      </c>
    </row>
    <row r="509" spans="2:75" x14ac:dyDescent="0.25">
      <c r="B509" t="s">
        <v>21</v>
      </c>
      <c r="C509" s="5">
        <v>2.8888888888888892E-3</v>
      </c>
      <c r="D509">
        <v>0</v>
      </c>
      <c r="E509">
        <v>0.01</v>
      </c>
      <c r="F509">
        <f t="shared" si="296"/>
        <v>2.8888888888888892E-3</v>
      </c>
      <c r="G509">
        <f t="shared" si="280"/>
        <v>0.01</v>
      </c>
      <c r="H509">
        <f t="shared" si="281"/>
        <v>28.888888888888893</v>
      </c>
      <c r="I509">
        <f t="shared" si="282"/>
        <v>100</v>
      </c>
      <c r="J509">
        <f t="shared" si="283"/>
        <v>2888.8888888888891</v>
      </c>
      <c r="Z509" t="s">
        <v>21</v>
      </c>
      <c r="AA509" s="5">
        <v>2.6888888888888889E-2</v>
      </c>
      <c r="AB509">
        <v>0</v>
      </c>
      <c r="AC509">
        <v>0.01</v>
      </c>
      <c r="AD509">
        <f t="shared" si="297"/>
        <v>2.6888888888888889E-2</v>
      </c>
      <c r="AE509">
        <f t="shared" si="284"/>
        <v>0.01</v>
      </c>
      <c r="AF509">
        <f t="shared" si="285"/>
        <v>268.88888888888886</v>
      </c>
      <c r="AG509">
        <f t="shared" si="286"/>
        <v>100</v>
      </c>
      <c r="AH509">
        <f t="shared" si="287"/>
        <v>26888.888888888887</v>
      </c>
      <c r="AT509" t="s">
        <v>21</v>
      </c>
      <c r="AU509" s="5">
        <v>1.6888888888888887E-2</v>
      </c>
      <c r="AV509">
        <v>0</v>
      </c>
      <c r="AW509">
        <v>0.01</v>
      </c>
      <c r="AX509">
        <f t="shared" si="298"/>
        <v>1.6888888888888887E-2</v>
      </c>
      <c r="AY509">
        <f t="shared" si="288"/>
        <v>0.01</v>
      </c>
      <c r="AZ509">
        <f t="shared" si="289"/>
        <v>168.88888888888886</v>
      </c>
      <c r="BA509">
        <f t="shared" si="290"/>
        <v>100</v>
      </c>
      <c r="BB509">
        <f t="shared" si="291"/>
        <v>16888.888888888887</v>
      </c>
      <c r="BO509" t="s">
        <v>21</v>
      </c>
      <c r="BP509" s="5">
        <v>3.0888888888888893E-2</v>
      </c>
      <c r="BQ509">
        <v>0</v>
      </c>
      <c r="BR509">
        <v>0.01</v>
      </c>
      <c r="BS509">
        <f t="shared" si="299"/>
        <v>3.0888888888888893E-2</v>
      </c>
      <c r="BT509">
        <f t="shared" si="292"/>
        <v>0.01</v>
      </c>
      <c r="BU509">
        <f t="shared" si="293"/>
        <v>308.88888888888891</v>
      </c>
      <c r="BV509">
        <f t="shared" si="294"/>
        <v>100</v>
      </c>
      <c r="BW509">
        <f t="shared" si="295"/>
        <v>30888.888888888891</v>
      </c>
    </row>
    <row r="510" spans="2:75" x14ac:dyDescent="0.25">
      <c r="B510" t="s">
        <v>22</v>
      </c>
      <c r="C510" s="5">
        <v>5.5555555555555556E-4</v>
      </c>
      <c r="D510">
        <v>0</v>
      </c>
      <c r="E510">
        <v>0.05</v>
      </c>
      <c r="F510">
        <f t="shared" si="296"/>
        <v>5.5555555555555556E-4</v>
      </c>
      <c r="G510">
        <f t="shared" si="280"/>
        <v>0.05</v>
      </c>
      <c r="H510">
        <f t="shared" si="281"/>
        <v>1.1111111111111109</v>
      </c>
      <c r="I510">
        <f t="shared" si="282"/>
        <v>20</v>
      </c>
      <c r="J510">
        <f t="shared" si="283"/>
        <v>22.222222222222218</v>
      </c>
      <c r="Z510" t="s">
        <v>22</v>
      </c>
      <c r="AA510" s="5">
        <v>7.2222222222222228E-3</v>
      </c>
      <c r="AB510">
        <v>0</v>
      </c>
      <c r="AC510">
        <v>0.05</v>
      </c>
      <c r="AD510">
        <f t="shared" si="297"/>
        <v>7.2222222222222228E-3</v>
      </c>
      <c r="AE510">
        <f t="shared" si="284"/>
        <v>0.05</v>
      </c>
      <c r="AF510">
        <f t="shared" si="285"/>
        <v>14.444444444444446</v>
      </c>
      <c r="AG510">
        <f t="shared" si="286"/>
        <v>20</v>
      </c>
      <c r="AH510">
        <f t="shared" si="287"/>
        <v>288.88888888888891</v>
      </c>
      <c r="AT510" t="s">
        <v>22</v>
      </c>
      <c r="AU510" s="5">
        <v>3.4444444444444444E-3</v>
      </c>
      <c r="AV510">
        <v>0</v>
      </c>
      <c r="AW510">
        <v>0.05</v>
      </c>
      <c r="AX510">
        <f t="shared" si="298"/>
        <v>3.4444444444444444E-3</v>
      </c>
      <c r="AY510">
        <f t="shared" si="288"/>
        <v>0.05</v>
      </c>
      <c r="AZ510">
        <f t="shared" si="289"/>
        <v>6.8888888888888893</v>
      </c>
      <c r="BA510">
        <f t="shared" si="290"/>
        <v>20</v>
      </c>
      <c r="BB510">
        <f t="shared" si="291"/>
        <v>137.77777777777777</v>
      </c>
      <c r="BO510" t="s">
        <v>22</v>
      </c>
      <c r="BP510" s="5">
        <v>6.4444444444444445E-3</v>
      </c>
      <c r="BQ510">
        <v>0</v>
      </c>
      <c r="BR510">
        <v>0.05</v>
      </c>
      <c r="BS510">
        <f t="shared" si="299"/>
        <v>6.4444444444444445E-3</v>
      </c>
      <c r="BT510">
        <f t="shared" si="292"/>
        <v>0.05</v>
      </c>
      <c r="BU510">
        <f t="shared" si="293"/>
        <v>12.888888888888889</v>
      </c>
      <c r="BV510">
        <f t="shared" si="294"/>
        <v>20</v>
      </c>
      <c r="BW510">
        <f t="shared" si="295"/>
        <v>257.77777777777777</v>
      </c>
    </row>
    <row r="511" spans="2:75" x14ac:dyDescent="0.25">
      <c r="B511" t="s">
        <v>23</v>
      </c>
      <c r="C511" s="5">
        <v>6.2222222222222219E-3</v>
      </c>
      <c r="D511">
        <v>0</v>
      </c>
      <c r="E511">
        <v>0.05</v>
      </c>
      <c r="F511">
        <f t="shared" si="296"/>
        <v>6.2222222222222219E-3</v>
      </c>
      <c r="G511">
        <f t="shared" si="280"/>
        <v>0.05</v>
      </c>
      <c r="H511">
        <f t="shared" si="281"/>
        <v>12.444444444444443</v>
      </c>
      <c r="I511">
        <f t="shared" si="282"/>
        <v>20</v>
      </c>
      <c r="J511">
        <f t="shared" si="283"/>
        <v>248.88888888888886</v>
      </c>
      <c r="Z511" t="s">
        <v>23</v>
      </c>
      <c r="AA511" s="5">
        <v>1.7777777777777778E-2</v>
      </c>
      <c r="AB511">
        <v>0</v>
      </c>
      <c r="AC511">
        <v>0.05</v>
      </c>
      <c r="AD511">
        <f t="shared" si="297"/>
        <v>1.7777777777777778E-2</v>
      </c>
      <c r="AE511">
        <f t="shared" si="284"/>
        <v>0.05</v>
      </c>
      <c r="AF511">
        <f t="shared" si="285"/>
        <v>35.55555555555555</v>
      </c>
      <c r="AG511">
        <f t="shared" si="286"/>
        <v>20</v>
      </c>
      <c r="AH511">
        <f t="shared" si="287"/>
        <v>711.11111111111097</v>
      </c>
      <c r="AT511" t="s">
        <v>23</v>
      </c>
      <c r="AU511" s="5">
        <v>2.3555555555555552E-2</v>
      </c>
      <c r="AV511">
        <v>0</v>
      </c>
      <c r="AW511">
        <v>0.05</v>
      </c>
      <c r="AX511">
        <f t="shared" si="298"/>
        <v>2.3555555555555552E-2</v>
      </c>
      <c r="AY511">
        <f t="shared" si="288"/>
        <v>0.05</v>
      </c>
      <c r="AZ511">
        <f t="shared" si="289"/>
        <v>47.1111111111111</v>
      </c>
      <c r="BA511">
        <f t="shared" si="290"/>
        <v>20</v>
      </c>
      <c r="BB511">
        <f t="shared" si="291"/>
        <v>942.22222222222194</v>
      </c>
      <c r="BO511" t="s">
        <v>23</v>
      </c>
      <c r="BP511" s="5">
        <v>2.3999999999999997E-2</v>
      </c>
      <c r="BQ511">
        <v>0</v>
      </c>
      <c r="BR511">
        <v>0.05</v>
      </c>
      <c r="BS511">
        <f t="shared" si="299"/>
        <v>2.3999999999999997E-2</v>
      </c>
      <c r="BT511">
        <f t="shared" si="292"/>
        <v>0.05</v>
      </c>
      <c r="BU511">
        <f t="shared" si="293"/>
        <v>47.999999999999993</v>
      </c>
      <c r="BV511">
        <f t="shared" si="294"/>
        <v>20</v>
      </c>
      <c r="BW511">
        <f t="shared" si="295"/>
        <v>959.99999999999989</v>
      </c>
    </row>
    <row r="512" spans="2:75" x14ac:dyDescent="0.25">
      <c r="B512" t="s">
        <v>24</v>
      </c>
      <c r="C512" s="5">
        <v>4.4444444444444441E-4</v>
      </c>
      <c r="D512">
        <v>0</v>
      </c>
      <c r="E512">
        <v>0.01</v>
      </c>
      <c r="F512">
        <f t="shared" si="296"/>
        <v>4.4444444444444441E-4</v>
      </c>
      <c r="G512">
        <f t="shared" si="280"/>
        <v>0.01</v>
      </c>
      <c r="H512">
        <f t="shared" si="281"/>
        <v>4.4444444444444438</v>
      </c>
      <c r="I512">
        <f t="shared" si="282"/>
        <v>100</v>
      </c>
      <c r="J512">
        <f t="shared" si="283"/>
        <v>444.4444444444444</v>
      </c>
      <c r="Z512" t="s">
        <v>24</v>
      </c>
      <c r="AA512" s="5">
        <v>5.6666666666666671E-3</v>
      </c>
      <c r="AB512">
        <v>0</v>
      </c>
      <c r="AC512">
        <v>0.01</v>
      </c>
      <c r="AD512">
        <f t="shared" si="297"/>
        <v>5.6666666666666671E-3</v>
      </c>
      <c r="AE512">
        <f t="shared" si="284"/>
        <v>0.01</v>
      </c>
      <c r="AF512">
        <f t="shared" si="285"/>
        <v>56.666666666666664</v>
      </c>
      <c r="AG512">
        <f t="shared" si="286"/>
        <v>100</v>
      </c>
      <c r="AH512">
        <f t="shared" si="287"/>
        <v>5666.6666666666661</v>
      </c>
      <c r="AT512" t="s">
        <v>24</v>
      </c>
      <c r="AU512" s="5">
        <v>3.2222222222222222E-3</v>
      </c>
      <c r="AV512">
        <v>0</v>
      </c>
      <c r="AW512">
        <v>0.01</v>
      </c>
      <c r="AX512">
        <f t="shared" si="298"/>
        <v>3.2222222222222222E-3</v>
      </c>
      <c r="AY512">
        <f t="shared" si="288"/>
        <v>0.01</v>
      </c>
      <c r="AZ512">
        <f t="shared" si="289"/>
        <v>32.222222222222221</v>
      </c>
      <c r="BA512">
        <f t="shared" si="290"/>
        <v>100</v>
      </c>
      <c r="BB512">
        <f t="shared" si="291"/>
        <v>3222.2222222222222</v>
      </c>
      <c r="BO512" t="s">
        <v>24</v>
      </c>
      <c r="BP512" s="5">
        <v>5.2222222222222218E-3</v>
      </c>
      <c r="BQ512">
        <v>0</v>
      </c>
      <c r="BR512">
        <v>0.01</v>
      </c>
      <c r="BS512">
        <f t="shared" si="299"/>
        <v>5.2222222222222218E-3</v>
      </c>
      <c r="BT512">
        <f t="shared" si="292"/>
        <v>0.01</v>
      </c>
      <c r="BU512">
        <f t="shared" si="293"/>
        <v>52.222222222222214</v>
      </c>
      <c r="BV512">
        <f t="shared" si="294"/>
        <v>100</v>
      </c>
      <c r="BW512">
        <f t="shared" si="295"/>
        <v>5222.2222222222217</v>
      </c>
    </row>
    <row r="513" spans="2:75" x14ac:dyDescent="0.25">
      <c r="B513" t="s">
        <v>25</v>
      </c>
      <c r="C513" s="5">
        <v>1.2222222222222223E-2</v>
      </c>
      <c r="D513">
        <v>0</v>
      </c>
      <c r="E513">
        <v>0.05</v>
      </c>
      <c r="F513">
        <f t="shared" si="296"/>
        <v>1.2222222222222223E-2</v>
      </c>
      <c r="G513">
        <f t="shared" si="280"/>
        <v>0.05</v>
      </c>
      <c r="H513">
        <f t="shared" si="281"/>
        <v>24.444444444444443</v>
      </c>
      <c r="I513">
        <f t="shared" si="282"/>
        <v>20</v>
      </c>
      <c r="J513">
        <f t="shared" si="283"/>
        <v>488.88888888888886</v>
      </c>
      <c r="Z513" t="s">
        <v>25</v>
      </c>
      <c r="AA513" s="5">
        <v>8.5555555555555565E-2</v>
      </c>
      <c r="AB513">
        <v>0</v>
      </c>
      <c r="AC513">
        <v>0.05</v>
      </c>
      <c r="AD513">
        <f t="shared" si="297"/>
        <v>8.5555555555555565E-2</v>
      </c>
      <c r="AE513">
        <f t="shared" si="284"/>
        <v>0.05</v>
      </c>
      <c r="AF513">
        <f t="shared" si="285"/>
        <v>171.11111111111111</v>
      </c>
      <c r="AG513">
        <f t="shared" si="286"/>
        <v>20</v>
      </c>
      <c r="AH513">
        <f t="shared" si="287"/>
        <v>3422.2222222222222</v>
      </c>
      <c r="AT513" t="s">
        <v>25</v>
      </c>
      <c r="AU513" s="5">
        <v>6.6666666666666666E-2</v>
      </c>
      <c r="AV513">
        <v>0</v>
      </c>
      <c r="AW513">
        <v>0.05</v>
      </c>
      <c r="AX513">
        <f t="shared" si="298"/>
        <v>6.6666666666666666E-2</v>
      </c>
      <c r="AY513">
        <f t="shared" si="288"/>
        <v>0.05</v>
      </c>
      <c r="AZ513">
        <f t="shared" si="289"/>
        <v>133.33333333333331</v>
      </c>
      <c r="BA513">
        <f t="shared" si="290"/>
        <v>20</v>
      </c>
      <c r="BB513">
        <f t="shared" si="291"/>
        <v>2666.6666666666661</v>
      </c>
      <c r="BO513" t="s">
        <v>25</v>
      </c>
      <c r="BP513" s="5">
        <v>9.2222222222222219E-2</v>
      </c>
      <c r="BQ513">
        <v>0</v>
      </c>
      <c r="BR513">
        <v>0.05</v>
      </c>
      <c r="BS513">
        <f t="shared" si="299"/>
        <v>9.2222222222222219E-2</v>
      </c>
      <c r="BT513">
        <f t="shared" si="292"/>
        <v>0.05</v>
      </c>
      <c r="BU513">
        <f t="shared" si="293"/>
        <v>184.44444444444443</v>
      </c>
      <c r="BV513">
        <f t="shared" si="294"/>
        <v>20</v>
      </c>
      <c r="BW513">
        <f t="shared" si="295"/>
        <v>3688.8888888888887</v>
      </c>
    </row>
    <row r="514" spans="2:75" x14ac:dyDescent="0.25">
      <c r="B514" t="s">
        <v>49</v>
      </c>
      <c r="I514">
        <f>SUM(I488:I513)</f>
        <v>315.98090476190475</v>
      </c>
      <c r="J514">
        <f>SUM(J488:J513)</f>
        <v>6669.7979095291821</v>
      </c>
      <c r="Z514" t="s">
        <v>49</v>
      </c>
      <c r="AG514">
        <f>SUM(AG488:AG513)</f>
        <v>315.98090476190475</v>
      </c>
      <c r="AH514">
        <f>SUM(AH488:AH513)</f>
        <v>42571.647404103787</v>
      </c>
      <c r="AT514" t="s">
        <v>49</v>
      </c>
      <c r="BA514">
        <f>SUM(BA488:BA513)</f>
        <v>315.98090476190475</v>
      </c>
      <c r="BB514">
        <f>SUM(BB488:BB513)</f>
        <v>28571.02946101805</v>
      </c>
      <c r="BO514" t="s">
        <v>49</v>
      </c>
      <c r="BV514">
        <f>SUM(BV488:BV513)</f>
        <v>315.98090476190475</v>
      </c>
      <c r="BW514">
        <f>SUM(BW488:BW513)</f>
        <v>48532.532845767935</v>
      </c>
    </row>
    <row r="515" spans="2:75" x14ac:dyDescent="0.25">
      <c r="B515" t="s">
        <v>50</v>
      </c>
      <c r="J515">
        <f>J514/I514</f>
        <v>21.108230937419943</v>
      </c>
      <c r="Z515" t="s">
        <v>50</v>
      </c>
      <c r="AH515">
        <f>AH514/AG514</f>
        <v>134.72854454981072</v>
      </c>
      <c r="AT515" t="s">
        <v>50</v>
      </c>
      <c r="BB515">
        <f>BB514/BA514</f>
        <v>90.420114096915597</v>
      </c>
      <c r="BO515" t="s">
        <v>50</v>
      </c>
      <c r="BW515">
        <f>BW514/BV514</f>
        <v>153.5932460296541</v>
      </c>
    </row>
    <row r="518" spans="2:75" x14ac:dyDescent="0.25">
      <c r="C518" t="s">
        <v>41</v>
      </c>
      <c r="D518" t="s">
        <v>42</v>
      </c>
      <c r="E518" t="s">
        <v>43</v>
      </c>
      <c r="F518" t="s">
        <v>44</v>
      </c>
      <c r="G518" t="s">
        <v>45</v>
      </c>
      <c r="H518" t="s">
        <v>46</v>
      </c>
      <c r="I518" t="s">
        <v>47</v>
      </c>
      <c r="J518" t="s">
        <v>48</v>
      </c>
      <c r="AA518" t="s">
        <v>41</v>
      </c>
      <c r="AB518" t="s">
        <v>42</v>
      </c>
      <c r="AC518" t="s">
        <v>43</v>
      </c>
      <c r="AD518" t="s">
        <v>44</v>
      </c>
      <c r="AE518" t="s">
        <v>45</v>
      </c>
      <c r="AF518" t="s">
        <v>46</v>
      </c>
      <c r="AG518" t="s">
        <v>47</v>
      </c>
      <c r="AH518" t="s">
        <v>48</v>
      </c>
      <c r="AU518" t="s">
        <v>41</v>
      </c>
      <c r="AV518" t="s">
        <v>42</v>
      </c>
      <c r="AW518" t="s">
        <v>43</v>
      </c>
      <c r="AX518" t="s">
        <v>44</v>
      </c>
      <c r="AY518" t="s">
        <v>45</v>
      </c>
      <c r="AZ518" t="s">
        <v>46</v>
      </c>
      <c r="BA518" t="s">
        <v>47</v>
      </c>
      <c r="BB518" t="s">
        <v>48</v>
      </c>
    </row>
    <row r="519" spans="2:75" x14ac:dyDescent="0.25">
      <c r="B519" t="s">
        <v>0</v>
      </c>
      <c r="C519" s="6">
        <v>25.9</v>
      </c>
      <c r="D519">
        <v>0</v>
      </c>
      <c r="E519">
        <v>35</v>
      </c>
      <c r="F519">
        <f>C519-D519</f>
        <v>25.9</v>
      </c>
      <c r="G519">
        <f>E519-D519</f>
        <v>35</v>
      </c>
      <c r="H519">
        <f>(F519/G519)*100</f>
        <v>74</v>
      </c>
      <c r="I519">
        <f>1/E519</f>
        <v>2.8571428571428571E-2</v>
      </c>
      <c r="J519">
        <f>H519*I519</f>
        <v>2.1142857142857143</v>
      </c>
      <c r="Z519" t="s">
        <v>0</v>
      </c>
      <c r="AA519" s="6">
        <v>26.7</v>
      </c>
      <c r="AB519">
        <v>0</v>
      </c>
      <c r="AC519">
        <v>35</v>
      </c>
      <c r="AD519">
        <f>AA519-AB519</f>
        <v>26.7</v>
      </c>
      <c r="AE519">
        <f>AC519-AB519</f>
        <v>35</v>
      </c>
      <c r="AF519">
        <f>(AD519/AE519)*100</f>
        <v>76.285714285714278</v>
      </c>
      <c r="AG519">
        <f>1/AC519</f>
        <v>2.8571428571428571E-2</v>
      </c>
      <c r="AH519">
        <f>AF519*AG519</f>
        <v>2.1795918367346934</v>
      </c>
      <c r="AT519" t="s">
        <v>0</v>
      </c>
      <c r="AU519" s="6">
        <v>26.29</v>
      </c>
      <c r="AV519">
        <v>0</v>
      </c>
      <c r="AW519">
        <v>35</v>
      </c>
      <c r="AX519">
        <f>AU519-AV519</f>
        <v>26.29</v>
      </c>
      <c r="AY519">
        <f>AW519-AV519</f>
        <v>35</v>
      </c>
      <c r="AZ519">
        <f>(AX519/AY519)*100</f>
        <v>75.114285714285714</v>
      </c>
      <c r="BA519">
        <f>1/AW519</f>
        <v>2.8571428571428571E-2</v>
      </c>
      <c r="BB519">
        <f>AZ519*BA519</f>
        <v>2.1461224489795918</v>
      </c>
      <c r="BO519" t="s">
        <v>0</v>
      </c>
      <c r="BP519" s="6">
        <v>26.4</v>
      </c>
      <c r="BQ519">
        <v>0</v>
      </c>
      <c r="BR519">
        <v>35</v>
      </c>
      <c r="BS519">
        <f>BP519-BQ519</f>
        <v>26.4</v>
      </c>
      <c r="BT519">
        <f>BR519-BQ519</f>
        <v>35</v>
      </c>
      <c r="BU519">
        <f>(BS519/BT519)*100</f>
        <v>75.428571428571416</v>
      </c>
      <c r="BV519">
        <f>1/BR519</f>
        <v>2.8571428571428571E-2</v>
      </c>
      <c r="BW519">
        <f>BU519*BV519</f>
        <v>2.1551020408163262</v>
      </c>
    </row>
    <row r="520" spans="2:75" x14ac:dyDescent="0.25">
      <c r="B520" t="s">
        <v>1</v>
      </c>
      <c r="C520" s="10">
        <v>5.9875925925925921</v>
      </c>
      <c r="D520">
        <v>7</v>
      </c>
      <c r="E520">
        <v>7.5</v>
      </c>
      <c r="F520">
        <f>(C520-D520)*-1</f>
        <v>1.0124074074074079</v>
      </c>
      <c r="G520">
        <f t="shared" ref="G520:G544" si="300">E520-D520</f>
        <v>0.5</v>
      </c>
      <c r="H520">
        <f t="shared" ref="H520:H544" si="301">(F520/G520)*100</f>
        <v>202.48148148148158</v>
      </c>
      <c r="I520">
        <f t="shared" ref="I520:I544" si="302">1/E520</f>
        <v>0.13333333333333333</v>
      </c>
      <c r="J520">
        <f t="shared" ref="J520:J544" si="303">H520*I520</f>
        <v>26.997530864197543</v>
      </c>
      <c r="Z520" t="s">
        <v>1</v>
      </c>
      <c r="AA520" s="11">
        <v>5.6766666666666667</v>
      </c>
      <c r="AB520">
        <v>7</v>
      </c>
      <c r="AC520">
        <v>7.5</v>
      </c>
      <c r="AD520">
        <f>(AA520-AB520)*-1</f>
        <v>1.3233333333333333</v>
      </c>
      <c r="AE520">
        <f t="shared" ref="AE520:AE544" si="304">AC520-AB520</f>
        <v>0.5</v>
      </c>
      <c r="AF520">
        <f t="shared" ref="AF520:AF544" si="305">(AD520/AE520)*100</f>
        <v>264.66666666666663</v>
      </c>
      <c r="AG520">
        <f t="shared" ref="AG520:AG544" si="306">1/AC520</f>
        <v>0.13333333333333333</v>
      </c>
      <c r="AH520">
        <f t="shared" ref="AH520:AH544" si="307">AF520*AG520</f>
        <v>35.288888888888884</v>
      </c>
      <c r="AT520" t="s">
        <v>1</v>
      </c>
      <c r="AU520" s="11">
        <v>6.0277777777777777</v>
      </c>
      <c r="AV520">
        <v>7</v>
      </c>
      <c r="AW520">
        <v>7.5</v>
      </c>
      <c r="AX520">
        <f>(AU520-AV520)*-1</f>
        <v>0.97222222222222232</v>
      </c>
      <c r="AY520">
        <f t="shared" ref="AY520:AY544" si="308">AW520-AV520</f>
        <v>0.5</v>
      </c>
      <c r="AZ520">
        <f t="shared" ref="AZ520:AZ544" si="309">(AX520/AY520)*100</f>
        <v>194.44444444444446</v>
      </c>
      <c r="BA520">
        <f t="shared" ref="BA520:BA544" si="310">1/AW520</f>
        <v>0.13333333333333333</v>
      </c>
      <c r="BB520">
        <f t="shared" ref="BB520:BB544" si="311">AZ520*BA520</f>
        <v>25.925925925925927</v>
      </c>
      <c r="BO520" t="s">
        <v>1</v>
      </c>
      <c r="BP520" s="11">
        <v>5.7096296296296307</v>
      </c>
      <c r="BQ520">
        <v>7</v>
      </c>
      <c r="BR520">
        <v>7.5</v>
      </c>
      <c r="BS520">
        <f>(BP520-BQ520)*-1</f>
        <v>1.2903703703703693</v>
      </c>
      <c r="BT520">
        <f t="shared" ref="BT520:BT544" si="312">BR520-BQ520</f>
        <v>0.5</v>
      </c>
      <c r="BU520">
        <f t="shared" ref="BU520:BU544" si="313">(BS520/BT520)*100</f>
        <v>258.07407407407385</v>
      </c>
      <c r="BV520">
        <f t="shared" ref="BV520:BV544" si="314">1/BR520</f>
        <v>0.13333333333333333</v>
      </c>
      <c r="BW520">
        <f t="shared" ref="BW520:BW544" si="315">BU520*BV520</f>
        <v>34.409876543209847</v>
      </c>
    </row>
    <row r="521" spans="2:75" x14ac:dyDescent="0.25">
      <c r="B521" t="s">
        <v>2</v>
      </c>
      <c r="C521" s="10">
        <v>5.4046296296296292</v>
      </c>
      <c r="D521">
        <v>0</v>
      </c>
      <c r="E521">
        <v>15</v>
      </c>
      <c r="F521">
        <f t="shared" ref="F521:F544" si="316">C521-D521</f>
        <v>5.4046296296296292</v>
      </c>
      <c r="G521">
        <f t="shared" si="300"/>
        <v>15</v>
      </c>
      <c r="H521">
        <f t="shared" si="301"/>
        <v>36.03086419753086</v>
      </c>
      <c r="I521">
        <f t="shared" si="302"/>
        <v>6.6666666666666666E-2</v>
      </c>
      <c r="J521">
        <f t="shared" si="303"/>
        <v>2.4020576131687239</v>
      </c>
      <c r="Z521" t="s">
        <v>2</v>
      </c>
      <c r="AA521" s="11">
        <v>7.892469135802469</v>
      </c>
      <c r="AB521">
        <v>0</v>
      </c>
      <c r="AC521">
        <v>15</v>
      </c>
      <c r="AD521">
        <f t="shared" ref="AD521:AD544" si="317">AA521-AB521</f>
        <v>7.892469135802469</v>
      </c>
      <c r="AE521">
        <f t="shared" si="304"/>
        <v>15</v>
      </c>
      <c r="AF521">
        <f t="shared" si="305"/>
        <v>52.616460905349797</v>
      </c>
      <c r="AG521">
        <f t="shared" si="306"/>
        <v>6.6666666666666666E-2</v>
      </c>
      <c r="AH521">
        <f t="shared" si="307"/>
        <v>3.5077640603566529</v>
      </c>
      <c r="AT521" t="s">
        <v>2</v>
      </c>
      <c r="AU521" s="11">
        <v>7.0703703703703704</v>
      </c>
      <c r="AV521">
        <v>0</v>
      </c>
      <c r="AW521">
        <v>15</v>
      </c>
      <c r="AX521">
        <f t="shared" ref="AX521:AX544" si="318">AU521-AV521</f>
        <v>7.0703703703703704</v>
      </c>
      <c r="AY521">
        <f t="shared" si="308"/>
        <v>15</v>
      </c>
      <c r="AZ521">
        <f t="shared" si="309"/>
        <v>47.135802469135804</v>
      </c>
      <c r="BA521">
        <f t="shared" si="310"/>
        <v>6.6666666666666666E-2</v>
      </c>
      <c r="BB521">
        <f t="shared" si="311"/>
        <v>3.1423868312757204</v>
      </c>
      <c r="BO521" t="s">
        <v>2</v>
      </c>
      <c r="BP521" s="11">
        <v>7.0674074074074085</v>
      </c>
      <c r="BQ521">
        <v>0</v>
      </c>
      <c r="BR521">
        <v>15</v>
      </c>
      <c r="BS521">
        <f t="shared" ref="BS521:BS544" si="319">BP521-BQ521</f>
        <v>7.0674074074074085</v>
      </c>
      <c r="BT521">
        <f t="shared" si="312"/>
        <v>15</v>
      </c>
      <c r="BU521">
        <f t="shared" si="313"/>
        <v>47.116049382716056</v>
      </c>
      <c r="BV521">
        <f t="shared" si="314"/>
        <v>6.6666666666666666E-2</v>
      </c>
      <c r="BW521">
        <f t="shared" si="315"/>
        <v>3.1410699588477371</v>
      </c>
    </row>
    <row r="522" spans="2:75" x14ac:dyDescent="0.25">
      <c r="B522" t="s">
        <v>3</v>
      </c>
      <c r="C522" s="10">
        <v>4.2688888888888883</v>
      </c>
      <c r="D522">
        <v>0</v>
      </c>
      <c r="E522">
        <v>5</v>
      </c>
      <c r="F522">
        <f t="shared" si="316"/>
        <v>4.2688888888888883</v>
      </c>
      <c r="G522">
        <f t="shared" si="300"/>
        <v>5</v>
      </c>
      <c r="H522">
        <f t="shared" si="301"/>
        <v>85.377777777777766</v>
      </c>
      <c r="I522">
        <f t="shared" si="302"/>
        <v>0.2</v>
      </c>
      <c r="J522">
        <f t="shared" si="303"/>
        <v>17.075555555555553</v>
      </c>
      <c r="Z522" t="s">
        <v>3</v>
      </c>
      <c r="AA522" s="11">
        <v>6.6603703703703703</v>
      </c>
      <c r="AB522">
        <v>0</v>
      </c>
      <c r="AC522">
        <v>5</v>
      </c>
      <c r="AD522">
        <f t="shared" si="317"/>
        <v>6.6603703703703703</v>
      </c>
      <c r="AE522">
        <f t="shared" si="304"/>
        <v>5</v>
      </c>
      <c r="AF522">
        <f t="shared" si="305"/>
        <v>133.2074074074074</v>
      </c>
      <c r="AG522">
        <f t="shared" si="306"/>
        <v>0.2</v>
      </c>
      <c r="AH522">
        <f t="shared" si="307"/>
        <v>26.641481481481481</v>
      </c>
      <c r="AT522" t="s">
        <v>3</v>
      </c>
      <c r="AU522" s="11">
        <v>5.66</v>
      </c>
      <c r="AV522">
        <v>0</v>
      </c>
      <c r="AW522">
        <v>5</v>
      </c>
      <c r="AX522">
        <f t="shared" si="318"/>
        <v>5.66</v>
      </c>
      <c r="AY522">
        <f t="shared" si="308"/>
        <v>5</v>
      </c>
      <c r="AZ522">
        <f t="shared" si="309"/>
        <v>113.20000000000002</v>
      </c>
      <c r="BA522">
        <f t="shared" si="310"/>
        <v>0.2</v>
      </c>
      <c r="BB522">
        <f t="shared" si="311"/>
        <v>22.640000000000004</v>
      </c>
      <c r="BO522" t="s">
        <v>3</v>
      </c>
      <c r="BP522" s="11">
        <v>5.8488888888888892</v>
      </c>
      <c r="BQ522">
        <v>0</v>
      </c>
      <c r="BR522">
        <v>5</v>
      </c>
      <c r="BS522">
        <f t="shared" si="319"/>
        <v>5.8488888888888892</v>
      </c>
      <c r="BT522">
        <f t="shared" si="312"/>
        <v>5</v>
      </c>
      <c r="BU522">
        <f t="shared" si="313"/>
        <v>116.97777777777777</v>
      </c>
      <c r="BV522">
        <f t="shared" si="314"/>
        <v>0.2</v>
      </c>
      <c r="BW522">
        <f t="shared" si="315"/>
        <v>23.395555555555557</v>
      </c>
    </row>
    <row r="523" spans="2:75" x14ac:dyDescent="0.25">
      <c r="B523" t="s">
        <v>4</v>
      </c>
      <c r="C523" s="10">
        <v>5.6561111111111115</v>
      </c>
      <c r="D523">
        <v>0</v>
      </c>
      <c r="E523">
        <v>10</v>
      </c>
      <c r="F523">
        <f t="shared" si="316"/>
        <v>5.6561111111111115</v>
      </c>
      <c r="G523">
        <f t="shared" si="300"/>
        <v>10</v>
      </c>
      <c r="H523">
        <f t="shared" si="301"/>
        <v>56.561111111111117</v>
      </c>
      <c r="I523">
        <f t="shared" si="302"/>
        <v>0.1</v>
      </c>
      <c r="J523">
        <f t="shared" si="303"/>
        <v>5.6561111111111124</v>
      </c>
      <c r="Z523" t="s">
        <v>4</v>
      </c>
      <c r="AA523" s="11">
        <v>9.8234567901234566</v>
      </c>
      <c r="AB523">
        <v>0</v>
      </c>
      <c r="AC523">
        <v>10</v>
      </c>
      <c r="AD523">
        <f t="shared" si="317"/>
        <v>9.8234567901234566</v>
      </c>
      <c r="AE523">
        <f t="shared" si="304"/>
        <v>10</v>
      </c>
      <c r="AF523">
        <f t="shared" si="305"/>
        <v>98.23456790123457</v>
      </c>
      <c r="AG523">
        <f t="shared" si="306"/>
        <v>0.1</v>
      </c>
      <c r="AH523">
        <f t="shared" si="307"/>
        <v>9.8234567901234584</v>
      </c>
      <c r="AT523" t="s">
        <v>4</v>
      </c>
      <c r="AU523" s="11">
        <v>8.3574074074074076</v>
      </c>
      <c r="AV523">
        <v>0</v>
      </c>
      <c r="AW523">
        <v>10</v>
      </c>
      <c r="AX523">
        <f t="shared" si="318"/>
        <v>8.3574074074074076</v>
      </c>
      <c r="AY523">
        <f t="shared" si="308"/>
        <v>10</v>
      </c>
      <c r="AZ523">
        <f t="shared" si="309"/>
        <v>83.574074074074076</v>
      </c>
      <c r="BA523">
        <f t="shared" si="310"/>
        <v>0.1</v>
      </c>
      <c r="BB523">
        <f t="shared" si="311"/>
        <v>8.3574074074074076</v>
      </c>
      <c r="BO523" t="s">
        <v>4</v>
      </c>
      <c r="BP523" s="11">
        <v>7.4851851851851849</v>
      </c>
      <c r="BQ523">
        <v>0</v>
      </c>
      <c r="BR523">
        <v>10</v>
      </c>
      <c r="BS523">
        <f t="shared" si="319"/>
        <v>7.4851851851851849</v>
      </c>
      <c r="BT523">
        <f t="shared" si="312"/>
        <v>10</v>
      </c>
      <c r="BU523">
        <f t="shared" si="313"/>
        <v>74.851851851851848</v>
      </c>
      <c r="BV523">
        <f t="shared" si="314"/>
        <v>0.1</v>
      </c>
      <c r="BW523">
        <f t="shared" si="315"/>
        <v>7.4851851851851849</v>
      </c>
    </row>
    <row r="524" spans="2:75" x14ac:dyDescent="0.25">
      <c r="B524" t="s">
        <v>5</v>
      </c>
      <c r="C524" s="10">
        <v>55.832222222222221</v>
      </c>
      <c r="D524">
        <v>0</v>
      </c>
      <c r="E524">
        <v>500</v>
      </c>
      <c r="F524">
        <f t="shared" si="316"/>
        <v>55.832222222222221</v>
      </c>
      <c r="G524">
        <f t="shared" si="300"/>
        <v>500</v>
      </c>
      <c r="H524">
        <f t="shared" si="301"/>
        <v>11.166444444444444</v>
      </c>
      <c r="I524">
        <f t="shared" si="302"/>
        <v>2E-3</v>
      </c>
      <c r="J524">
        <f t="shared" si="303"/>
        <v>2.2332888888888888E-2</v>
      </c>
      <c r="Z524" t="s">
        <v>5</v>
      </c>
      <c r="AA524" s="11">
        <v>75.502839506172847</v>
      </c>
      <c r="AB524">
        <v>0</v>
      </c>
      <c r="AC524">
        <v>500</v>
      </c>
      <c r="AD524">
        <f t="shared" si="317"/>
        <v>75.502839506172847</v>
      </c>
      <c r="AE524">
        <f t="shared" si="304"/>
        <v>500</v>
      </c>
      <c r="AF524">
        <f t="shared" si="305"/>
        <v>15.100567901234568</v>
      </c>
      <c r="AG524">
        <f t="shared" si="306"/>
        <v>2E-3</v>
      </c>
      <c r="AH524">
        <f t="shared" si="307"/>
        <v>3.0201135802469137E-2</v>
      </c>
      <c r="AT524" t="s">
        <v>5</v>
      </c>
      <c r="AU524" s="11">
        <v>70.508148148148152</v>
      </c>
      <c r="AV524">
        <v>0</v>
      </c>
      <c r="AW524">
        <v>500</v>
      </c>
      <c r="AX524">
        <f t="shared" si="318"/>
        <v>70.508148148148152</v>
      </c>
      <c r="AY524">
        <f t="shared" si="308"/>
        <v>500</v>
      </c>
      <c r="AZ524">
        <f t="shared" si="309"/>
        <v>14.101629629629631</v>
      </c>
      <c r="BA524">
        <f t="shared" si="310"/>
        <v>2E-3</v>
      </c>
      <c r="BB524">
        <f t="shared" si="311"/>
        <v>2.8203259259259261E-2</v>
      </c>
      <c r="BO524" t="s">
        <v>5</v>
      </c>
      <c r="BP524" s="11">
        <v>65.737777777777779</v>
      </c>
      <c r="BQ524">
        <v>0</v>
      </c>
      <c r="BR524">
        <v>500</v>
      </c>
      <c r="BS524">
        <f t="shared" si="319"/>
        <v>65.737777777777779</v>
      </c>
      <c r="BT524">
        <f t="shared" si="312"/>
        <v>500</v>
      </c>
      <c r="BU524">
        <f t="shared" si="313"/>
        <v>13.147555555555556</v>
      </c>
      <c r="BV524">
        <f t="shared" si="314"/>
        <v>2E-3</v>
      </c>
      <c r="BW524">
        <f t="shared" si="315"/>
        <v>2.6295111111111113E-2</v>
      </c>
    </row>
    <row r="525" spans="2:75" x14ac:dyDescent="0.25">
      <c r="B525" t="s">
        <v>6</v>
      </c>
      <c r="C525" s="10">
        <v>6.2725925925925923</v>
      </c>
      <c r="D525">
        <v>14.6</v>
      </c>
      <c r="E525">
        <v>7.5</v>
      </c>
      <c r="F525">
        <f t="shared" si="316"/>
        <v>-8.3274074074074065</v>
      </c>
      <c r="G525">
        <f t="shared" si="300"/>
        <v>-7.1</v>
      </c>
      <c r="H525">
        <f t="shared" si="301"/>
        <v>117.28742827334375</v>
      </c>
      <c r="I525">
        <f t="shared" si="302"/>
        <v>0.13333333333333333</v>
      </c>
      <c r="J525">
        <f t="shared" si="303"/>
        <v>15.638323769779166</v>
      </c>
      <c r="Z525" t="s">
        <v>6</v>
      </c>
      <c r="AA525" s="11">
        <v>5.6837037037037028</v>
      </c>
      <c r="AB525">
        <v>14.6</v>
      </c>
      <c r="AC525">
        <v>7.5</v>
      </c>
      <c r="AD525">
        <f t="shared" si="317"/>
        <v>-8.9162962962962968</v>
      </c>
      <c r="AE525">
        <f t="shared" si="304"/>
        <v>-7.1</v>
      </c>
      <c r="AF525">
        <f t="shared" si="305"/>
        <v>125.58163797600419</v>
      </c>
      <c r="AG525">
        <f t="shared" si="306"/>
        <v>0.13333333333333333</v>
      </c>
      <c r="AH525">
        <f t="shared" si="307"/>
        <v>16.744218396800559</v>
      </c>
      <c r="AT525" t="s">
        <v>6</v>
      </c>
      <c r="AU525" s="11">
        <v>5.8822222222222216</v>
      </c>
      <c r="AV525">
        <v>14.6</v>
      </c>
      <c r="AW525">
        <v>7.5</v>
      </c>
      <c r="AX525">
        <f t="shared" si="318"/>
        <v>-8.7177777777777781</v>
      </c>
      <c r="AY525">
        <f t="shared" si="308"/>
        <v>-7.1</v>
      </c>
      <c r="AZ525">
        <f t="shared" si="309"/>
        <v>122.78560250391237</v>
      </c>
      <c r="BA525">
        <f t="shared" si="310"/>
        <v>0.13333333333333333</v>
      </c>
      <c r="BB525">
        <f t="shared" si="311"/>
        <v>16.371413667188317</v>
      </c>
      <c r="BO525" t="s">
        <v>6</v>
      </c>
      <c r="BP525" s="11">
        <v>5.952962962962963</v>
      </c>
      <c r="BQ525">
        <v>14.6</v>
      </c>
      <c r="BR525">
        <v>7.5</v>
      </c>
      <c r="BS525">
        <f t="shared" si="319"/>
        <v>-8.6470370370370375</v>
      </c>
      <c r="BT525">
        <f t="shared" si="312"/>
        <v>-7.1</v>
      </c>
      <c r="BU525">
        <f t="shared" si="313"/>
        <v>121.78925404277518</v>
      </c>
      <c r="BV525">
        <f t="shared" si="314"/>
        <v>0.13333333333333333</v>
      </c>
      <c r="BW525">
        <f t="shared" si="315"/>
        <v>16.238567205703358</v>
      </c>
    </row>
    <row r="526" spans="2:75" x14ac:dyDescent="0.25">
      <c r="B526" t="s">
        <v>7</v>
      </c>
      <c r="C526" s="10">
        <v>2.1922222222222225</v>
      </c>
      <c r="D526">
        <v>0</v>
      </c>
      <c r="E526">
        <v>1</v>
      </c>
      <c r="F526">
        <f t="shared" si="316"/>
        <v>2.1922222222222225</v>
      </c>
      <c r="G526">
        <f t="shared" si="300"/>
        <v>1</v>
      </c>
      <c r="H526">
        <f t="shared" si="301"/>
        <v>219.22222222222226</v>
      </c>
      <c r="I526">
        <f t="shared" si="302"/>
        <v>1</v>
      </c>
      <c r="J526">
        <f t="shared" si="303"/>
        <v>219.22222222222226</v>
      </c>
      <c r="Z526" t="s">
        <v>7</v>
      </c>
      <c r="AA526" s="11">
        <v>3.6702469135802471</v>
      </c>
      <c r="AB526">
        <v>0</v>
      </c>
      <c r="AC526">
        <v>1</v>
      </c>
      <c r="AD526">
        <f t="shared" si="317"/>
        <v>3.6702469135802471</v>
      </c>
      <c r="AE526">
        <f t="shared" si="304"/>
        <v>1</v>
      </c>
      <c r="AF526">
        <f t="shared" si="305"/>
        <v>367.02469135802471</v>
      </c>
      <c r="AG526">
        <f t="shared" si="306"/>
        <v>1</v>
      </c>
      <c r="AH526">
        <f t="shared" si="307"/>
        <v>367.02469135802471</v>
      </c>
      <c r="AT526" t="s">
        <v>7</v>
      </c>
      <c r="AU526" s="11">
        <v>3.0970370370370368</v>
      </c>
      <c r="AV526">
        <v>0</v>
      </c>
      <c r="AW526">
        <v>1</v>
      </c>
      <c r="AX526">
        <f t="shared" si="318"/>
        <v>3.0970370370370368</v>
      </c>
      <c r="AY526">
        <f t="shared" si="308"/>
        <v>1</v>
      </c>
      <c r="AZ526">
        <f t="shared" si="309"/>
        <v>309.7037037037037</v>
      </c>
      <c r="BA526">
        <f t="shared" si="310"/>
        <v>1</v>
      </c>
      <c r="BB526">
        <f t="shared" si="311"/>
        <v>309.7037037037037</v>
      </c>
      <c r="BO526" t="s">
        <v>7</v>
      </c>
      <c r="BP526" s="11">
        <v>2.889518518518519</v>
      </c>
      <c r="BQ526">
        <v>0</v>
      </c>
      <c r="BR526">
        <v>1</v>
      </c>
      <c r="BS526">
        <f t="shared" si="319"/>
        <v>2.889518518518519</v>
      </c>
      <c r="BT526">
        <f t="shared" si="312"/>
        <v>1</v>
      </c>
      <c r="BU526">
        <f t="shared" si="313"/>
        <v>288.95185185185193</v>
      </c>
      <c r="BV526">
        <f t="shared" si="314"/>
        <v>1</v>
      </c>
      <c r="BW526">
        <f t="shared" si="315"/>
        <v>288.95185185185193</v>
      </c>
    </row>
    <row r="527" spans="2:75" x14ac:dyDescent="0.25">
      <c r="B527" t="s">
        <v>8</v>
      </c>
      <c r="C527" s="10">
        <v>17.372222222222224</v>
      </c>
      <c r="D527">
        <v>0</v>
      </c>
      <c r="E527">
        <v>200</v>
      </c>
      <c r="F527">
        <f t="shared" si="316"/>
        <v>17.372222222222224</v>
      </c>
      <c r="G527">
        <f t="shared" si="300"/>
        <v>200</v>
      </c>
      <c r="H527">
        <f t="shared" si="301"/>
        <v>8.6861111111111118</v>
      </c>
      <c r="I527">
        <f t="shared" si="302"/>
        <v>5.0000000000000001E-3</v>
      </c>
      <c r="J527">
        <f t="shared" si="303"/>
        <v>4.3430555555555563E-2</v>
      </c>
      <c r="Z527" t="s">
        <v>8</v>
      </c>
      <c r="AA527" s="11">
        <v>37.834938271604933</v>
      </c>
      <c r="AB527">
        <v>0</v>
      </c>
      <c r="AC527">
        <v>200</v>
      </c>
      <c r="AD527">
        <f t="shared" si="317"/>
        <v>37.834938271604933</v>
      </c>
      <c r="AE527">
        <f t="shared" si="304"/>
        <v>200</v>
      </c>
      <c r="AF527">
        <f t="shared" si="305"/>
        <v>18.917469135802467</v>
      </c>
      <c r="AG527">
        <f t="shared" si="306"/>
        <v>5.0000000000000001E-3</v>
      </c>
      <c r="AH527">
        <f t="shared" si="307"/>
        <v>9.4587345679012336E-2</v>
      </c>
      <c r="AT527" t="s">
        <v>8</v>
      </c>
      <c r="AU527" s="11">
        <v>35.389629629629631</v>
      </c>
      <c r="AV527">
        <v>0</v>
      </c>
      <c r="AW527">
        <v>200</v>
      </c>
      <c r="AX527">
        <f t="shared" si="318"/>
        <v>35.389629629629631</v>
      </c>
      <c r="AY527">
        <f t="shared" si="308"/>
        <v>200</v>
      </c>
      <c r="AZ527">
        <f t="shared" si="309"/>
        <v>17.694814814814816</v>
      </c>
      <c r="BA527">
        <f t="shared" si="310"/>
        <v>5.0000000000000001E-3</v>
      </c>
      <c r="BB527">
        <f t="shared" si="311"/>
        <v>8.847407407407408E-2</v>
      </c>
      <c r="BO527" t="s">
        <v>8</v>
      </c>
      <c r="BP527" s="11">
        <v>32.204444444444441</v>
      </c>
      <c r="BQ527">
        <v>0</v>
      </c>
      <c r="BR527">
        <v>200</v>
      </c>
      <c r="BS527">
        <f t="shared" si="319"/>
        <v>32.204444444444441</v>
      </c>
      <c r="BT527">
        <f t="shared" si="312"/>
        <v>200</v>
      </c>
      <c r="BU527">
        <f t="shared" si="313"/>
        <v>16.10222222222222</v>
      </c>
      <c r="BV527">
        <f t="shared" si="314"/>
        <v>5.0000000000000001E-3</v>
      </c>
      <c r="BW527">
        <f t="shared" si="315"/>
        <v>8.0511111111111103E-2</v>
      </c>
    </row>
    <row r="528" spans="2:75" x14ac:dyDescent="0.25">
      <c r="B528" t="s">
        <v>9</v>
      </c>
      <c r="C528" s="10">
        <v>0.68083333333333329</v>
      </c>
      <c r="D528">
        <v>0</v>
      </c>
      <c r="E528">
        <v>200</v>
      </c>
      <c r="F528">
        <f t="shared" si="316"/>
        <v>0.68083333333333329</v>
      </c>
      <c r="G528">
        <f t="shared" si="300"/>
        <v>200</v>
      </c>
      <c r="H528">
        <f t="shared" si="301"/>
        <v>0.34041666666666665</v>
      </c>
      <c r="I528">
        <f t="shared" si="302"/>
        <v>5.0000000000000001E-3</v>
      </c>
      <c r="J528">
        <f t="shared" si="303"/>
        <v>1.7020833333333332E-3</v>
      </c>
      <c r="Z528" t="s">
        <v>9</v>
      </c>
      <c r="AA528" s="11">
        <v>0.97876543209876543</v>
      </c>
      <c r="AB528">
        <v>0</v>
      </c>
      <c r="AC528">
        <v>200</v>
      </c>
      <c r="AD528">
        <f t="shared" si="317"/>
        <v>0.97876543209876543</v>
      </c>
      <c r="AE528">
        <f t="shared" si="304"/>
        <v>200</v>
      </c>
      <c r="AF528">
        <f t="shared" si="305"/>
        <v>0.48938271604938272</v>
      </c>
      <c r="AG528">
        <f t="shared" si="306"/>
        <v>5.0000000000000001E-3</v>
      </c>
      <c r="AH528">
        <f t="shared" si="307"/>
        <v>2.4469135802469137E-3</v>
      </c>
      <c r="AT528" t="s">
        <v>9</v>
      </c>
      <c r="AU528" s="11">
        <v>0.81259259259259264</v>
      </c>
      <c r="AV528">
        <v>0</v>
      </c>
      <c r="AW528">
        <v>200</v>
      </c>
      <c r="AX528">
        <f t="shared" si="318"/>
        <v>0.81259259259259264</v>
      </c>
      <c r="AY528">
        <f t="shared" si="308"/>
        <v>200</v>
      </c>
      <c r="AZ528">
        <f t="shared" si="309"/>
        <v>0.40629629629629638</v>
      </c>
      <c r="BA528">
        <f t="shared" si="310"/>
        <v>5.0000000000000001E-3</v>
      </c>
      <c r="BB528">
        <f t="shared" si="311"/>
        <v>2.0314814814814818E-3</v>
      </c>
      <c r="BO528" t="s">
        <v>9</v>
      </c>
      <c r="BP528" s="11">
        <v>1.0431481481481482</v>
      </c>
      <c r="BQ528">
        <v>0</v>
      </c>
      <c r="BR528">
        <v>200</v>
      </c>
      <c r="BS528">
        <f t="shared" si="319"/>
        <v>1.0431481481481482</v>
      </c>
      <c r="BT528">
        <f t="shared" si="312"/>
        <v>200</v>
      </c>
      <c r="BU528">
        <f t="shared" si="313"/>
        <v>0.52157407407407408</v>
      </c>
      <c r="BV528">
        <f t="shared" si="314"/>
        <v>5.0000000000000001E-3</v>
      </c>
      <c r="BW528">
        <f t="shared" si="315"/>
        <v>2.6078703703703706E-3</v>
      </c>
    </row>
    <row r="529" spans="2:75" x14ac:dyDescent="0.25">
      <c r="B529" t="s">
        <v>10</v>
      </c>
      <c r="C529" s="10">
        <v>16.328148148148149</v>
      </c>
      <c r="D529">
        <v>0</v>
      </c>
      <c r="E529">
        <v>200</v>
      </c>
      <c r="F529">
        <f t="shared" si="316"/>
        <v>16.328148148148149</v>
      </c>
      <c r="G529">
        <f t="shared" si="300"/>
        <v>200</v>
      </c>
      <c r="H529">
        <f t="shared" si="301"/>
        <v>8.1640740740740743</v>
      </c>
      <c r="I529">
        <f t="shared" si="302"/>
        <v>5.0000000000000001E-3</v>
      </c>
      <c r="J529">
        <f t="shared" si="303"/>
        <v>4.0820370370370375E-2</v>
      </c>
      <c r="Z529" t="s">
        <v>10</v>
      </c>
      <c r="AA529" s="11">
        <v>32.573333333333331</v>
      </c>
      <c r="AB529">
        <v>0</v>
      </c>
      <c r="AC529">
        <v>200</v>
      </c>
      <c r="AD529">
        <f t="shared" si="317"/>
        <v>32.573333333333331</v>
      </c>
      <c r="AE529">
        <f t="shared" si="304"/>
        <v>200</v>
      </c>
      <c r="AF529">
        <f t="shared" si="305"/>
        <v>16.286666666666665</v>
      </c>
      <c r="AG529">
        <f t="shared" si="306"/>
        <v>5.0000000000000001E-3</v>
      </c>
      <c r="AH529">
        <f t="shared" si="307"/>
        <v>8.143333333333333E-2</v>
      </c>
      <c r="AT529" t="s">
        <v>10</v>
      </c>
      <c r="AU529" s="11">
        <v>28.338888888888889</v>
      </c>
      <c r="AV529">
        <v>0</v>
      </c>
      <c r="AW529">
        <v>200</v>
      </c>
      <c r="AX529">
        <f t="shared" si="318"/>
        <v>28.338888888888889</v>
      </c>
      <c r="AY529">
        <f t="shared" si="308"/>
        <v>200</v>
      </c>
      <c r="AZ529">
        <f t="shared" si="309"/>
        <v>14.169444444444446</v>
      </c>
      <c r="BA529">
        <f t="shared" si="310"/>
        <v>5.0000000000000001E-3</v>
      </c>
      <c r="BB529">
        <f t="shared" si="311"/>
        <v>7.0847222222222228E-2</v>
      </c>
      <c r="BO529" t="s">
        <v>10</v>
      </c>
      <c r="BP529" s="11">
        <v>23.392592592592592</v>
      </c>
      <c r="BQ529">
        <v>0</v>
      </c>
      <c r="BR529">
        <v>200</v>
      </c>
      <c r="BS529">
        <f t="shared" si="319"/>
        <v>23.392592592592592</v>
      </c>
      <c r="BT529">
        <f t="shared" si="312"/>
        <v>200</v>
      </c>
      <c r="BU529">
        <f t="shared" si="313"/>
        <v>11.696296296296296</v>
      </c>
      <c r="BV529">
        <f t="shared" si="314"/>
        <v>5.0000000000000001E-3</v>
      </c>
      <c r="BW529">
        <f t="shared" si="315"/>
        <v>5.8481481481481482E-2</v>
      </c>
    </row>
    <row r="530" spans="2:75" x14ac:dyDescent="0.25">
      <c r="B530" t="s">
        <v>11</v>
      </c>
      <c r="C530" s="10">
        <v>0.65203703703703708</v>
      </c>
      <c r="D530">
        <v>0</v>
      </c>
      <c r="E530">
        <v>5</v>
      </c>
      <c r="F530">
        <f t="shared" si="316"/>
        <v>0.65203703703703708</v>
      </c>
      <c r="G530">
        <f t="shared" si="300"/>
        <v>5</v>
      </c>
      <c r="H530">
        <f t="shared" si="301"/>
        <v>13.040740740740741</v>
      </c>
      <c r="I530">
        <f t="shared" si="302"/>
        <v>0.2</v>
      </c>
      <c r="J530">
        <f t="shared" si="303"/>
        <v>2.6081481481481483</v>
      </c>
      <c r="Z530" t="s">
        <v>11</v>
      </c>
      <c r="AA530" s="11">
        <v>1.1585802469135802</v>
      </c>
      <c r="AB530">
        <v>0</v>
      </c>
      <c r="AC530">
        <v>5</v>
      </c>
      <c r="AD530">
        <f t="shared" si="317"/>
        <v>1.1585802469135802</v>
      </c>
      <c r="AE530">
        <f t="shared" si="304"/>
        <v>5</v>
      </c>
      <c r="AF530">
        <f t="shared" si="305"/>
        <v>23.171604938271603</v>
      </c>
      <c r="AG530">
        <f t="shared" si="306"/>
        <v>0.2</v>
      </c>
      <c r="AH530">
        <f t="shared" si="307"/>
        <v>4.6343209876543208</v>
      </c>
      <c r="AT530" t="s">
        <v>11</v>
      </c>
      <c r="AU530" s="11">
        <v>1.0675925925925924</v>
      </c>
      <c r="AV530">
        <v>0</v>
      </c>
      <c r="AW530">
        <v>5</v>
      </c>
      <c r="AX530">
        <f t="shared" si="318"/>
        <v>1.0675925925925924</v>
      </c>
      <c r="AY530">
        <f t="shared" si="308"/>
        <v>5</v>
      </c>
      <c r="AZ530">
        <f t="shared" si="309"/>
        <v>21.351851851851851</v>
      </c>
      <c r="BA530">
        <f t="shared" si="310"/>
        <v>0.2</v>
      </c>
      <c r="BB530">
        <f t="shared" si="311"/>
        <v>4.2703703703703706</v>
      </c>
      <c r="BO530" t="s">
        <v>11</v>
      </c>
      <c r="BP530" s="11">
        <v>0.96574074074074068</v>
      </c>
      <c r="BQ530">
        <v>0</v>
      </c>
      <c r="BR530">
        <v>5</v>
      </c>
      <c r="BS530">
        <f t="shared" si="319"/>
        <v>0.96574074074074068</v>
      </c>
      <c r="BT530">
        <f t="shared" si="312"/>
        <v>5</v>
      </c>
      <c r="BU530">
        <f t="shared" si="313"/>
        <v>19.314814814814813</v>
      </c>
      <c r="BV530">
        <f t="shared" si="314"/>
        <v>0.2</v>
      </c>
      <c r="BW530">
        <f t="shared" si="315"/>
        <v>3.8629629629629627</v>
      </c>
    </row>
    <row r="531" spans="2:75" x14ac:dyDescent="0.25">
      <c r="B531" t="s">
        <v>12</v>
      </c>
      <c r="C531" s="10">
        <v>7.4796296296296291E-2</v>
      </c>
      <c r="D531">
        <v>0</v>
      </c>
      <c r="E531">
        <v>1</v>
      </c>
      <c r="F531">
        <f t="shared" si="316"/>
        <v>7.4796296296296291E-2</v>
      </c>
      <c r="G531">
        <f t="shared" si="300"/>
        <v>1</v>
      </c>
      <c r="H531">
        <f t="shared" si="301"/>
        <v>7.4796296296296294</v>
      </c>
      <c r="I531">
        <f t="shared" si="302"/>
        <v>1</v>
      </c>
      <c r="J531">
        <f t="shared" si="303"/>
        <v>7.4796296296296294</v>
      </c>
      <c r="Z531" t="s">
        <v>12</v>
      </c>
      <c r="AA531" s="11">
        <v>0.18791358024691354</v>
      </c>
      <c r="AB531">
        <v>0</v>
      </c>
      <c r="AC531">
        <v>1</v>
      </c>
      <c r="AD531">
        <f t="shared" si="317"/>
        <v>0.18791358024691354</v>
      </c>
      <c r="AE531">
        <f t="shared" si="304"/>
        <v>1</v>
      </c>
      <c r="AF531">
        <f t="shared" si="305"/>
        <v>18.791358024691355</v>
      </c>
      <c r="AG531">
        <f t="shared" si="306"/>
        <v>1</v>
      </c>
      <c r="AH531">
        <f t="shared" si="307"/>
        <v>18.791358024691355</v>
      </c>
      <c r="AT531" t="s">
        <v>12</v>
      </c>
      <c r="AU531" s="11">
        <v>0.10809259259259259</v>
      </c>
      <c r="AV531">
        <v>0</v>
      </c>
      <c r="AW531">
        <v>1</v>
      </c>
      <c r="AX531">
        <f t="shared" si="318"/>
        <v>0.10809259259259259</v>
      </c>
      <c r="AY531">
        <f t="shared" si="308"/>
        <v>1</v>
      </c>
      <c r="AZ531">
        <f t="shared" si="309"/>
        <v>10.809259259259258</v>
      </c>
      <c r="BA531">
        <f t="shared" si="310"/>
        <v>1</v>
      </c>
      <c r="BB531">
        <f t="shared" si="311"/>
        <v>10.809259259259258</v>
      </c>
      <c r="BO531" t="s">
        <v>12</v>
      </c>
      <c r="BP531" s="11">
        <v>0.14085185185185184</v>
      </c>
      <c r="BQ531">
        <v>0</v>
      </c>
      <c r="BR531">
        <v>1</v>
      </c>
      <c r="BS531">
        <f t="shared" si="319"/>
        <v>0.14085185185185184</v>
      </c>
      <c r="BT531">
        <f t="shared" si="312"/>
        <v>1</v>
      </c>
      <c r="BU531">
        <f t="shared" si="313"/>
        <v>14.085185185185184</v>
      </c>
      <c r="BV531">
        <f t="shared" si="314"/>
        <v>1</v>
      </c>
      <c r="BW531">
        <f t="shared" si="315"/>
        <v>14.085185185185184</v>
      </c>
    </row>
    <row r="532" spans="2:75" x14ac:dyDescent="0.25">
      <c r="B532" t="s">
        <v>13</v>
      </c>
      <c r="C532" s="10">
        <v>4.5074074074074079E-2</v>
      </c>
      <c r="D532">
        <v>0</v>
      </c>
      <c r="E532">
        <v>1</v>
      </c>
      <c r="F532">
        <f t="shared" si="316"/>
        <v>4.5074074074074079E-2</v>
      </c>
      <c r="G532">
        <f t="shared" si="300"/>
        <v>1</v>
      </c>
      <c r="H532">
        <f t="shared" si="301"/>
        <v>4.507407407407408</v>
      </c>
      <c r="I532">
        <f t="shared" si="302"/>
        <v>1</v>
      </c>
      <c r="J532">
        <f t="shared" si="303"/>
        <v>4.507407407407408</v>
      </c>
      <c r="Z532" t="s">
        <v>13</v>
      </c>
      <c r="AA532" s="11">
        <v>0.11465432098765432</v>
      </c>
      <c r="AB532">
        <v>0</v>
      </c>
      <c r="AC532">
        <v>1</v>
      </c>
      <c r="AD532">
        <f t="shared" si="317"/>
        <v>0.11465432098765432</v>
      </c>
      <c r="AE532">
        <f t="shared" si="304"/>
        <v>1</v>
      </c>
      <c r="AF532">
        <f t="shared" si="305"/>
        <v>11.465432098765433</v>
      </c>
      <c r="AG532">
        <f t="shared" si="306"/>
        <v>1</v>
      </c>
      <c r="AH532">
        <f t="shared" si="307"/>
        <v>11.465432098765433</v>
      </c>
      <c r="AT532" t="s">
        <v>13</v>
      </c>
      <c r="AU532" s="11">
        <v>9.2814814814814808E-2</v>
      </c>
      <c r="AV532">
        <v>0</v>
      </c>
      <c r="AW532">
        <v>1</v>
      </c>
      <c r="AX532">
        <f t="shared" si="318"/>
        <v>9.2814814814814808E-2</v>
      </c>
      <c r="AY532">
        <f t="shared" si="308"/>
        <v>1</v>
      </c>
      <c r="AZ532">
        <f t="shared" si="309"/>
        <v>9.2814814814814817</v>
      </c>
      <c r="BA532">
        <f t="shared" si="310"/>
        <v>1</v>
      </c>
      <c r="BB532">
        <f t="shared" si="311"/>
        <v>9.2814814814814817</v>
      </c>
      <c r="BO532" t="s">
        <v>13</v>
      </c>
      <c r="BP532" s="11">
        <v>9.5685185185185193E-2</v>
      </c>
      <c r="BQ532">
        <v>0</v>
      </c>
      <c r="BR532">
        <v>1</v>
      </c>
      <c r="BS532">
        <f t="shared" si="319"/>
        <v>9.5685185185185193E-2</v>
      </c>
      <c r="BT532">
        <f t="shared" si="312"/>
        <v>1</v>
      </c>
      <c r="BU532">
        <f t="shared" si="313"/>
        <v>9.5685185185185198</v>
      </c>
      <c r="BV532">
        <f t="shared" si="314"/>
        <v>1</v>
      </c>
      <c r="BW532">
        <f t="shared" si="315"/>
        <v>9.5685185185185198</v>
      </c>
    </row>
    <row r="533" spans="2:75" x14ac:dyDescent="0.25">
      <c r="B533" t="s">
        <v>14</v>
      </c>
      <c r="C533" s="10">
        <v>1.3976851851851853</v>
      </c>
      <c r="D533">
        <v>0</v>
      </c>
      <c r="E533">
        <v>10</v>
      </c>
      <c r="F533">
        <f t="shared" si="316"/>
        <v>1.3976851851851853</v>
      </c>
      <c r="G533">
        <f t="shared" si="300"/>
        <v>10</v>
      </c>
      <c r="H533">
        <f t="shared" si="301"/>
        <v>13.976851851851851</v>
      </c>
      <c r="I533">
        <f t="shared" si="302"/>
        <v>0.1</v>
      </c>
      <c r="J533">
        <f t="shared" si="303"/>
        <v>1.3976851851851853</v>
      </c>
      <c r="Z533" t="s">
        <v>14</v>
      </c>
      <c r="AA533" s="11">
        <v>2.190679012345679</v>
      </c>
      <c r="AB533">
        <v>0</v>
      </c>
      <c r="AC533">
        <v>10</v>
      </c>
      <c r="AD533">
        <f t="shared" si="317"/>
        <v>2.190679012345679</v>
      </c>
      <c r="AE533">
        <f t="shared" si="304"/>
        <v>10</v>
      </c>
      <c r="AF533">
        <f t="shared" si="305"/>
        <v>21.906790123456791</v>
      </c>
      <c r="AG533">
        <f t="shared" si="306"/>
        <v>0.1</v>
      </c>
      <c r="AH533">
        <f t="shared" si="307"/>
        <v>2.190679012345679</v>
      </c>
      <c r="AT533" t="s">
        <v>14</v>
      </c>
      <c r="AU533" s="11">
        <v>1.9124074074074073</v>
      </c>
      <c r="AV533">
        <v>0</v>
      </c>
      <c r="AW533">
        <v>10</v>
      </c>
      <c r="AX533">
        <f t="shared" si="318"/>
        <v>1.9124074074074073</v>
      </c>
      <c r="AY533">
        <f t="shared" si="308"/>
        <v>10</v>
      </c>
      <c r="AZ533">
        <f t="shared" si="309"/>
        <v>19.124074074074073</v>
      </c>
      <c r="BA533">
        <f t="shared" si="310"/>
        <v>0.1</v>
      </c>
      <c r="BB533">
        <f t="shared" si="311"/>
        <v>1.9124074074074073</v>
      </c>
      <c r="BO533" t="s">
        <v>14</v>
      </c>
      <c r="BP533" s="11">
        <v>1.5846296296296296</v>
      </c>
      <c r="BQ533">
        <v>0</v>
      </c>
      <c r="BR533">
        <v>10</v>
      </c>
      <c r="BS533">
        <f t="shared" si="319"/>
        <v>1.5846296296296296</v>
      </c>
      <c r="BT533">
        <f t="shared" si="312"/>
        <v>10</v>
      </c>
      <c r="BU533">
        <f t="shared" si="313"/>
        <v>15.846296296296297</v>
      </c>
      <c r="BV533">
        <f t="shared" si="314"/>
        <v>0.1</v>
      </c>
      <c r="BW533">
        <f t="shared" si="315"/>
        <v>1.5846296296296298</v>
      </c>
    </row>
    <row r="534" spans="2:75" x14ac:dyDescent="0.25">
      <c r="B534" t="s">
        <v>15</v>
      </c>
      <c r="C534" s="10">
        <v>0.56518518518518512</v>
      </c>
      <c r="D534">
        <v>0</v>
      </c>
      <c r="E534">
        <v>500</v>
      </c>
      <c r="F534">
        <f t="shared" si="316"/>
        <v>0.56518518518518512</v>
      </c>
      <c r="G534">
        <f t="shared" si="300"/>
        <v>500</v>
      </c>
      <c r="H534">
        <f t="shared" si="301"/>
        <v>0.11303703703703703</v>
      </c>
      <c r="I534">
        <f t="shared" si="302"/>
        <v>2E-3</v>
      </c>
      <c r="J534">
        <f t="shared" si="303"/>
        <v>2.2607407407407407E-4</v>
      </c>
      <c r="Z534" t="s">
        <v>15</v>
      </c>
      <c r="AA534" s="11">
        <v>0.95055555555555549</v>
      </c>
      <c r="AB534">
        <v>0</v>
      </c>
      <c r="AC534">
        <v>500</v>
      </c>
      <c r="AD534">
        <f t="shared" si="317"/>
        <v>0.95055555555555549</v>
      </c>
      <c r="AE534">
        <f t="shared" si="304"/>
        <v>500</v>
      </c>
      <c r="AF534">
        <f t="shared" si="305"/>
        <v>0.19011111111111109</v>
      </c>
      <c r="AG534">
        <f t="shared" si="306"/>
        <v>2E-3</v>
      </c>
      <c r="AH534">
        <f t="shared" si="307"/>
        <v>3.8022222222222217E-4</v>
      </c>
      <c r="AT534" t="s">
        <v>15</v>
      </c>
      <c r="AU534" s="11">
        <v>0.84722222222222221</v>
      </c>
      <c r="AV534">
        <v>0</v>
      </c>
      <c r="AW534">
        <v>500</v>
      </c>
      <c r="AX534">
        <f t="shared" si="318"/>
        <v>0.84722222222222221</v>
      </c>
      <c r="AY534">
        <f t="shared" si="308"/>
        <v>500</v>
      </c>
      <c r="AZ534">
        <f t="shared" si="309"/>
        <v>0.16944444444444443</v>
      </c>
      <c r="BA534">
        <f t="shared" si="310"/>
        <v>2E-3</v>
      </c>
      <c r="BB534">
        <f t="shared" si="311"/>
        <v>3.3888888888888884E-4</v>
      </c>
      <c r="BO534" t="s">
        <v>15</v>
      </c>
      <c r="BP534" s="11">
        <v>0.85055555555555562</v>
      </c>
      <c r="BQ534">
        <v>0</v>
      </c>
      <c r="BR534">
        <v>500</v>
      </c>
      <c r="BS534">
        <f t="shared" si="319"/>
        <v>0.85055555555555562</v>
      </c>
      <c r="BT534">
        <f t="shared" si="312"/>
        <v>500</v>
      </c>
      <c r="BU534">
        <f t="shared" si="313"/>
        <v>0.1701111111111111</v>
      </c>
      <c r="BV534">
        <f t="shared" si="314"/>
        <v>2E-3</v>
      </c>
      <c r="BW534">
        <f t="shared" si="315"/>
        <v>3.4022222222222223E-4</v>
      </c>
    </row>
    <row r="535" spans="2:75" x14ac:dyDescent="0.25">
      <c r="B535" t="s">
        <v>16</v>
      </c>
      <c r="C535" s="10">
        <v>0.50481481481481483</v>
      </c>
      <c r="D535">
        <v>0</v>
      </c>
      <c r="E535">
        <v>1</v>
      </c>
      <c r="F535">
        <f t="shared" si="316"/>
        <v>0.50481481481481483</v>
      </c>
      <c r="G535">
        <f t="shared" si="300"/>
        <v>1</v>
      </c>
      <c r="H535">
        <f t="shared" si="301"/>
        <v>50.481481481481481</v>
      </c>
      <c r="I535">
        <f t="shared" si="302"/>
        <v>1</v>
      </c>
      <c r="J535">
        <f t="shared" si="303"/>
        <v>50.481481481481481</v>
      </c>
      <c r="Z535" t="s">
        <v>16</v>
      </c>
      <c r="AA535" s="11">
        <v>1.364506172839506</v>
      </c>
      <c r="AB535">
        <v>0</v>
      </c>
      <c r="AC535">
        <v>1</v>
      </c>
      <c r="AD535">
        <f t="shared" si="317"/>
        <v>1.364506172839506</v>
      </c>
      <c r="AE535">
        <f t="shared" si="304"/>
        <v>1</v>
      </c>
      <c r="AF535">
        <f t="shared" si="305"/>
        <v>136.45061728395061</v>
      </c>
      <c r="AG535">
        <f t="shared" si="306"/>
        <v>1</v>
      </c>
      <c r="AH535">
        <f t="shared" si="307"/>
        <v>136.45061728395061</v>
      </c>
      <c r="AT535" t="s">
        <v>16</v>
      </c>
      <c r="AU535" s="11">
        <v>1.0709259259259261</v>
      </c>
      <c r="AV535">
        <v>0</v>
      </c>
      <c r="AW535">
        <v>1</v>
      </c>
      <c r="AX535">
        <f t="shared" si="318"/>
        <v>1.0709259259259261</v>
      </c>
      <c r="AY535">
        <f t="shared" si="308"/>
        <v>1</v>
      </c>
      <c r="AZ535">
        <f t="shared" si="309"/>
        <v>107.09259259259261</v>
      </c>
      <c r="BA535">
        <f t="shared" si="310"/>
        <v>1</v>
      </c>
      <c r="BB535">
        <f t="shared" si="311"/>
        <v>107.09259259259261</v>
      </c>
      <c r="BO535" t="s">
        <v>16</v>
      </c>
      <c r="BP535" s="11">
        <v>0.75</v>
      </c>
      <c r="BQ535">
        <v>0</v>
      </c>
      <c r="BR535">
        <v>1</v>
      </c>
      <c r="BS535">
        <f t="shared" si="319"/>
        <v>0.75</v>
      </c>
      <c r="BT535">
        <f t="shared" si="312"/>
        <v>1</v>
      </c>
      <c r="BU535">
        <f t="shared" si="313"/>
        <v>75</v>
      </c>
      <c r="BV535">
        <f t="shared" si="314"/>
        <v>1</v>
      </c>
      <c r="BW535">
        <f t="shared" si="315"/>
        <v>75</v>
      </c>
    </row>
    <row r="536" spans="2:75" x14ac:dyDescent="0.25">
      <c r="B536" t="s">
        <v>17</v>
      </c>
      <c r="C536" s="10">
        <v>5.5907407407407406E-2</v>
      </c>
      <c r="D536">
        <v>0</v>
      </c>
      <c r="E536">
        <v>0.05</v>
      </c>
      <c r="F536">
        <f t="shared" si="316"/>
        <v>5.5907407407407406E-2</v>
      </c>
      <c r="G536">
        <f t="shared" si="300"/>
        <v>0.05</v>
      </c>
      <c r="H536">
        <f t="shared" si="301"/>
        <v>111.81481481481481</v>
      </c>
      <c r="I536">
        <f t="shared" si="302"/>
        <v>20</v>
      </c>
      <c r="J536">
        <f t="shared" si="303"/>
        <v>2236.2962962962961</v>
      </c>
      <c r="Z536" t="s">
        <v>17</v>
      </c>
      <c r="AA536" s="11">
        <v>0.15033333333333332</v>
      </c>
      <c r="AB536">
        <v>0</v>
      </c>
      <c r="AC536">
        <v>0.05</v>
      </c>
      <c r="AD536">
        <f t="shared" si="317"/>
        <v>0.15033333333333332</v>
      </c>
      <c r="AE536">
        <f t="shared" si="304"/>
        <v>0.05</v>
      </c>
      <c r="AF536">
        <f t="shared" si="305"/>
        <v>300.66666666666663</v>
      </c>
      <c r="AG536">
        <f t="shared" si="306"/>
        <v>20</v>
      </c>
      <c r="AH536">
        <f t="shared" si="307"/>
        <v>6013.3333333333321</v>
      </c>
      <c r="AT536" t="s">
        <v>17</v>
      </c>
      <c r="AU536" s="11">
        <v>0.10888888888888888</v>
      </c>
      <c r="AV536">
        <v>0</v>
      </c>
      <c r="AW536">
        <v>0.05</v>
      </c>
      <c r="AX536">
        <f t="shared" si="318"/>
        <v>0.10888888888888888</v>
      </c>
      <c r="AY536">
        <f t="shared" si="308"/>
        <v>0.05</v>
      </c>
      <c r="AZ536">
        <f t="shared" si="309"/>
        <v>217.77777777777777</v>
      </c>
      <c r="BA536">
        <f t="shared" si="310"/>
        <v>20</v>
      </c>
      <c r="BB536">
        <f t="shared" si="311"/>
        <v>4355.5555555555557</v>
      </c>
      <c r="BO536" t="s">
        <v>17</v>
      </c>
      <c r="BP536" s="11">
        <v>0.10762962962962963</v>
      </c>
      <c r="BQ536">
        <v>0</v>
      </c>
      <c r="BR536">
        <v>0.05</v>
      </c>
      <c r="BS536">
        <f t="shared" si="319"/>
        <v>0.10762962962962963</v>
      </c>
      <c r="BT536">
        <f t="shared" si="312"/>
        <v>0.05</v>
      </c>
      <c r="BU536">
        <f t="shared" si="313"/>
        <v>215.25925925925927</v>
      </c>
      <c r="BV536">
        <f t="shared" si="314"/>
        <v>20</v>
      </c>
      <c r="BW536">
        <f t="shared" si="315"/>
        <v>4305.1851851851852</v>
      </c>
    </row>
    <row r="537" spans="2:75" x14ac:dyDescent="0.25">
      <c r="B537" t="s">
        <v>18</v>
      </c>
      <c r="C537" s="10">
        <v>0.1787037037037037</v>
      </c>
      <c r="D537">
        <v>0</v>
      </c>
      <c r="E537">
        <v>1</v>
      </c>
      <c r="F537">
        <f t="shared" si="316"/>
        <v>0.1787037037037037</v>
      </c>
      <c r="G537">
        <f t="shared" si="300"/>
        <v>1</v>
      </c>
      <c r="H537">
        <f t="shared" si="301"/>
        <v>17.87037037037037</v>
      </c>
      <c r="I537">
        <f t="shared" si="302"/>
        <v>1</v>
      </c>
      <c r="J537">
        <f t="shared" si="303"/>
        <v>17.87037037037037</v>
      </c>
      <c r="Z537" t="s">
        <v>18</v>
      </c>
      <c r="AA537" s="11">
        <v>0.54734567901234554</v>
      </c>
      <c r="AB537">
        <v>0</v>
      </c>
      <c r="AC537">
        <v>1</v>
      </c>
      <c r="AD537">
        <f t="shared" si="317"/>
        <v>0.54734567901234554</v>
      </c>
      <c r="AE537">
        <f t="shared" si="304"/>
        <v>1</v>
      </c>
      <c r="AF537">
        <f t="shared" si="305"/>
        <v>54.734567901234556</v>
      </c>
      <c r="AG537">
        <f t="shared" si="306"/>
        <v>1</v>
      </c>
      <c r="AH537">
        <f t="shared" si="307"/>
        <v>54.734567901234556</v>
      </c>
      <c r="AT537" t="s">
        <v>18</v>
      </c>
      <c r="AU537" s="11">
        <v>0.41851851851851851</v>
      </c>
      <c r="AV537">
        <v>0</v>
      </c>
      <c r="AW537">
        <v>1</v>
      </c>
      <c r="AX537">
        <f t="shared" si="318"/>
        <v>0.41851851851851851</v>
      </c>
      <c r="AY537">
        <f t="shared" si="308"/>
        <v>1</v>
      </c>
      <c r="AZ537">
        <f t="shared" si="309"/>
        <v>41.851851851851848</v>
      </c>
      <c r="BA537">
        <f t="shared" si="310"/>
        <v>1</v>
      </c>
      <c r="BB537">
        <f t="shared" si="311"/>
        <v>41.851851851851848</v>
      </c>
      <c r="BO537" t="s">
        <v>18</v>
      </c>
      <c r="BP537" s="11">
        <v>0.36351851851851852</v>
      </c>
      <c r="BQ537">
        <v>0</v>
      </c>
      <c r="BR537">
        <v>1</v>
      </c>
      <c r="BS537">
        <f t="shared" si="319"/>
        <v>0.36351851851851852</v>
      </c>
      <c r="BT537">
        <f t="shared" si="312"/>
        <v>1</v>
      </c>
      <c r="BU537">
        <f t="shared" si="313"/>
        <v>36.351851851851855</v>
      </c>
      <c r="BV537">
        <f t="shared" si="314"/>
        <v>1</v>
      </c>
      <c r="BW537">
        <f t="shared" si="315"/>
        <v>36.351851851851855</v>
      </c>
    </row>
    <row r="538" spans="2:75" x14ac:dyDescent="0.25">
      <c r="B538" t="s">
        <v>19</v>
      </c>
      <c r="C538" s="10">
        <v>2.1111111111111119E-2</v>
      </c>
      <c r="D538">
        <v>0</v>
      </c>
      <c r="E538">
        <v>0.1</v>
      </c>
      <c r="F538">
        <f t="shared" si="316"/>
        <v>2.1111111111111119E-2</v>
      </c>
      <c r="G538">
        <f t="shared" si="300"/>
        <v>0.1</v>
      </c>
      <c r="H538">
        <f t="shared" si="301"/>
        <v>21.111111111111118</v>
      </c>
      <c r="I538">
        <f t="shared" si="302"/>
        <v>10</v>
      </c>
      <c r="J538">
        <f t="shared" si="303"/>
        <v>211.11111111111117</v>
      </c>
      <c r="Z538" t="s">
        <v>19</v>
      </c>
      <c r="AA538" s="11">
        <v>4.2870370370370371E-2</v>
      </c>
      <c r="AB538">
        <v>0</v>
      </c>
      <c r="AC538">
        <v>0.1</v>
      </c>
      <c r="AD538">
        <f t="shared" si="317"/>
        <v>4.2870370370370371E-2</v>
      </c>
      <c r="AE538">
        <f t="shared" si="304"/>
        <v>0.1</v>
      </c>
      <c r="AF538">
        <f t="shared" si="305"/>
        <v>42.870370370370367</v>
      </c>
      <c r="AG538">
        <f t="shared" si="306"/>
        <v>10</v>
      </c>
      <c r="AH538">
        <f t="shared" si="307"/>
        <v>428.7037037037037</v>
      </c>
      <c r="AT538" t="s">
        <v>19</v>
      </c>
      <c r="AU538" s="11">
        <v>3.0722222222222224E-2</v>
      </c>
      <c r="AV538">
        <v>0</v>
      </c>
      <c r="AW538">
        <v>0.1</v>
      </c>
      <c r="AX538">
        <f t="shared" si="318"/>
        <v>3.0722222222222224E-2</v>
      </c>
      <c r="AY538">
        <f t="shared" si="308"/>
        <v>0.1</v>
      </c>
      <c r="AZ538">
        <f t="shared" si="309"/>
        <v>30.722222222222221</v>
      </c>
      <c r="BA538">
        <f t="shared" si="310"/>
        <v>10</v>
      </c>
      <c r="BB538">
        <f t="shared" si="311"/>
        <v>307.22222222222223</v>
      </c>
      <c r="BO538" t="s">
        <v>19</v>
      </c>
      <c r="BP538" s="11">
        <v>3.0555555555555555E-2</v>
      </c>
      <c r="BQ538">
        <v>0</v>
      </c>
      <c r="BR538">
        <v>0.1</v>
      </c>
      <c r="BS538">
        <f t="shared" si="319"/>
        <v>3.0555555555555555E-2</v>
      </c>
      <c r="BT538">
        <f t="shared" si="312"/>
        <v>0.1</v>
      </c>
      <c r="BU538">
        <f t="shared" si="313"/>
        <v>30.555555555555554</v>
      </c>
      <c r="BV538">
        <f t="shared" si="314"/>
        <v>10</v>
      </c>
      <c r="BW538">
        <f t="shared" si="315"/>
        <v>305.55555555555554</v>
      </c>
    </row>
    <row r="539" spans="2:75" x14ac:dyDescent="0.25">
      <c r="B539" t="s">
        <v>20</v>
      </c>
      <c r="C539" s="10">
        <v>6.5555555555555567E-3</v>
      </c>
      <c r="D539">
        <v>0</v>
      </c>
      <c r="E539">
        <v>0.05</v>
      </c>
      <c r="F539">
        <f t="shared" si="316"/>
        <v>6.5555555555555567E-3</v>
      </c>
      <c r="G539">
        <f t="shared" si="300"/>
        <v>0.05</v>
      </c>
      <c r="H539">
        <f t="shared" si="301"/>
        <v>13.111111111111112</v>
      </c>
      <c r="I539">
        <f t="shared" si="302"/>
        <v>20</v>
      </c>
      <c r="J539">
        <f t="shared" si="303"/>
        <v>262.22222222222223</v>
      </c>
      <c r="Z539" t="s">
        <v>20</v>
      </c>
      <c r="AA539" s="11">
        <v>2.6888888888888889E-2</v>
      </c>
      <c r="AB539">
        <v>0</v>
      </c>
      <c r="AC539">
        <v>0.05</v>
      </c>
      <c r="AD539">
        <f t="shared" si="317"/>
        <v>2.6888888888888889E-2</v>
      </c>
      <c r="AE539">
        <f t="shared" si="304"/>
        <v>0.05</v>
      </c>
      <c r="AF539">
        <f t="shared" si="305"/>
        <v>53.777777777777779</v>
      </c>
      <c r="AG539">
        <f t="shared" si="306"/>
        <v>20</v>
      </c>
      <c r="AH539">
        <f t="shared" si="307"/>
        <v>1075.5555555555557</v>
      </c>
      <c r="AT539" t="s">
        <v>20</v>
      </c>
      <c r="AU539" s="11">
        <v>2.5111111111111112E-2</v>
      </c>
      <c r="AV539">
        <v>0</v>
      </c>
      <c r="AW539">
        <v>0.05</v>
      </c>
      <c r="AX539">
        <f t="shared" si="318"/>
        <v>2.5111111111111112E-2</v>
      </c>
      <c r="AY539">
        <f t="shared" si="308"/>
        <v>0.05</v>
      </c>
      <c r="AZ539">
        <f t="shared" si="309"/>
        <v>50.222222222222221</v>
      </c>
      <c r="BA539">
        <f t="shared" si="310"/>
        <v>20</v>
      </c>
      <c r="BB539">
        <f t="shared" si="311"/>
        <v>1004.4444444444445</v>
      </c>
      <c r="BO539" t="s">
        <v>20</v>
      </c>
      <c r="BP539" s="11">
        <v>1.9481481481481478E-2</v>
      </c>
      <c r="BQ539">
        <v>0</v>
      </c>
      <c r="BR539">
        <v>0.05</v>
      </c>
      <c r="BS539">
        <f t="shared" si="319"/>
        <v>1.9481481481481478E-2</v>
      </c>
      <c r="BT539">
        <f t="shared" si="312"/>
        <v>0.05</v>
      </c>
      <c r="BU539">
        <f t="shared" si="313"/>
        <v>38.962962962962955</v>
      </c>
      <c r="BV539">
        <f t="shared" si="314"/>
        <v>20</v>
      </c>
      <c r="BW539">
        <f t="shared" si="315"/>
        <v>779.25925925925912</v>
      </c>
    </row>
    <row r="540" spans="2:75" x14ac:dyDescent="0.25">
      <c r="B540" t="s">
        <v>21</v>
      </c>
      <c r="C540" s="10">
        <v>6.4814814814814813E-3</v>
      </c>
      <c r="D540">
        <v>0</v>
      </c>
      <c r="E540">
        <v>0.01</v>
      </c>
      <c r="F540">
        <f t="shared" si="316"/>
        <v>6.4814814814814813E-3</v>
      </c>
      <c r="G540">
        <f t="shared" si="300"/>
        <v>0.01</v>
      </c>
      <c r="H540">
        <f t="shared" si="301"/>
        <v>64.81481481481481</v>
      </c>
      <c r="I540">
        <f t="shared" si="302"/>
        <v>100</v>
      </c>
      <c r="J540">
        <f t="shared" si="303"/>
        <v>6481.4814814814808</v>
      </c>
      <c r="Z540" t="s">
        <v>21</v>
      </c>
      <c r="AA540" s="11">
        <v>2.9604938271604941E-2</v>
      </c>
      <c r="AB540">
        <v>0</v>
      </c>
      <c r="AC540">
        <v>0.01</v>
      </c>
      <c r="AD540">
        <f t="shared" si="317"/>
        <v>2.9604938271604941E-2</v>
      </c>
      <c r="AE540">
        <f t="shared" si="304"/>
        <v>0.01</v>
      </c>
      <c r="AF540">
        <f t="shared" si="305"/>
        <v>296.04938271604937</v>
      </c>
      <c r="AG540">
        <f t="shared" si="306"/>
        <v>100</v>
      </c>
      <c r="AH540">
        <f t="shared" si="307"/>
        <v>29604.938271604937</v>
      </c>
      <c r="AT540" t="s">
        <v>21</v>
      </c>
      <c r="AU540" s="11">
        <v>1.7462962962962961E-2</v>
      </c>
      <c r="AV540">
        <v>0</v>
      </c>
      <c r="AW540">
        <v>0.01</v>
      </c>
      <c r="AX540">
        <f t="shared" si="318"/>
        <v>1.7462962962962961E-2</v>
      </c>
      <c r="AY540">
        <f t="shared" si="308"/>
        <v>0.01</v>
      </c>
      <c r="AZ540">
        <f t="shared" si="309"/>
        <v>174.62962962962959</v>
      </c>
      <c r="BA540">
        <f t="shared" si="310"/>
        <v>100</v>
      </c>
      <c r="BB540">
        <f t="shared" si="311"/>
        <v>17462.96296296296</v>
      </c>
      <c r="BO540" t="s">
        <v>21</v>
      </c>
      <c r="BP540" s="11">
        <v>2.6962962962962963E-2</v>
      </c>
      <c r="BQ540">
        <v>0</v>
      </c>
      <c r="BR540">
        <v>0.01</v>
      </c>
      <c r="BS540">
        <f t="shared" si="319"/>
        <v>2.6962962962962963E-2</v>
      </c>
      <c r="BT540">
        <f t="shared" si="312"/>
        <v>0.01</v>
      </c>
      <c r="BU540">
        <f t="shared" si="313"/>
        <v>269.62962962962962</v>
      </c>
      <c r="BV540">
        <f t="shared" si="314"/>
        <v>100</v>
      </c>
      <c r="BW540">
        <f t="shared" si="315"/>
        <v>26962.962962962964</v>
      </c>
    </row>
    <row r="541" spans="2:75" x14ac:dyDescent="0.25">
      <c r="B541" t="s">
        <v>22</v>
      </c>
      <c r="C541" s="10">
        <v>1.2592592592592592E-3</v>
      </c>
      <c r="D541">
        <v>0</v>
      </c>
      <c r="E541">
        <v>0.05</v>
      </c>
      <c r="F541">
        <f t="shared" si="316"/>
        <v>1.2592592592592592E-3</v>
      </c>
      <c r="G541">
        <f t="shared" si="300"/>
        <v>0.05</v>
      </c>
      <c r="H541">
        <f t="shared" si="301"/>
        <v>2.5185185185185182</v>
      </c>
      <c r="I541">
        <f t="shared" si="302"/>
        <v>20</v>
      </c>
      <c r="J541">
        <f t="shared" si="303"/>
        <v>50.370370370370367</v>
      </c>
      <c r="Z541" t="s">
        <v>22</v>
      </c>
      <c r="AA541" s="11">
        <v>7.9506172839506183E-3</v>
      </c>
      <c r="AB541">
        <v>0</v>
      </c>
      <c r="AC541">
        <v>0.05</v>
      </c>
      <c r="AD541">
        <f t="shared" si="317"/>
        <v>7.9506172839506183E-3</v>
      </c>
      <c r="AE541">
        <f t="shared" si="304"/>
        <v>0.05</v>
      </c>
      <c r="AF541">
        <f t="shared" si="305"/>
        <v>15.901234567901234</v>
      </c>
      <c r="AG541">
        <f t="shared" si="306"/>
        <v>20</v>
      </c>
      <c r="AH541">
        <f t="shared" si="307"/>
        <v>318.02469135802471</v>
      </c>
      <c r="AT541" t="s">
        <v>22</v>
      </c>
      <c r="AU541" s="11">
        <v>3.9259259259259256E-3</v>
      </c>
      <c r="AV541">
        <v>0</v>
      </c>
      <c r="AW541">
        <v>0.05</v>
      </c>
      <c r="AX541">
        <f t="shared" si="318"/>
        <v>3.9259259259259256E-3</v>
      </c>
      <c r="AY541">
        <f t="shared" si="308"/>
        <v>0.05</v>
      </c>
      <c r="AZ541">
        <f t="shared" si="309"/>
        <v>7.8518518518518503</v>
      </c>
      <c r="BA541">
        <f t="shared" si="310"/>
        <v>20</v>
      </c>
      <c r="BB541">
        <f t="shared" si="311"/>
        <v>157.03703703703701</v>
      </c>
      <c r="BO541" t="s">
        <v>22</v>
      </c>
      <c r="BP541" s="11">
        <v>5.5925925925925926E-3</v>
      </c>
      <c r="BQ541">
        <v>0</v>
      </c>
      <c r="BR541">
        <v>0.05</v>
      </c>
      <c r="BS541">
        <f t="shared" si="319"/>
        <v>5.5925925925925926E-3</v>
      </c>
      <c r="BT541">
        <f t="shared" si="312"/>
        <v>0.05</v>
      </c>
      <c r="BU541">
        <f t="shared" si="313"/>
        <v>11.185185185185183</v>
      </c>
      <c r="BV541">
        <f t="shared" si="314"/>
        <v>20</v>
      </c>
      <c r="BW541">
        <f t="shared" si="315"/>
        <v>223.70370370370367</v>
      </c>
    </row>
    <row r="542" spans="2:75" x14ac:dyDescent="0.25">
      <c r="B542" t="s">
        <v>23</v>
      </c>
      <c r="C542" s="10">
        <v>6.2592592592592587E-3</v>
      </c>
      <c r="D542">
        <v>0</v>
      </c>
      <c r="E542">
        <v>0.05</v>
      </c>
      <c r="F542">
        <f t="shared" si="316"/>
        <v>6.2592592592592587E-3</v>
      </c>
      <c r="G542">
        <f t="shared" si="300"/>
        <v>0.05</v>
      </c>
      <c r="H542">
        <f t="shared" si="301"/>
        <v>12.518518518518517</v>
      </c>
      <c r="I542">
        <f t="shared" si="302"/>
        <v>20</v>
      </c>
      <c r="J542">
        <f t="shared" si="303"/>
        <v>250.37037037037035</v>
      </c>
      <c r="Z542" t="s">
        <v>23</v>
      </c>
      <c r="AA542" s="11">
        <v>2.5049382716049381E-2</v>
      </c>
      <c r="AB542">
        <v>0</v>
      </c>
      <c r="AC542">
        <v>0.05</v>
      </c>
      <c r="AD542">
        <f t="shared" si="317"/>
        <v>2.5049382716049381E-2</v>
      </c>
      <c r="AE542">
        <f t="shared" si="304"/>
        <v>0.05</v>
      </c>
      <c r="AF542">
        <f t="shared" si="305"/>
        <v>50.098765432098759</v>
      </c>
      <c r="AG542">
        <f t="shared" si="306"/>
        <v>20</v>
      </c>
      <c r="AH542">
        <f t="shared" si="307"/>
        <v>1001.9753086419752</v>
      </c>
      <c r="AT542" t="s">
        <v>23</v>
      </c>
      <c r="AU542" s="11">
        <v>2.1074074074074075E-2</v>
      </c>
      <c r="AV542">
        <v>0</v>
      </c>
      <c r="AW542">
        <v>0.05</v>
      </c>
      <c r="AX542">
        <f t="shared" si="318"/>
        <v>2.1074074074074075E-2</v>
      </c>
      <c r="AY542">
        <f t="shared" si="308"/>
        <v>0.05</v>
      </c>
      <c r="AZ542">
        <f t="shared" si="309"/>
        <v>42.148148148148145</v>
      </c>
      <c r="BA542">
        <f t="shared" si="310"/>
        <v>20</v>
      </c>
      <c r="BB542">
        <f t="shared" si="311"/>
        <v>842.96296296296293</v>
      </c>
      <c r="BO542" t="s">
        <v>23</v>
      </c>
      <c r="BP542" s="11">
        <v>1.3388888888888888E-2</v>
      </c>
      <c r="BQ542">
        <v>0</v>
      </c>
      <c r="BR542">
        <v>0.05</v>
      </c>
      <c r="BS542">
        <f t="shared" si="319"/>
        <v>1.3388888888888888E-2</v>
      </c>
      <c r="BT542">
        <f t="shared" si="312"/>
        <v>0.05</v>
      </c>
      <c r="BU542">
        <f t="shared" si="313"/>
        <v>26.777777777777771</v>
      </c>
      <c r="BV542">
        <f t="shared" si="314"/>
        <v>20</v>
      </c>
      <c r="BW542">
        <f t="shared" si="315"/>
        <v>535.55555555555543</v>
      </c>
    </row>
    <row r="543" spans="2:75" x14ac:dyDescent="0.25">
      <c r="B543" t="s">
        <v>24</v>
      </c>
      <c r="C543" s="10">
        <v>9.6296296296296288E-4</v>
      </c>
      <c r="D543">
        <v>0</v>
      </c>
      <c r="E543">
        <v>0.01</v>
      </c>
      <c r="F543">
        <f t="shared" si="316"/>
        <v>9.6296296296296288E-4</v>
      </c>
      <c r="G543">
        <f t="shared" si="300"/>
        <v>0.01</v>
      </c>
      <c r="H543">
        <f t="shared" si="301"/>
        <v>9.629629629629628</v>
      </c>
      <c r="I543">
        <f t="shared" si="302"/>
        <v>100</v>
      </c>
      <c r="J543">
        <f t="shared" si="303"/>
        <v>962.96296296296282</v>
      </c>
      <c r="Z543" t="s">
        <v>24</v>
      </c>
      <c r="AA543" s="11">
        <v>6.7160493827160507E-3</v>
      </c>
      <c r="AB543">
        <v>0</v>
      </c>
      <c r="AC543">
        <v>0.01</v>
      </c>
      <c r="AD543">
        <f t="shared" si="317"/>
        <v>6.7160493827160507E-3</v>
      </c>
      <c r="AE543">
        <f t="shared" si="304"/>
        <v>0.01</v>
      </c>
      <c r="AF543">
        <f t="shared" si="305"/>
        <v>67.160493827160508</v>
      </c>
      <c r="AG543">
        <f t="shared" si="306"/>
        <v>100</v>
      </c>
      <c r="AH543">
        <f t="shared" si="307"/>
        <v>6716.0493827160508</v>
      </c>
      <c r="AT543" t="s">
        <v>24</v>
      </c>
      <c r="AU543" s="11">
        <v>3.2962962962962967E-3</v>
      </c>
      <c r="AV543">
        <v>0</v>
      </c>
      <c r="AW543">
        <v>0.01</v>
      </c>
      <c r="AX543">
        <f t="shared" si="318"/>
        <v>3.2962962962962967E-3</v>
      </c>
      <c r="AY543">
        <f t="shared" si="308"/>
        <v>0.01</v>
      </c>
      <c r="AZ543">
        <f t="shared" si="309"/>
        <v>32.962962962962969</v>
      </c>
      <c r="BA543">
        <f t="shared" si="310"/>
        <v>100</v>
      </c>
      <c r="BB543">
        <f t="shared" si="311"/>
        <v>3296.296296296297</v>
      </c>
      <c r="BO543" t="s">
        <v>24</v>
      </c>
      <c r="BP543" s="11">
        <v>4.4074074074074076E-3</v>
      </c>
      <c r="BQ543">
        <v>0</v>
      </c>
      <c r="BR543">
        <v>0.01</v>
      </c>
      <c r="BS543">
        <f t="shared" si="319"/>
        <v>4.4074074074074076E-3</v>
      </c>
      <c r="BT543">
        <f t="shared" si="312"/>
        <v>0.01</v>
      </c>
      <c r="BU543">
        <f t="shared" si="313"/>
        <v>44.074074074074076</v>
      </c>
      <c r="BV543">
        <f t="shared" si="314"/>
        <v>100</v>
      </c>
      <c r="BW543">
        <f t="shared" si="315"/>
        <v>4407.4074074074078</v>
      </c>
    </row>
    <row r="544" spans="2:75" x14ac:dyDescent="0.25">
      <c r="B544" t="s">
        <v>25</v>
      </c>
      <c r="C544" s="10">
        <v>3.2592592592592597E-2</v>
      </c>
      <c r="D544">
        <v>0</v>
      </c>
      <c r="E544">
        <v>0.05</v>
      </c>
      <c r="F544">
        <f t="shared" si="316"/>
        <v>3.2592592592592597E-2</v>
      </c>
      <c r="G544">
        <f t="shared" si="300"/>
        <v>0.05</v>
      </c>
      <c r="H544">
        <f t="shared" si="301"/>
        <v>65.18518518518519</v>
      </c>
      <c r="I544">
        <f t="shared" si="302"/>
        <v>20</v>
      </c>
      <c r="J544">
        <f t="shared" si="303"/>
        <v>1303.7037037037039</v>
      </c>
      <c r="Z544" t="s">
        <v>25</v>
      </c>
      <c r="AA544" s="11">
        <v>0.10222222222222223</v>
      </c>
      <c r="AB544">
        <v>0</v>
      </c>
      <c r="AC544">
        <v>0.05</v>
      </c>
      <c r="AD544">
        <f t="shared" si="317"/>
        <v>0.10222222222222223</v>
      </c>
      <c r="AE544">
        <f t="shared" si="304"/>
        <v>0.05</v>
      </c>
      <c r="AF544">
        <f t="shared" si="305"/>
        <v>204.44444444444443</v>
      </c>
      <c r="AG544">
        <f t="shared" si="306"/>
        <v>20</v>
      </c>
      <c r="AH544">
        <f t="shared" si="307"/>
        <v>4088.8888888888887</v>
      </c>
      <c r="AT544" t="s">
        <v>25</v>
      </c>
      <c r="AU544" s="11">
        <v>7.2222222222222215E-2</v>
      </c>
      <c r="AV544">
        <v>0</v>
      </c>
      <c r="AW544">
        <v>0.05</v>
      </c>
      <c r="AX544">
        <f t="shared" si="318"/>
        <v>7.2222222222222215E-2</v>
      </c>
      <c r="AY544">
        <f t="shared" si="308"/>
        <v>0.05</v>
      </c>
      <c r="AZ544">
        <f t="shared" si="309"/>
        <v>144.44444444444443</v>
      </c>
      <c r="BA544">
        <f t="shared" si="310"/>
        <v>20</v>
      </c>
      <c r="BB544">
        <f t="shared" si="311"/>
        <v>2888.8888888888887</v>
      </c>
      <c r="BO544" t="s">
        <v>25</v>
      </c>
      <c r="BP544" s="11">
        <v>8.740740740740742E-2</v>
      </c>
      <c r="BQ544">
        <v>0</v>
      </c>
      <c r="BR544">
        <v>0.05</v>
      </c>
      <c r="BS544">
        <f t="shared" si="319"/>
        <v>8.740740740740742E-2</v>
      </c>
      <c r="BT544">
        <f t="shared" si="312"/>
        <v>0.05</v>
      </c>
      <c r="BU544">
        <f t="shared" si="313"/>
        <v>174.81481481481481</v>
      </c>
      <c r="BV544">
        <f t="shared" si="314"/>
        <v>20</v>
      </c>
      <c r="BW544">
        <f t="shared" si="315"/>
        <v>3496.2962962962961</v>
      </c>
    </row>
    <row r="545" spans="2:75" x14ac:dyDescent="0.25">
      <c r="B545" t="s">
        <v>49</v>
      </c>
      <c r="I545">
        <f>SUM(I519:I544)</f>
        <v>315.98090476190475</v>
      </c>
      <c r="J545">
        <f>SUM(J519:J544)</f>
        <v>12132.077839563284</v>
      </c>
      <c r="Z545" t="s">
        <v>49</v>
      </c>
      <c r="AG545">
        <f>SUM(AG519:AG544)</f>
        <v>315.98090476190475</v>
      </c>
      <c r="AH545">
        <f>SUM(AH519:AH544)</f>
        <v>49937.155252874145</v>
      </c>
      <c r="AT545" t="s">
        <v>49</v>
      </c>
      <c r="BA545">
        <f>SUM(BA519:BA544)</f>
        <v>315.98090476190475</v>
      </c>
      <c r="BB545">
        <f>SUM(BB519:BB544)</f>
        <v>30879.065188243738</v>
      </c>
      <c r="BO545" t="s">
        <v>49</v>
      </c>
      <c r="BV545">
        <f>SUM(BV519:BV544)</f>
        <v>315.98090476190475</v>
      </c>
      <c r="BW545">
        <f>SUM(BW519:BW544)</f>
        <v>41532.324518211542</v>
      </c>
    </row>
    <row r="546" spans="2:75" x14ac:dyDescent="0.25">
      <c r="B546" t="s">
        <v>50</v>
      </c>
      <c r="J546">
        <f>J545/I545</f>
        <v>38.394971521158674</v>
      </c>
      <c r="Z546" t="s">
        <v>50</v>
      </c>
      <c r="AH546">
        <f>AH545/AG545</f>
        <v>158.03852226609189</v>
      </c>
      <c r="AT546" t="s">
        <v>50</v>
      </c>
      <c r="BB546">
        <f>BB545/BA545</f>
        <v>97.724466013259473</v>
      </c>
      <c r="BO546" t="s">
        <v>50</v>
      </c>
      <c r="BW546">
        <f>BW545/BV545</f>
        <v>131.43934931608169</v>
      </c>
    </row>
    <row r="549" spans="2:75" x14ac:dyDescent="0.25">
      <c r="C549" t="s">
        <v>41</v>
      </c>
      <c r="D549" t="s">
        <v>42</v>
      </c>
      <c r="E549" t="s">
        <v>43</v>
      </c>
      <c r="F549" t="s">
        <v>44</v>
      </c>
      <c r="G549" t="s">
        <v>45</v>
      </c>
      <c r="H549" t="s">
        <v>46</v>
      </c>
      <c r="I549" t="s">
        <v>47</v>
      </c>
      <c r="J549" t="s">
        <v>48</v>
      </c>
      <c r="AA549" t="s">
        <v>41</v>
      </c>
      <c r="AB549" t="s">
        <v>42</v>
      </c>
      <c r="AC549" t="s">
        <v>43</v>
      </c>
      <c r="AD549" t="s">
        <v>44</v>
      </c>
      <c r="AE549" t="s">
        <v>45</v>
      </c>
      <c r="AF549" t="s">
        <v>46</v>
      </c>
      <c r="AG549" t="s">
        <v>47</v>
      </c>
      <c r="AH549" t="s">
        <v>48</v>
      </c>
      <c r="AU549" t="s">
        <v>41</v>
      </c>
      <c r="AV549" t="s">
        <v>42</v>
      </c>
      <c r="AW549" t="s">
        <v>43</v>
      </c>
      <c r="AX549" t="s">
        <v>44</v>
      </c>
      <c r="AY549" t="s">
        <v>45</v>
      </c>
      <c r="AZ549" t="s">
        <v>46</v>
      </c>
      <c r="BA549" t="s">
        <v>47</v>
      </c>
      <c r="BB549" t="s">
        <v>48</v>
      </c>
    </row>
    <row r="550" spans="2:75" x14ac:dyDescent="0.25">
      <c r="B550" t="s">
        <v>0</v>
      </c>
      <c r="C550" s="4">
        <v>24.6</v>
      </c>
      <c r="D550">
        <v>0</v>
      </c>
      <c r="E550">
        <v>35</v>
      </c>
      <c r="F550">
        <f>C550-D550</f>
        <v>24.6</v>
      </c>
      <c r="G550">
        <f>E550-D550</f>
        <v>35</v>
      </c>
      <c r="H550">
        <f>(F550/G550)*100</f>
        <v>70.285714285714278</v>
      </c>
      <c r="I550">
        <f>1/E550</f>
        <v>2.8571428571428571E-2</v>
      </c>
      <c r="J550">
        <f>H550*I550</f>
        <v>2.0081632653061221</v>
      </c>
      <c r="Z550" t="s">
        <v>0</v>
      </c>
      <c r="AA550" s="4">
        <v>24.9</v>
      </c>
      <c r="AB550">
        <v>0</v>
      </c>
      <c r="AC550">
        <v>35</v>
      </c>
      <c r="AD550">
        <f>AA550-AB550</f>
        <v>24.9</v>
      </c>
      <c r="AE550">
        <f>AC550-AB550</f>
        <v>35</v>
      </c>
      <c r="AF550">
        <f>(AD550/AE550)*100</f>
        <v>71.142857142857139</v>
      </c>
      <c r="AG550">
        <f>1/AC550</f>
        <v>2.8571428571428571E-2</v>
      </c>
      <c r="AH550">
        <f>AF550*AG550</f>
        <v>2.0326530612244897</v>
      </c>
      <c r="AT550" t="s">
        <v>0</v>
      </c>
      <c r="AU550" s="4">
        <v>27</v>
      </c>
      <c r="AV550">
        <v>0</v>
      </c>
      <c r="AW550">
        <v>35</v>
      </c>
      <c r="AX550">
        <f>AU550-AV550</f>
        <v>27</v>
      </c>
      <c r="AY550">
        <f>AW550-AV550</f>
        <v>35</v>
      </c>
      <c r="AZ550">
        <f>(AX550/AY550)*100</f>
        <v>77.142857142857153</v>
      </c>
      <c r="BA550">
        <f>1/AW550</f>
        <v>2.8571428571428571E-2</v>
      </c>
      <c r="BB550">
        <f>AZ550*BA550</f>
        <v>2.2040816326530615</v>
      </c>
      <c r="BO550" t="s">
        <v>0</v>
      </c>
      <c r="BP550" s="4">
        <v>28.1</v>
      </c>
      <c r="BQ550">
        <v>0</v>
      </c>
      <c r="BR550">
        <v>35</v>
      </c>
      <c r="BS550">
        <f>BP550-BQ550</f>
        <v>28.1</v>
      </c>
      <c r="BT550">
        <f>BR550-BQ550</f>
        <v>35</v>
      </c>
      <c r="BU550">
        <f>(BS550/BT550)*100</f>
        <v>80.285714285714292</v>
      </c>
      <c r="BV550">
        <f>1/BR550</f>
        <v>2.8571428571428571E-2</v>
      </c>
      <c r="BW550">
        <f>BU550*BV550</f>
        <v>2.2938775510204081</v>
      </c>
    </row>
    <row r="551" spans="2:75" x14ac:dyDescent="0.25">
      <c r="B551" t="s">
        <v>1</v>
      </c>
      <c r="C551" s="5">
        <v>6.030555555555555</v>
      </c>
      <c r="D551">
        <v>7</v>
      </c>
      <c r="E551">
        <v>7.5</v>
      </c>
      <c r="F551">
        <f>(C551-D551)*-1</f>
        <v>0.969444444444445</v>
      </c>
      <c r="G551">
        <f t="shared" ref="G551:G575" si="320">E551-D551</f>
        <v>0.5</v>
      </c>
      <c r="H551">
        <f t="shared" ref="H551:H575" si="321">(F551/G551)*100</f>
        <v>193.888888888889</v>
      </c>
      <c r="I551">
        <f t="shared" ref="I551:I575" si="322">1/E551</f>
        <v>0.13333333333333333</v>
      </c>
      <c r="J551">
        <f t="shared" ref="J551:J575" si="323">H551*I551</f>
        <v>25.851851851851865</v>
      </c>
      <c r="Z551" t="s">
        <v>1</v>
      </c>
      <c r="AA551" s="5">
        <v>6.0011111111111113</v>
      </c>
      <c r="AB551">
        <v>7</v>
      </c>
      <c r="AC551">
        <v>7.5</v>
      </c>
      <c r="AD551">
        <f>(AA551-AB551)*-1</f>
        <v>0.99888888888888872</v>
      </c>
      <c r="AE551">
        <f t="shared" ref="AE551:AE575" si="324">AC551-AB551</f>
        <v>0.5</v>
      </c>
      <c r="AF551">
        <f t="shared" ref="AF551:AF575" si="325">(AD551/AE551)*100</f>
        <v>199.77777777777774</v>
      </c>
      <c r="AG551">
        <f t="shared" ref="AG551:AG575" si="326">1/AC551</f>
        <v>0.13333333333333333</v>
      </c>
      <c r="AH551">
        <f t="shared" ref="AH551:AH575" si="327">AF551*AG551</f>
        <v>26.637037037037032</v>
      </c>
      <c r="AT551" t="s">
        <v>1</v>
      </c>
      <c r="AU551" s="5">
        <v>6.4</v>
      </c>
      <c r="AV551">
        <v>7</v>
      </c>
      <c r="AW551">
        <v>7.5</v>
      </c>
      <c r="AX551">
        <f>(AU551-AV551)*-1</f>
        <v>0.59999999999999964</v>
      </c>
      <c r="AY551">
        <f t="shared" ref="AY551:AY575" si="328">AW551-AV551</f>
        <v>0.5</v>
      </c>
      <c r="AZ551">
        <f t="shared" ref="AZ551:AZ575" si="329">(AX551/AY551)*100</f>
        <v>119.99999999999993</v>
      </c>
      <c r="BA551">
        <f t="shared" ref="BA551:BA575" si="330">1/AW551</f>
        <v>0.13333333333333333</v>
      </c>
      <c r="BB551">
        <f t="shared" ref="BB551:BB575" si="331">AZ551*BA551</f>
        <v>15.999999999999991</v>
      </c>
      <c r="BO551" t="s">
        <v>1</v>
      </c>
      <c r="BP551" s="5">
        <v>5.9499999999999993</v>
      </c>
      <c r="BQ551">
        <v>7</v>
      </c>
      <c r="BR551">
        <v>7.5</v>
      </c>
      <c r="BS551">
        <f>(BP551-BQ551)*-1</f>
        <v>1.0500000000000007</v>
      </c>
      <c r="BT551">
        <f t="shared" ref="BT551:BT575" si="332">BR551-BQ551</f>
        <v>0.5</v>
      </c>
      <c r="BU551">
        <f t="shared" ref="BU551:BU575" si="333">(BS551/BT551)*100</f>
        <v>210.00000000000014</v>
      </c>
      <c r="BV551">
        <f t="shared" ref="BV551:BV575" si="334">1/BR551</f>
        <v>0.13333333333333333</v>
      </c>
      <c r="BW551">
        <f t="shared" ref="BW551:BW575" si="335">BU551*BV551</f>
        <v>28.000000000000018</v>
      </c>
    </row>
    <row r="552" spans="2:75" x14ac:dyDescent="0.25">
      <c r="B552" t="s">
        <v>2</v>
      </c>
      <c r="C552" s="5">
        <v>4.5027777777777782</v>
      </c>
      <c r="D552">
        <v>0</v>
      </c>
      <c r="E552">
        <v>15</v>
      </c>
      <c r="F552">
        <f t="shared" ref="F552:F575" si="336">C552-D552</f>
        <v>4.5027777777777782</v>
      </c>
      <c r="G552">
        <f t="shared" si="320"/>
        <v>15</v>
      </c>
      <c r="H552">
        <f t="shared" si="321"/>
        <v>30.018518518518523</v>
      </c>
      <c r="I552">
        <f t="shared" si="322"/>
        <v>6.6666666666666666E-2</v>
      </c>
      <c r="J552">
        <f t="shared" si="323"/>
        <v>2.0012345679012347</v>
      </c>
      <c r="Z552" t="s">
        <v>2</v>
      </c>
      <c r="AA552" s="5">
        <v>6.8074074074074078</v>
      </c>
      <c r="AB552">
        <v>0</v>
      </c>
      <c r="AC552">
        <v>15</v>
      </c>
      <c r="AD552">
        <f t="shared" ref="AD552:AD575" si="337">AA552-AB552</f>
        <v>6.8074074074074078</v>
      </c>
      <c r="AE552">
        <f t="shared" si="324"/>
        <v>15</v>
      </c>
      <c r="AF552">
        <f t="shared" si="325"/>
        <v>45.382716049382722</v>
      </c>
      <c r="AG552">
        <f t="shared" si="326"/>
        <v>6.6666666666666666E-2</v>
      </c>
      <c r="AH552">
        <f t="shared" si="327"/>
        <v>3.0255144032921812</v>
      </c>
      <c r="AT552" t="s">
        <v>2</v>
      </c>
      <c r="AU552" s="5">
        <v>5.6</v>
      </c>
      <c r="AV552">
        <v>0</v>
      </c>
      <c r="AW552">
        <v>15</v>
      </c>
      <c r="AX552">
        <f t="shared" ref="AX552:AX575" si="338">AU552-AV552</f>
        <v>5.6</v>
      </c>
      <c r="AY552">
        <f t="shared" si="328"/>
        <v>15</v>
      </c>
      <c r="AZ552">
        <f t="shared" si="329"/>
        <v>37.333333333333329</v>
      </c>
      <c r="BA552">
        <f t="shared" si="330"/>
        <v>6.6666666666666666E-2</v>
      </c>
      <c r="BB552">
        <f t="shared" si="331"/>
        <v>2.4888888888888885</v>
      </c>
      <c r="BO552" t="s">
        <v>2</v>
      </c>
      <c r="BP552" s="5">
        <v>6.95</v>
      </c>
      <c r="BQ552">
        <v>0</v>
      </c>
      <c r="BR552">
        <v>15</v>
      </c>
      <c r="BS552">
        <f t="shared" ref="BS552:BS575" si="339">BP552-BQ552</f>
        <v>6.95</v>
      </c>
      <c r="BT552">
        <f t="shared" si="332"/>
        <v>15</v>
      </c>
      <c r="BU552">
        <f t="shared" si="333"/>
        <v>46.333333333333329</v>
      </c>
      <c r="BV552">
        <f t="shared" si="334"/>
        <v>6.6666666666666666E-2</v>
      </c>
      <c r="BW552">
        <f t="shared" si="335"/>
        <v>3.0888888888888886</v>
      </c>
    </row>
    <row r="553" spans="2:75" x14ac:dyDescent="0.25">
      <c r="B553" t="s">
        <v>3</v>
      </c>
      <c r="C553" s="5">
        <v>3.27</v>
      </c>
      <c r="D553">
        <v>0</v>
      </c>
      <c r="E553">
        <v>5</v>
      </c>
      <c r="F553">
        <f t="shared" si="336"/>
        <v>3.27</v>
      </c>
      <c r="G553">
        <f t="shared" si="320"/>
        <v>5</v>
      </c>
      <c r="H553">
        <f t="shared" si="321"/>
        <v>65.400000000000006</v>
      </c>
      <c r="I553">
        <f t="shared" si="322"/>
        <v>0.2</v>
      </c>
      <c r="J553">
        <f t="shared" si="323"/>
        <v>13.080000000000002</v>
      </c>
      <c r="Z553" t="s">
        <v>3</v>
      </c>
      <c r="AA553" s="5">
        <v>5.5811111111111114</v>
      </c>
      <c r="AB553">
        <v>0</v>
      </c>
      <c r="AC553">
        <v>5</v>
      </c>
      <c r="AD553">
        <f t="shared" si="337"/>
        <v>5.5811111111111114</v>
      </c>
      <c r="AE553">
        <f t="shared" si="324"/>
        <v>5</v>
      </c>
      <c r="AF553">
        <f t="shared" si="325"/>
        <v>111.62222222222222</v>
      </c>
      <c r="AG553">
        <f t="shared" si="326"/>
        <v>0.2</v>
      </c>
      <c r="AH553">
        <f t="shared" si="327"/>
        <v>22.324444444444445</v>
      </c>
      <c r="AT553" t="s">
        <v>3</v>
      </c>
      <c r="AU553" s="5">
        <v>4.3499999999999996</v>
      </c>
      <c r="AV553">
        <v>0</v>
      </c>
      <c r="AW553">
        <v>5</v>
      </c>
      <c r="AX553">
        <f t="shared" si="338"/>
        <v>4.3499999999999996</v>
      </c>
      <c r="AY553">
        <f t="shared" si="328"/>
        <v>5</v>
      </c>
      <c r="AZ553">
        <f t="shared" si="329"/>
        <v>86.999999999999986</v>
      </c>
      <c r="BA553">
        <f t="shared" si="330"/>
        <v>0.2</v>
      </c>
      <c r="BB553">
        <f t="shared" si="331"/>
        <v>17.399999999999999</v>
      </c>
      <c r="BO553" t="s">
        <v>3</v>
      </c>
      <c r="BP553" s="5">
        <v>5.9499999999999993</v>
      </c>
      <c r="BQ553">
        <v>0</v>
      </c>
      <c r="BR553">
        <v>5</v>
      </c>
      <c r="BS553">
        <f t="shared" si="339"/>
        <v>5.9499999999999993</v>
      </c>
      <c r="BT553">
        <f t="shared" si="332"/>
        <v>5</v>
      </c>
      <c r="BU553">
        <f t="shared" si="333"/>
        <v>119</v>
      </c>
      <c r="BV553">
        <f t="shared" si="334"/>
        <v>0.2</v>
      </c>
      <c r="BW553">
        <f t="shared" si="335"/>
        <v>23.8</v>
      </c>
    </row>
    <row r="554" spans="2:75" x14ac:dyDescent="0.25">
      <c r="B554" t="s">
        <v>4</v>
      </c>
      <c r="C554" s="5">
        <v>3.8383333333333334</v>
      </c>
      <c r="D554">
        <v>0</v>
      </c>
      <c r="E554">
        <v>10</v>
      </c>
      <c r="F554">
        <f t="shared" si="336"/>
        <v>3.8383333333333334</v>
      </c>
      <c r="G554">
        <f t="shared" si="320"/>
        <v>10</v>
      </c>
      <c r="H554">
        <f t="shared" si="321"/>
        <v>38.383333333333333</v>
      </c>
      <c r="I554">
        <f t="shared" si="322"/>
        <v>0.1</v>
      </c>
      <c r="J554">
        <f t="shared" si="323"/>
        <v>3.8383333333333334</v>
      </c>
      <c r="Z554" t="s">
        <v>4</v>
      </c>
      <c r="AA554" s="5">
        <v>7.9148148148148145</v>
      </c>
      <c r="AB554">
        <v>0</v>
      </c>
      <c r="AC554">
        <v>10</v>
      </c>
      <c r="AD554">
        <f t="shared" si="337"/>
        <v>7.9148148148148145</v>
      </c>
      <c r="AE554">
        <f t="shared" si="324"/>
        <v>10</v>
      </c>
      <c r="AF554">
        <f t="shared" si="325"/>
        <v>79.148148148148152</v>
      </c>
      <c r="AG554">
        <f t="shared" si="326"/>
        <v>0.1</v>
      </c>
      <c r="AH554">
        <f t="shared" si="327"/>
        <v>7.9148148148148154</v>
      </c>
      <c r="AT554" t="s">
        <v>4</v>
      </c>
      <c r="AU554" s="5">
        <v>5.25</v>
      </c>
      <c r="AV554">
        <v>0</v>
      </c>
      <c r="AW554">
        <v>10</v>
      </c>
      <c r="AX554">
        <f t="shared" si="338"/>
        <v>5.25</v>
      </c>
      <c r="AY554">
        <f t="shared" si="328"/>
        <v>10</v>
      </c>
      <c r="AZ554">
        <f t="shared" si="329"/>
        <v>52.5</v>
      </c>
      <c r="BA554">
        <f t="shared" si="330"/>
        <v>0.1</v>
      </c>
      <c r="BB554">
        <f t="shared" si="331"/>
        <v>5.25</v>
      </c>
      <c r="BO554" t="s">
        <v>4</v>
      </c>
      <c r="BP554" s="5">
        <v>5.7</v>
      </c>
      <c r="BQ554">
        <v>0</v>
      </c>
      <c r="BR554">
        <v>10</v>
      </c>
      <c r="BS554">
        <f t="shared" si="339"/>
        <v>5.7</v>
      </c>
      <c r="BT554">
        <f t="shared" si="332"/>
        <v>10</v>
      </c>
      <c r="BU554">
        <f t="shared" si="333"/>
        <v>57.000000000000007</v>
      </c>
      <c r="BV554">
        <f t="shared" si="334"/>
        <v>0.1</v>
      </c>
      <c r="BW554">
        <f t="shared" si="335"/>
        <v>5.7000000000000011</v>
      </c>
    </row>
    <row r="555" spans="2:75" x14ac:dyDescent="0.25">
      <c r="B555" t="s">
        <v>5</v>
      </c>
      <c r="C555" s="5">
        <v>53.223333333333329</v>
      </c>
      <c r="D555">
        <v>0</v>
      </c>
      <c r="E555">
        <v>500</v>
      </c>
      <c r="F555">
        <f t="shared" si="336"/>
        <v>53.223333333333329</v>
      </c>
      <c r="G555">
        <f t="shared" si="320"/>
        <v>500</v>
      </c>
      <c r="H555">
        <f t="shared" si="321"/>
        <v>10.644666666666666</v>
      </c>
      <c r="I555">
        <f t="shared" si="322"/>
        <v>2E-3</v>
      </c>
      <c r="J555">
        <f t="shared" si="323"/>
        <v>2.1289333333333334E-2</v>
      </c>
      <c r="Z555" t="s">
        <v>5</v>
      </c>
      <c r="AA555" s="5">
        <v>64.527407407407395</v>
      </c>
      <c r="AB555">
        <v>0</v>
      </c>
      <c r="AC555">
        <v>500</v>
      </c>
      <c r="AD555">
        <f t="shared" si="337"/>
        <v>64.527407407407395</v>
      </c>
      <c r="AE555">
        <f t="shared" si="324"/>
        <v>500</v>
      </c>
      <c r="AF555">
        <f t="shared" si="325"/>
        <v>12.905481481481479</v>
      </c>
      <c r="AG555">
        <f t="shared" si="326"/>
        <v>2E-3</v>
      </c>
      <c r="AH555">
        <f t="shared" si="327"/>
        <v>2.5810962962962959E-2</v>
      </c>
      <c r="AT555" t="s">
        <v>5</v>
      </c>
      <c r="AU555" s="5">
        <v>61.55</v>
      </c>
      <c r="AV555">
        <v>0</v>
      </c>
      <c r="AW555">
        <v>500</v>
      </c>
      <c r="AX555">
        <f t="shared" si="338"/>
        <v>61.55</v>
      </c>
      <c r="AY555">
        <f t="shared" si="328"/>
        <v>500</v>
      </c>
      <c r="AZ555">
        <f t="shared" si="329"/>
        <v>12.31</v>
      </c>
      <c r="BA555">
        <f t="shared" si="330"/>
        <v>2E-3</v>
      </c>
      <c r="BB555">
        <f t="shared" si="331"/>
        <v>2.4620000000000003E-2</v>
      </c>
      <c r="BO555" t="s">
        <v>5</v>
      </c>
      <c r="BP555" s="5">
        <v>52.95</v>
      </c>
      <c r="BQ555">
        <v>0</v>
      </c>
      <c r="BR555">
        <v>500</v>
      </c>
      <c r="BS555">
        <f t="shared" si="339"/>
        <v>52.95</v>
      </c>
      <c r="BT555">
        <f t="shared" si="332"/>
        <v>500</v>
      </c>
      <c r="BU555">
        <f t="shared" si="333"/>
        <v>10.590000000000002</v>
      </c>
      <c r="BV555">
        <f t="shared" si="334"/>
        <v>2E-3</v>
      </c>
      <c r="BW555">
        <f t="shared" si="335"/>
        <v>2.1180000000000004E-2</v>
      </c>
    </row>
    <row r="556" spans="2:75" x14ac:dyDescent="0.25">
      <c r="B556" t="s">
        <v>6</v>
      </c>
      <c r="C556" s="5">
        <v>6.358888888888889</v>
      </c>
      <c r="D556">
        <v>14.6</v>
      </c>
      <c r="E556">
        <v>7.5</v>
      </c>
      <c r="F556">
        <f t="shared" si="336"/>
        <v>-8.2411111111111097</v>
      </c>
      <c r="G556">
        <f t="shared" si="320"/>
        <v>-7.1</v>
      </c>
      <c r="H556">
        <f t="shared" si="321"/>
        <v>116.07198748043817</v>
      </c>
      <c r="I556">
        <f t="shared" si="322"/>
        <v>0.13333333333333333</v>
      </c>
      <c r="J556">
        <f t="shared" si="323"/>
        <v>15.476264997391755</v>
      </c>
      <c r="Z556" t="s">
        <v>6</v>
      </c>
      <c r="AA556" s="5">
        <v>5.9144444444444444</v>
      </c>
      <c r="AB556">
        <v>14.6</v>
      </c>
      <c r="AC556">
        <v>7.5</v>
      </c>
      <c r="AD556">
        <f t="shared" si="337"/>
        <v>-8.6855555555555561</v>
      </c>
      <c r="AE556">
        <f t="shared" si="324"/>
        <v>-7.1</v>
      </c>
      <c r="AF556">
        <f t="shared" si="325"/>
        <v>122.33176838810643</v>
      </c>
      <c r="AG556">
        <f t="shared" si="326"/>
        <v>0.13333333333333333</v>
      </c>
      <c r="AH556">
        <f t="shared" si="327"/>
        <v>16.310902451747523</v>
      </c>
      <c r="AT556" t="s">
        <v>6</v>
      </c>
      <c r="AU556" s="5">
        <v>6.35</v>
      </c>
      <c r="AV556">
        <v>14.6</v>
      </c>
      <c r="AW556">
        <v>7.5</v>
      </c>
      <c r="AX556">
        <f t="shared" si="338"/>
        <v>-8.25</v>
      </c>
      <c r="AY556">
        <f t="shared" si="328"/>
        <v>-7.1</v>
      </c>
      <c r="AZ556">
        <f t="shared" si="329"/>
        <v>116.19718309859155</v>
      </c>
      <c r="BA556">
        <f t="shared" si="330"/>
        <v>0.13333333333333333</v>
      </c>
      <c r="BB556">
        <f t="shared" si="331"/>
        <v>15.492957746478874</v>
      </c>
      <c r="BO556" t="s">
        <v>6</v>
      </c>
      <c r="BP556" s="5">
        <v>6.3</v>
      </c>
      <c r="BQ556">
        <v>14.6</v>
      </c>
      <c r="BR556">
        <v>7.5</v>
      </c>
      <c r="BS556">
        <f t="shared" si="339"/>
        <v>-8.3000000000000007</v>
      </c>
      <c r="BT556">
        <f t="shared" si="332"/>
        <v>-7.1</v>
      </c>
      <c r="BU556">
        <f t="shared" si="333"/>
        <v>116.90140845070425</v>
      </c>
      <c r="BV556">
        <f t="shared" si="334"/>
        <v>0.13333333333333333</v>
      </c>
      <c r="BW556">
        <f t="shared" si="335"/>
        <v>15.5868544600939</v>
      </c>
    </row>
    <row r="557" spans="2:75" x14ac:dyDescent="0.25">
      <c r="B557" t="s">
        <v>7</v>
      </c>
      <c r="C557" s="5">
        <v>2.4466666666666668</v>
      </c>
      <c r="D557">
        <v>0</v>
      </c>
      <c r="E557">
        <v>1</v>
      </c>
      <c r="F557">
        <f t="shared" si="336"/>
        <v>2.4466666666666668</v>
      </c>
      <c r="G557">
        <f t="shared" si="320"/>
        <v>1</v>
      </c>
      <c r="H557">
        <f t="shared" si="321"/>
        <v>244.66666666666669</v>
      </c>
      <c r="I557">
        <f t="shared" si="322"/>
        <v>1</v>
      </c>
      <c r="J557">
        <f t="shared" si="323"/>
        <v>244.66666666666669</v>
      </c>
      <c r="Z557" t="s">
        <v>7</v>
      </c>
      <c r="AA557" s="5">
        <v>3.6551851851851858</v>
      </c>
      <c r="AB557">
        <v>0</v>
      </c>
      <c r="AC557">
        <v>1</v>
      </c>
      <c r="AD557">
        <f t="shared" si="337"/>
        <v>3.6551851851851858</v>
      </c>
      <c r="AE557">
        <f t="shared" si="324"/>
        <v>1</v>
      </c>
      <c r="AF557">
        <f t="shared" si="325"/>
        <v>365.51851851851859</v>
      </c>
      <c r="AG557">
        <f t="shared" si="326"/>
        <v>1</v>
      </c>
      <c r="AH557">
        <f t="shared" si="327"/>
        <v>365.51851851851859</v>
      </c>
      <c r="AT557" t="s">
        <v>7</v>
      </c>
      <c r="AU557" s="5">
        <v>3.45</v>
      </c>
      <c r="AV557">
        <v>0</v>
      </c>
      <c r="AW557">
        <v>1</v>
      </c>
      <c r="AX557">
        <f t="shared" si="338"/>
        <v>3.45</v>
      </c>
      <c r="AY557">
        <f t="shared" si="328"/>
        <v>1</v>
      </c>
      <c r="AZ557">
        <f t="shared" si="329"/>
        <v>345</v>
      </c>
      <c r="BA557">
        <f t="shared" si="330"/>
        <v>1</v>
      </c>
      <c r="BB557">
        <f t="shared" si="331"/>
        <v>345</v>
      </c>
      <c r="BO557" t="s">
        <v>7</v>
      </c>
      <c r="BP557" s="5">
        <v>2.75</v>
      </c>
      <c r="BQ557">
        <v>0</v>
      </c>
      <c r="BR557">
        <v>1</v>
      </c>
      <c r="BS557">
        <f t="shared" si="339"/>
        <v>2.75</v>
      </c>
      <c r="BT557">
        <f t="shared" si="332"/>
        <v>1</v>
      </c>
      <c r="BU557">
        <f t="shared" si="333"/>
        <v>275</v>
      </c>
      <c r="BV557">
        <f t="shared" si="334"/>
        <v>1</v>
      </c>
      <c r="BW557">
        <f t="shared" si="335"/>
        <v>275</v>
      </c>
    </row>
    <row r="558" spans="2:75" x14ac:dyDescent="0.25">
      <c r="B558" t="s">
        <v>8</v>
      </c>
      <c r="C558" s="5">
        <v>17.866666666666667</v>
      </c>
      <c r="D558">
        <v>0</v>
      </c>
      <c r="E558">
        <v>200</v>
      </c>
      <c r="F558">
        <f t="shared" si="336"/>
        <v>17.866666666666667</v>
      </c>
      <c r="G558">
        <f t="shared" si="320"/>
        <v>200</v>
      </c>
      <c r="H558">
        <f t="shared" si="321"/>
        <v>8.9333333333333336</v>
      </c>
      <c r="I558">
        <f t="shared" si="322"/>
        <v>5.0000000000000001E-3</v>
      </c>
      <c r="J558">
        <f t="shared" si="323"/>
        <v>4.4666666666666667E-2</v>
      </c>
      <c r="Z558" t="s">
        <v>8</v>
      </c>
      <c r="AA558" s="5">
        <v>31.212592592592593</v>
      </c>
      <c r="AB558">
        <v>0</v>
      </c>
      <c r="AC558">
        <v>200</v>
      </c>
      <c r="AD558">
        <f t="shared" si="337"/>
        <v>31.212592592592593</v>
      </c>
      <c r="AE558">
        <f t="shared" si="324"/>
        <v>200</v>
      </c>
      <c r="AF558">
        <f t="shared" si="325"/>
        <v>15.606296296296296</v>
      </c>
      <c r="AG558">
        <f t="shared" si="326"/>
        <v>5.0000000000000001E-3</v>
      </c>
      <c r="AH558">
        <f t="shared" si="327"/>
        <v>7.8031481481481479E-2</v>
      </c>
      <c r="AT558" t="s">
        <v>8</v>
      </c>
      <c r="AU558" s="5">
        <v>31.950000000000003</v>
      </c>
      <c r="AV558">
        <v>0</v>
      </c>
      <c r="AW558">
        <v>200</v>
      </c>
      <c r="AX558">
        <f t="shared" si="338"/>
        <v>31.950000000000003</v>
      </c>
      <c r="AY558">
        <f t="shared" si="328"/>
        <v>200</v>
      </c>
      <c r="AZ558">
        <f t="shared" si="329"/>
        <v>15.975</v>
      </c>
      <c r="BA558">
        <f t="shared" si="330"/>
        <v>5.0000000000000001E-3</v>
      </c>
      <c r="BB558">
        <f t="shared" si="331"/>
        <v>7.9875000000000002E-2</v>
      </c>
      <c r="BO558" t="s">
        <v>8</v>
      </c>
      <c r="BP558" s="5">
        <v>33.549999999999997</v>
      </c>
      <c r="BQ558">
        <v>0</v>
      </c>
      <c r="BR558">
        <v>200</v>
      </c>
      <c r="BS558">
        <f t="shared" si="339"/>
        <v>33.549999999999997</v>
      </c>
      <c r="BT558">
        <f t="shared" si="332"/>
        <v>200</v>
      </c>
      <c r="BU558">
        <f t="shared" si="333"/>
        <v>16.774999999999999</v>
      </c>
      <c r="BV558">
        <f t="shared" si="334"/>
        <v>5.0000000000000001E-3</v>
      </c>
      <c r="BW558">
        <f t="shared" si="335"/>
        <v>8.3874999999999991E-2</v>
      </c>
    </row>
    <row r="559" spans="2:75" x14ac:dyDescent="0.25">
      <c r="B559" t="s">
        <v>9</v>
      </c>
      <c r="C559" s="5">
        <v>0.60583333333333333</v>
      </c>
      <c r="D559">
        <v>0</v>
      </c>
      <c r="E559">
        <v>200</v>
      </c>
      <c r="F559">
        <f t="shared" si="336"/>
        <v>0.60583333333333333</v>
      </c>
      <c r="G559">
        <f t="shared" si="320"/>
        <v>200</v>
      </c>
      <c r="H559">
        <f t="shared" si="321"/>
        <v>0.30291666666666667</v>
      </c>
      <c r="I559">
        <f t="shared" si="322"/>
        <v>5.0000000000000001E-3</v>
      </c>
      <c r="J559">
        <f t="shared" si="323"/>
        <v>1.5145833333333333E-3</v>
      </c>
      <c r="Z559" t="s">
        <v>9</v>
      </c>
      <c r="AA559" s="5">
        <v>0.93185185185185193</v>
      </c>
      <c r="AB559">
        <v>0</v>
      </c>
      <c r="AC559">
        <v>200</v>
      </c>
      <c r="AD559">
        <f t="shared" si="337"/>
        <v>0.93185185185185193</v>
      </c>
      <c r="AE559">
        <f t="shared" si="324"/>
        <v>200</v>
      </c>
      <c r="AF559">
        <f t="shared" si="325"/>
        <v>0.46592592592592597</v>
      </c>
      <c r="AG559">
        <f t="shared" si="326"/>
        <v>5.0000000000000001E-3</v>
      </c>
      <c r="AH559">
        <f t="shared" si="327"/>
        <v>2.3296296296296298E-3</v>
      </c>
      <c r="AT559" t="s">
        <v>9</v>
      </c>
      <c r="AU559" s="5">
        <v>0.71</v>
      </c>
      <c r="AV559">
        <v>0</v>
      </c>
      <c r="AW559">
        <v>200</v>
      </c>
      <c r="AX559">
        <f t="shared" si="338"/>
        <v>0.71</v>
      </c>
      <c r="AY559">
        <f t="shared" si="328"/>
        <v>200</v>
      </c>
      <c r="AZ559">
        <f t="shared" si="329"/>
        <v>0.35499999999999998</v>
      </c>
      <c r="BA559">
        <f t="shared" si="330"/>
        <v>5.0000000000000001E-3</v>
      </c>
      <c r="BB559">
        <f t="shared" si="331"/>
        <v>1.7749999999999999E-3</v>
      </c>
      <c r="BO559" t="s">
        <v>9</v>
      </c>
      <c r="BP559" s="5">
        <v>1.115</v>
      </c>
      <c r="BQ559">
        <v>0</v>
      </c>
      <c r="BR559">
        <v>200</v>
      </c>
      <c r="BS559">
        <f t="shared" si="339"/>
        <v>1.115</v>
      </c>
      <c r="BT559">
        <f t="shared" si="332"/>
        <v>200</v>
      </c>
      <c r="BU559">
        <f t="shared" si="333"/>
        <v>0.5575</v>
      </c>
      <c r="BV559">
        <f t="shared" si="334"/>
        <v>5.0000000000000001E-3</v>
      </c>
      <c r="BW559">
        <f t="shared" si="335"/>
        <v>2.7875E-3</v>
      </c>
    </row>
    <row r="560" spans="2:75" x14ac:dyDescent="0.25">
      <c r="B560" t="s">
        <v>10</v>
      </c>
      <c r="C560" s="5">
        <v>13.125555555555554</v>
      </c>
      <c r="D560">
        <v>0</v>
      </c>
      <c r="E560">
        <v>200</v>
      </c>
      <c r="F560">
        <f t="shared" si="336"/>
        <v>13.125555555555554</v>
      </c>
      <c r="G560">
        <f t="shared" si="320"/>
        <v>200</v>
      </c>
      <c r="H560">
        <f t="shared" si="321"/>
        <v>6.5627777777777769</v>
      </c>
      <c r="I560">
        <f t="shared" si="322"/>
        <v>5.0000000000000001E-3</v>
      </c>
      <c r="J560">
        <f t="shared" si="323"/>
        <v>3.2813888888888885E-2</v>
      </c>
      <c r="Z560" t="s">
        <v>10</v>
      </c>
      <c r="AA560" s="5">
        <v>23.405555555555559</v>
      </c>
      <c r="AB560">
        <v>0</v>
      </c>
      <c r="AC560">
        <v>200</v>
      </c>
      <c r="AD560">
        <f t="shared" si="337"/>
        <v>23.405555555555559</v>
      </c>
      <c r="AE560">
        <f t="shared" si="324"/>
        <v>200</v>
      </c>
      <c r="AF560">
        <f t="shared" si="325"/>
        <v>11.702777777777779</v>
      </c>
      <c r="AG560">
        <f t="shared" si="326"/>
        <v>5.0000000000000001E-3</v>
      </c>
      <c r="AH560">
        <f t="shared" si="327"/>
        <v>5.85138888888889E-2</v>
      </c>
      <c r="AT560" t="s">
        <v>10</v>
      </c>
      <c r="AU560" s="5">
        <v>20.75</v>
      </c>
      <c r="AV560">
        <v>0</v>
      </c>
      <c r="AW560">
        <v>200</v>
      </c>
      <c r="AX560">
        <f t="shared" si="338"/>
        <v>20.75</v>
      </c>
      <c r="AY560">
        <f t="shared" si="328"/>
        <v>200</v>
      </c>
      <c r="AZ560">
        <f t="shared" si="329"/>
        <v>10.375</v>
      </c>
      <c r="BA560">
        <f t="shared" si="330"/>
        <v>5.0000000000000001E-3</v>
      </c>
      <c r="BB560">
        <f t="shared" si="331"/>
        <v>5.1875000000000004E-2</v>
      </c>
      <c r="BO560" t="s">
        <v>10</v>
      </c>
      <c r="BP560" s="5">
        <v>17.7</v>
      </c>
      <c r="BQ560">
        <v>0</v>
      </c>
      <c r="BR560">
        <v>200</v>
      </c>
      <c r="BS560">
        <f t="shared" si="339"/>
        <v>17.7</v>
      </c>
      <c r="BT560">
        <f t="shared" si="332"/>
        <v>200</v>
      </c>
      <c r="BU560">
        <f t="shared" si="333"/>
        <v>8.85</v>
      </c>
      <c r="BV560">
        <f t="shared" si="334"/>
        <v>5.0000000000000001E-3</v>
      </c>
      <c r="BW560">
        <f t="shared" si="335"/>
        <v>4.4249999999999998E-2</v>
      </c>
    </row>
    <row r="561" spans="2:75" x14ac:dyDescent="0.25">
      <c r="B561" t="s">
        <v>11</v>
      </c>
      <c r="C561" s="5">
        <v>0.60388888888888892</v>
      </c>
      <c r="D561">
        <v>0</v>
      </c>
      <c r="E561">
        <v>5</v>
      </c>
      <c r="F561">
        <f t="shared" si="336"/>
        <v>0.60388888888888892</v>
      </c>
      <c r="G561">
        <f t="shared" si="320"/>
        <v>5</v>
      </c>
      <c r="H561">
        <f t="shared" si="321"/>
        <v>12.077777777777779</v>
      </c>
      <c r="I561">
        <f t="shared" si="322"/>
        <v>0.2</v>
      </c>
      <c r="J561">
        <f t="shared" si="323"/>
        <v>2.4155555555555561</v>
      </c>
      <c r="Z561" t="s">
        <v>11</v>
      </c>
      <c r="AA561" s="5">
        <v>0.95240740740740737</v>
      </c>
      <c r="AB561">
        <v>0</v>
      </c>
      <c r="AC561">
        <v>5</v>
      </c>
      <c r="AD561">
        <f t="shared" si="337"/>
        <v>0.95240740740740737</v>
      </c>
      <c r="AE561">
        <f t="shared" si="324"/>
        <v>5</v>
      </c>
      <c r="AF561">
        <f t="shared" si="325"/>
        <v>19.048148148148147</v>
      </c>
      <c r="AG561">
        <f t="shared" si="326"/>
        <v>0.2</v>
      </c>
      <c r="AH561">
        <f t="shared" si="327"/>
        <v>3.8096296296296295</v>
      </c>
      <c r="AT561" t="s">
        <v>11</v>
      </c>
      <c r="AU561" s="5">
        <v>0.91500000000000004</v>
      </c>
      <c r="AV561">
        <v>0</v>
      </c>
      <c r="AW561">
        <v>5</v>
      </c>
      <c r="AX561">
        <f t="shared" si="338"/>
        <v>0.91500000000000004</v>
      </c>
      <c r="AY561">
        <f t="shared" si="328"/>
        <v>5</v>
      </c>
      <c r="AZ561">
        <f t="shared" si="329"/>
        <v>18.3</v>
      </c>
      <c r="BA561">
        <f t="shared" si="330"/>
        <v>0.2</v>
      </c>
      <c r="BB561">
        <f t="shared" si="331"/>
        <v>3.66</v>
      </c>
      <c r="BO561" t="s">
        <v>11</v>
      </c>
      <c r="BP561" s="5">
        <v>0.93500000000000005</v>
      </c>
      <c r="BQ561">
        <v>0</v>
      </c>
      <c r="BR561">
        <v>5</v>
      </c>
      <c r="BS561">
        <f t="shared" si="339"/>
        <v>0.93500000000000005</v>
      </c>
      <c r="BT561">
        <f t="shared" si="332"/>
        <v>5</v>
      </c>
      <c r="BU561">
        <f t="shared" si="333"/>
        <v>18.7</v>
      </c>
      <c r="BV561">
        <f t="shared" si="334"/>
        <v>0.2</v>
      </c>
      <c r="BW561">
        <f t="shared" si="335"/>
        <v>3.74</v>
      </c>
    </row>
    <row r="562" spans="2:75" x14ac:dyDescent="0.25">
      <c r="B562" t="s">
        <v>12</v>
      </c>
      <c r="C562" s="5">
        <v>5.8944444444444438E-2</v>
      </c>
      <c r="D562">
        <v>0</v>
      </c>
      <c r="E562">
        <v>1</v>
      </c>
      <c r="F562">
        <f t="shared" si="336"/>
        <v>5.8944444444444438E-2</v>
      </c>
      <c r="G562">
        <f t="shared" si="320"/>
        <v>1</v>
      </c>
      <c r="H562">
        <f t="shared" si="321"/>
        <v>5.8944444444444439</v>
      </c>
      <c r="I562">
        <f t="shared" si="322"/>
        <v>1</v>
      </c>
      <c r="J562">
        <f t="shared" si="323"/>
        <v>5.8944444444444439</v>
      </c>
      <c r="Z562" t="s">
        <v>12</v>
      </c>
      <c r="AA562" s="5">
        <v>0.13340740740740742</v>
      </c>
      <c r="AB562">
        <v>0</v>
      </c>
      <c r="AC562">
        <v>1</v>
      </c>
      <c r="AD562">
        <f t="shared" si="337"/>
        <v>0.13340740740740742</v>
      </c>
      <c r="AE562">
        <f t="shared" si="324"/>
        <v>1</v>
      </c>
      <c r="AF562">
        <f t="shared" si="325"/>
        <v>13.340740740740742</v>
      </c>
      <c r="AG562">
        <f t="shared" si="326"/>
        <v>1</v>
      </c>
      <c r="AH562">
        <f t="shared" si="327"/>
        <v>13.340740740740742</v>
      </c>
      <c r="AT562" t="s">
        <v>12</v>
      </c>
      <c r="AU562" s="5">
        <v>6.8500000000000005E-2</v>
      </c>
      <c r="AV562">
        <v>0</v>
      </c>
      <c r="AW562">
        <v>1</v>
      </c>
      <c r="AX562">
        <f t="shared" si="338"/>
        <v>6.8500000000000005E-2</v>
      </c>
      <c r="AY562">
        <f t="shared" si="328"/>
        <v>1</v>
      </c>
      <c r="AZ562">
        <f t="shared" si="329"/>
        <v>6.8500000000000005</v>
      </c>
      <c r="BA562">
        <f t="shared" si="330"/>
        <v>1</v>
      </c>
      <c r="BB562">
        <f t="shared" si="331"/>
        <v>6.8500000000000005</v>
      </c>
      <c r="BO562" t="s">
        <v>12</v>
      </c>
      <c r="BP562" s="5">
        <v>0.12</v>
      </c>
      <c r="BQ562">
        <v>0</v>
      </c>
      <c r="BR562">
        <v>1</v>
      </c>
      <c r="BS562">
        <f t="shared" si="339"/>
        <v>0.12</v>
      </c>
      <c r="BT562">
        <f t="shared" si="332"/>
        <v>1</v>
      </c>
      <c r="BU562">
        <f t="shared" si="333"/>
        <v>12</v>
      </c>
      <c r="BV562">
        <f t="shared" si="334"/>
        <v>1</v>
      </c>
      <c r="BW562">
        <f t="shared" si="335"/>
        <v>12</v>
      </c>
    </row>
    <row r="563" spans="2:75" x14ac:dyDescent="0.25">
      <c r="B563" t="s">
        <v>13</v>
      </c>
      <c r="C563" s="5">
        <v>3.6777777777777784E-2</v>
      </c>
      <c r="D563">
        <v>0</v>
      </c>
      <c r="E563">
        <v>1</v>
      </c>
      <c r="F563">
        <f t="shared" si="336"/>
        <v>3.6777777777777784E-2</v>
      </c>
      <c r="G563">
        <f t="shared" si="320"/>
        <v>1</v>
      </c>
      <c r="H563">
        <f t="shared" si="321"/>
        <v>3.6777777777777785</v>
      </c>
      <c r="I563">
        <f t="shared" si="322"/>
        <v>1</v>
      </c>
      <c r="J563">
        <f t="shared" si="323"/>
        <v>3.6777777777777785</v>
      </c>
      <c r="Z563" t="s">
        <v>13</v>
      </c>
      <c r="AA563" s="5">
        <v>0.10974074074074074</v>
      </c>
      <c r="AB563">
        <v>0</v>
      </c>
      <c r="AC563">
        <v>1</v>
      </c>
      <c r="AD563">
        <f t="shared" si="337"/>
        <v>0.10974074074074074</v>
      </c>
      <c r="AE563">
        <f t="shared" si="324"/>
        <v>1</v>
      </c>
      <c r="AF563">
        <f t="shared" si="325"/>
        <v>10.974074074074073</v>
      </c>
      <c r="AG563">
        <f t="shared" si="326"/>
        <v>1</v>
      </c>
      <c r="AH563">
        <f t="shared" si="327"/>
        <v>10.974074074074073</v>
      </c>
      <c r="AT563" t="s">
        <v>13</v>
      </c>
      <c r="AU563" s="5">
        <v>0.08</v>
      </c>
      <c r="AV563">
        <v>0</v>
      </c>
      <c r="AW563">
        <v>1</v>
      </c>
      <c r="AX563">
        <f t="shared" si="338"/>
        <v>0.08</v>
      </c>
      <c r="AY563">
        <f t="shared" si="328"/>
        <v>1</v>
      </c>
      <c r="AZ563">
        <f t="shared" si="329"/>
        <v>8</v>
      </c>
      <c r="BA563">
        <f t="shared" si="330"/>
        <v>1</v>
      </c>
      <c r="BB563">
        <f t="shared" si="331"/>
        <v>8</v>
      </c>
      <c r="BO563" t="s">
        <v>13</v>
      </c>
      <c r="BP563" s="5">
        <v>0.10050000000000001</v>
      </c>
      <c r="BQ563">
        <v>0</v>
      </c>
      <c r="BR563">
        <v>1</v>
      </c>
      <c r="BS563">
        <f t="shared" si="339"/>
        <v>0.10050000000000001</v>
      </c>
      <c r="BT563">
        <f t="shared" si="332"/>
        <v>1</v>
      </c>
      <c r="BU563">
        <f t="shared" si="333"/>
        <v>10.050000000000001</v>
      </c>
      <c r="BV563">
        <f t="shared" si="334"/>
        <v>1</v>
      </c>
      <c r="BW563">
        <f t="shared" si="335"/>
        <v>10.050000000000001</v>
      </c>
    </row>
    <row r="564" spans="2:75" x14ac:dyDescent="0.25">
      <c r="B564" t="s">
        <v>14</v>
      </c>
      <c r="C564" s="5">
        <v>1.3152777777777778</v>
      </c>
      <c r="D564">
        <v>0</v>
      </c>
      <c r="E564">
        <v>10</v>
      </c>
      <c r="F564">
        <f t="shared" si="336"/>
        <v>1.3152777777777778</v>
      </c>
      <c r="G564">
        <f t="shared" si="320"/>
        <v>10</v>
      </c>
      <c r="H564">
        <f t="shared" si="321"/>
        <v>13.152777777777777</v>
      </c>
      <c r="I564">
        <f t="shared" si="322"/>
        <v>0.1</v>
      </c>
      <c r="J564">
        <f t="shared" si="323"/>
        <v>1.3152777777777778</v>
      </c>
      <c r="Z564" t="s">
        <v>14</v>
      </c>
      <c r="AA564" s="5">
        <v>1.7464814814814815</v>
      </c>
      <c r="AB564">
        <v>0</v>
      </c>
      <c r="AC564">
        <v>10</v>
      </c>
      <c r="AD564">
        <f t="shared" si="337"/>
        <v>1.7464814814814815</v>
      </c>
      <c r="AE564">
        <f t="shared" si="324"/>
        <v>10</v>
      </c>
      <c r="AF564">
        <f t="shared" si="325"/>
        <v>17.464814814814815</v>
      </c>
      <c r="AG564">
        <f t="shared" si="326"/>
        <v>0.1</v>
      </c>
      <c r="AH564">
        <f t="shared" si="327"/>
        <v>1.7464814814814815</v>
      </c>
      <c r="AT564" t="s">
        <v>14</v>
      </c>
      <c r="AU564" s="5">
        <v>1.4650000000000001</v>
      </c>
      <c r="AV564">
        <v>0</v>
      </c>
      <c r="AW564">
        <v>10</v>
      </c>
      <c r="AX564">
        <f t="shared" si="338"/>
        <v>1.4650000000000001</v>
      </c>
      <c r="AY564">
        <f t="shared" si="328"/>
        <v>10</v>
      </c>
      <c r="AZ564">
        <f t="shared" si="329"/>
        <v>14.650000000000002</v>
      </c>
      <c r="BA564">
        <f t="shared" si="330"/>
        <v>0.1</v>
      </c>
      <c r="BB564">
        <f t="shared" si="331"/>
        <v>1.4650000000000003</v>
      </c>
      <c r="BO564" t="s">
        <v>14</v>
      </c>
      <c r="BP564" s="5">
        <v>1.2349999999999999</v>
      </c>
      <c r="BQ564">
        <v>0</v>
      </c>
      <c r="BR564">
        <v>10</v>
      </c>
      <c r="BS564">
        <f t="shared" si="339"/>
        <v>1.2349999999999999</v>
      </c>
      <c r="BT564">
        <f t="shared" si="332"/>
        <v>10</v>
      </c>
      <c r="BU564">
        <f t="shared" si="333"/>
        <v>12.349999999999998</v>
      </c>
      <c r="BV564">
        <f t="shared" si="334"/>
        <v>0.1</v>
      </c>
      <c r="BW564">
        <f t="shared" si="335"/>
        <v>1.2349999999999999</v>
      </c>
    </row>
    <row r="565" spans="2:75" x14ac:dyDescent="0.25">
      <c r="B565" t="s">
        <v>15</v>
      </c>
      <c r="C565" s="5">
        <v>0.51111111111111107</v>
      </c>
      <c r="D565">
        <v>0</v>
      </c>
      <c r="E565">
        <v>500</v>
      </c>
      <c r="F565">
        <f t="shared" si="336"/>
        <v>0.51111111111111107</v>
      </c>
      <c r="G565">
        <f t="shared" si="320"/>
        <v>500</v>
      </c>
      <c r="H565">
        <f t="shared" si="321"/>
        <v>0.10222222222222221</v>
      </c>
      <c r="I565">
        <f t="shared" si="322"/>
        <v>2E-3</v>
      </c>
      <c r="J565">
        <f t="shared" si="323"/>
        <v>2.0444444444444443E-4</v>
      </c>
      <c r="Z565" t="s">
        <v>15</v>
      </c>
      <c r="AA565" s="5">
        <v>0.83166666666666678</v>
      </c>
      <c r="AB565">
        <v>0</v>
      </c>
      <c r="AC565">
        <v>500</v>
      </c>
      <c r="AD565">
        <f t="shared" si="337"/>
        <v>0.83166666666666678</v>
      </c>
      <c r="AE565">
        <f t="shared" si="324"/>
        <v>500</v>
      </c>
      <c r="AF565">
        <f t="shared" si="325"/>
        <v>0.16633333333333336</v>
      </c>
      <c r="AG565">
        <f t="shared" si="326"/>
        <v>2E-3</v>
      </c>
      <c r="AH565">
        <f t="shared" si="327"/>
        <v>3.3266666666666671E-4</v>
      </c>
      <c r="AT565" t="s">
        <v>15</v>
      </c>
      <c r="AU565" s="5">
        <v>0.79500000000000004</v>
      </c>
      <c r="AV565">
        <v>0</v>
      </c>
      <c r="AW565">
        <v>500</v>
      </c>
      <c r="AX565">
        <f t="shared" si="338"/>
        <v>0.79500000000000004</v>
      </c>
      <c r="AY565">
        <f t="shared" si="328"/>
        <v>500</v>
      </c>
      <c r="AZ565">
        <f t="shared" si="329"/>
        <v>0.159</v>
      </c>
      <c r="BA565">
        <f t="shared" si="330"/>
        <v>2E-3</v>
      </c>
      <c r="BB565">
        <f t="shared" si="331"/>
        <v>3.1800000000000003E-4</v>
      </c>
      <c r="BO565" t="s">
        <v>15</v>
      </c>
      <c r="BP565" s="5">
        <v>0.78499999999999992</v>
      </c>
      <c r="BQ565">
        <v>0</v>
      </c>
      <c r="BR565">
        <v>500</v>
      </c>
      <c r="BS565">
        <f t="shared" si="339"/>
        <v>0.78499999999999992</v>
      </c>
      <c r="BT565">
        <f t="shared" si="332"/>
        <v>500</v>
      </c>
      <c r="BU565">
        <f t="shared" si="333"/>
        <v>0.15699999999999997</v>
      </c>
      <c r="BV565">
        <f t="shared" si="334"/>
        <v>2E-3</v>
      </c>
      <c r="BW565">
        <f t="shared" si="335"/>
        <v>3.1399999999999993E-4</v>
      </c>
    </row>
    <row r="566" spans="2:75" x14ac:dyDescent="0.25">
      <c r="B566" t="s">
        <v>16</v>
      </c>
      <c r="C566" s="5">
        <v>0.50555555555555554</v>
      </c>
      <c r="D566">
        <v>0</v>
      </c>
      <c r="E566">
        <v>1</v>
      </c>
      <c r="F566">
        <f t="shared" si="336"/>
        <v>0.50555555555555554</v>
      </c>
      <c r="G566">
        <f t="shared" si="320"/>
        <v>1</v>
      </c>
      <c r="H566">
        <f t="shared" si="321"/>
        <v>50.555555555555557</v>
      </c>
      <c r="I566">
        <f t="shared" si="322"/>
        <v>1</v>
      </c>
      <c r="J566">
        <f t="shared" si="323"/>
        <v>50.555555555555557</v>
      </c>
      <c r="Z566" t="s">
        <v>16</v>
      </c>
      <c r="AA566" s="5">
        <v>0.79796296296296299</v>
      </c>
      <c r="AB566">
        <v>0</v>
      </c>
      <c r="AC566">
        <v>1</v>
      </c>
      <c r="AD566">
        <f t="shared" si="337"/>
        <v>0.79796296296296299</v>
      </c>
      <c r="AE566">
        <f t="shared" si="324"/>
        <v>1</v>
      </c>
      <c r="AF566">
        <f t="shared" si="325"/>
        <v>79.796296296296305</v>
      </c>
      <c r="AG566">
        <f t="shared" si="326"/>
        <v>1</v>
      </c>
      <c r="AH566">
        <f t="shared" si="327"/>
        <v>79.796296296296305</v>
      </c>
      <c r="AT566" t="s">
        <v>16</v>
      </c>
      <c r="AU566" s="5">
        <v>0.66500000000000004</v>
      </c>
      <c r="AV566">
        <v>0</v>
      </c>
      <c r="AW566">
        <v>1</v>
      </c>
      <c r="AX566">
        <f t="shared" si="338"/>
        <v>0.66500000000000004</v>
      </c>
      <c r="AY566">
        <f t="shared" si="328"/>
        <v>1</v>
      </c>
      <c r="AZ566">
        <f t="shared" si="329"/>
        <v>66.5</v>
      </c>
      <c r="BA566">
        <f t="shared" si="330"/>
        <v>1</v>
      </c>
      <c r="BB566">
        <f t="shared" si="331"/>
        <v>66.5</v>
      </c>
      <c r="BO566" t="s">
        <v>16</v>
      </c>
      <c r="BP566" s="5">
        <v>0.49</v>
      </c>
      <c r="BQ566">
        <v>0</v>
      </c>
      <c r="BR566">
        <v>1</v>
      </c>
      <c r="BS566">
        <f t="shared" si="339"/>
        <v>0.49</v>
      </c>
      <c r="BT566">
        <f t="shared" si="332"/>
        <v>1</v>
      </c>
      <c r="BU566">
        <f t="shared" si="333"/>
        <v>49</v>
      </c>
      <c r="BV566">
        <f t="shared" si="334"/>
        <v>1</v>
      </c>
      <c r="BW566">
        <f t="shared" si="335"/>
        <v>49</v>
      </c>
    </row>
    <row r="567" spans="2:75" x14ac:dyDescent="0.25">
      <c r="B567" t="s">
        <v>17</v>
      </c>
      <c r="C567" s="5">
        <v>6.327777777777778E-2</v>
      </c>
      <c r="D567">
        <v>0</v>
      </c>
      <c r="E567">
        <v>0.05</v>
      </c>
      <c r="F567">
        <f t="shared" si="336"/>
        <v>6.327777777777778E-2</v>
      </c>
      <c r="G567">
        <f t="shared" si="320"/>
        <v>0.05</v>
      </c>
      <c r="H567">
        <f t="shared" si="321"/>
        <v>126.55555555555556</v>
      </c>
      <c r="I567">
        <f t="shared" si="322"/>
        <v>20</v>
      </c>
      <c r="J567">
        <f t="shared" si="323"/>
        <v>2531.1111111111113</v>
      </c>
      <c r="Z567" t="s">
        <v>17</v>
      </c>
      <c r="AA567" s="5">
        <v>9.8111111111111121E-2</v>
      </c>
      <c r="AB567">
        <v>0</v>
      </c>
      <c r="AC567">
        <v>0.05</v>
      </c>
      <c r="AD567">
        <f t="shared" si="337"/>
        <v>9.8111111111111121E-2</v>
      </c>
      <c r="AE567">
        <f t="shared" si="324"/>
        <v>0.05</v>
      </c>
      <c r="AF567">
        <f t="shared" si="325"/>
        <v>196.22222222222223</v>
      </c>
      <c r="AG567">
        <f t="shared" si="326"/>
        <v>20</v>
      </c>
      <c r="AH567">
        <f t="shared" si="327"/>
        <v>3924.4444444444443</v>
      </c>
      <c r="AT567" t="s">
        <v>17</v>
      </c>
      <c r="AU567" s="5">
        <v>0.09</v>
      </c>
      <c r="AV567">
        <v>0</v>
      </c>
      <c r="AW567">
        <v>0.05</v>
      </c>
      <c r="AX567">
        <f t="shared" si="338"/>
        <v>0.09</v>
      </c>
      <c r="AY567">
        <f t="shared" si="328"/>
        <v>0.05</v>
      </c>
      <c r="AZ567">
        <f t="shared" si="329"/>
        <v>179.99999999999997</v>
      </c>
      <c r="BA567">
        <f t="shared" si="330"/>
        <v>20</v>
      </c>
      <c r="BB567">
        <f t="shared" si="331"/>
        <v>3599.9999999999995</v>
      </c>
      <c r="BO567" t="s">
        <v>17</v>
      </c>
      <c r="BP567" s="5">
        <v>0.105</v>
      </c>
      <c r="BQ567">
        <v>0</v>
      </c>
      <c r="BR567">
        <v>0.05</v>
      </c>
      <c r="BS567">
        <f t="shared" si="339"/>
        <v>0.105</v>
      </c>
      <c r="BT567">
        <f t="shared" si="332"/>
        <v>0.05</v>
      </c>
      <c r="BU567">
        <f t="shared" si="333"/>
        <v>209.99999999999997</v>
      </c>
      <c r="BV567">
        <f t="shared" si="334"/>
        <v>20</v>
      </c>
      <c r="BW567">
        <f t="shared" si="335"/>
        <v>4199.9999999999991</v>
      </c>
    </row>
    <row r="568" spans="2:75" x14ac:dyDescent="0.25">
      <c r="B568" t="s">
        <v>18</v>
      </c>
      <c r="C568" s="5">
        <v>0.15722222222222221</v>
      </c>
      <c r="D568">
        <v>0</v>
      </c>
      <c r="E568">
        <v>1</v>
      </c>
      <c r="F568">
        <f t="shared" si="336"/>
        <v>0.15722222222222221</v>
      </c>
      <c r="G568">
        <f t="shared" si="320"/>
        <v>1</v>
      </c>
      <c r="H568">
        <f t="shared" si="321"/>
        <v>15.722222222222221</v>
      </c>
      <c r="I568">
        <f t="shared" si="322"/>
        <v>1</v>
      </c>
      <c r="J568">
        <f t="shared" si="323"/>
        <v>15.722222222222221</v>
      </c>
      <c r="Z568" t="s">
        <v>18</v>
      </c>
      <c r="AA568" s="5">
        <v>0.35203703703703704</v>
      </c>
      <c r="AB568">
        <v>0</v>
      </c>
      <c r="AC568">
        <v>1</v>
      </c>
      <c r="AD568">
        <f t="shared" si="337"/>
        <v>0.35203703703703704</v>
      </c>
      <c r="AE568">
        <f t="shared" si="324"/>
        <v>1</v>
      </c>
      <c r="AF568">
        <f t="shared" si="325"/>
        <v>35.203703703703702</v>
      </c>
      <c r="AG568">
        <f t="shared" si="326"/>
        <v>1</v>
      </c>
      <c r="AH568">
        <f t="shared" si="327"/>
        <v>35.203703703703702</v>
      </c>
      <c r="AT568" t="s">
        <v>18</v>
      </c>
      <c r="AU568" s="5">
        <v>0.27</v>
      </c>
      <c r="AV568">
        <v>0</v>
      </c>
      <c r="AW568">
        <v>1</v>
      </c>
      <c r="AX568">
        <f t="shared" si="338"/>
        <v>0.27</v>
      </c>
      <c r="AY568">
        <f t="shared" si="328"/>
        <v>1</v>
      </c>
      <c r="AZ568">
        <f t="shared" si="329"/>
        <v>27</v>
      </c>
      <c r="BA568">
        <f t="shared" si="330"/>
        <v>1</v>
      </c>
      <c r="BB568">
        <f t="shared" si="331"/>
        <v>27</v>
      </c>
      <c r="BO568" t="s">
        <v>18</v>
      </c>
      <c r="BP568" s="5">
        <v>0.255</v>
      </c>
      <c r="BQ568">
        <v>0</v>
      </c>
      <c r="BR568">
        <v>1</v>
      </c>
      <c r="BS568">
        <f t="shared" si="339"/>
        <v>0.255</v>
      </c>
      <c r="BT568">
        <f t="shared" si="332"/>
        <v>1</v>
      </c>
      <c r="BU568">
        <f t="shared" si="333"/>
        <v>25.5</v>
      </c>
      <c r="BV568">
        <f t="shared" si="334"/>
        <v>1</v>
      </c>
      <c r="BW568">
        <f t="shared" si="335"/>
        <v>25.5</v>
      </c>
    </row>
    <row r="569" spans="2:75" x14ac:dyDescent="0.25">
      <c r="B569" t="s">
        <v>19</v>
      </c>
      <c r="C569" s="5">
        <v>1.7666666666666671E-2</v>
      </c>
      <c r="D569">
        <v>0</v>
      </c>
      <c r="E569">
        <v>0.1</v>
      </c>
      <c r="F569">
        <f t="shared" si="336"/>
        <v>1.7666666666666671E-2</v>
      </c>
      <c r="G569">
        <f t="shared" si="320"/>
        <v>0.1</v>
      </c>
      <c r="H569">
        <f t="shared" si="321"/>
        <v>17.666666666666668</v>
      </c>
      <c r="I569">
        <f t="shared" si="322"/>
        <v>10</v>
      </c>
      <c r="J569">
        <f t="shared" si="323"/>
        <v>176.66666666666669</v>
      </c>
      <c r="Z569" t="s">
        <v>19</v>
      </c>
      <c r="AA569" s="5">
        <v>2.3166666666666665E-2</v>
      </c>
      <c r="AB569">
        <v>0</v>
      </c>
      <c r="AC569">
        <v>0.1</v>
      </c>
      <c r="AD569">
        <f t="shared" si="337"/>
        <v>2.3166666666666665E-2</v>
      </c>
      <c r="AE569">
        <f t="shared" si="324"/>
        <v>0.1</v>
      </c>
      <c r="AF569">
        <f t="shared" si="325"/>
        <v>23.166666666666664</v>
      </c>
      <c r="AG569">
        <f t="shared" si="326"/>
        <v>10</v>
      </c>
      <c r="AH569">
        <f t="shared" si="327"/>
        <v>231.66666666666663</v>
      </c>
      <c r="AT569" t="s">
        <v>19</v>
      </c>
      <c r="AU569" s="5">
        <v>9.4999999999999998E-3</v>
      </c>
      <c r="AV569">
        <v>0</v>
      </c>
      <c r="AW569">
        <v>0.1</v>
      </c>
      <c r="AX569">
        <f t="shared" si="338"/>
        <v>9.4999999999999998E-3</v>
      </c>
      <c r="AY569">
        <f t="shared" si="328"/>
        <v>0.1</v>
      </c>
      <c r="AZ569">
        <f t="shared" si="329"/>
        <v>9.4999999999999982</v>
      </c>
      <c r="BA569">
        <f t="shared" si="330"/>
        <v>10</v>
      </c>
      <c r="BB569">
        <f t="shared" si="331"/>
        <v>94.999999999999986</v>
      </c>
      <c r="BO569" t="s">
        <v>19</v>
      </c>
      <c r="BP569" s="5">
        <v>0.02</v>
      </c>
      <c r="BQ569">
        <v>0</v>
      </c>
      <c r="BR569">
        <v>0.1</v>
      </c>
      <c r="BS569">
        <f t="shared" si="339"/>
        <v>0.02</v>
      </c>
      <c r="BT569">
        <f t="shared" si="332"/>
        <v>0.1</v>
      </c>
      <c r="BU569">
        <f t="shared" si="333"/>
        <v>20</v>
      </c>
      <c r="BV569">
        <f t="shared" si="334"/>
        <v>10</v>
      </c>
      <c r="BW569">
        <f t="shared" si="335"/>
        <v>200</v>
      </c>
    </row>
    <row r="570" spans="2:75" x14ac:dyDescent="0.25">
      <c r="B570" t="s">
        <v>20</v>
      </c>
      <c r="C570" s="5">
        <v>3.3333333333333335E-3</v>
      </c>
      <c r="D570">
        <v>0</v>
      </c>
      <c r="E570">
        <v>0.05</v>
      </c>
      <c r="F570">
        <f t="shared" si="336"/>
        <v>3.3333333333333335E-3</v>
      </c>
      <c r="G570">
        <f t="shared" si="320"/>
        <v>0.05</v>
      </c>
      <c r="H570">
        <f t="shared" si="321"/>
        <v>6.666666666666667</v>
      </c>
      <c r="I570">
        <f t="shared" si="322"/>
        <v>20</v>
      </c>
      <c r="J570">
        <f t="shared" si="323"/>
        <v>133.33333333333334</v>
      </c>
      <c r="Z570" t="s">
        <v>20</v>
      </c>
      <c r="AA570" s="5">
        <v>1.9999999999999997E-2</v>
      </c>
      <c r="AB570">
        <v>0</v>
      </c>
      <c r="AC570">
        <v>0.05</v>
      </c>
      <c r="AD570">
        <f t="shared" si="337"/>
        <v>1.9999999999999997E-2</v>
      </c>
      <c r="AE570">
        <f t="shared" si="324"/>
        <v>0.05</v>
      </c>
      <c r="AF570">
        <f t="shared" si="325"/>
        <v>39.999999999999993</v>
      </c>
      <c r="AG570">
        <f t="shared" si="326"/>
        <v>20</v>
      </c>
      <c r="AH570">
        <f t="shared" si="327"/>
        <v>799.99999999999989</v>
      </c>
      <c r="AT570" t="s">
        <v>20</v>
      </c>
      <c r="AU570" s="5">
        <v>0.01</v>
      </c>
      <c r="AV570">
        <v>0</v>
      </c>
      <c r="AW570">
        <v>0.05</v>
      </c>
      <c r="AX570">
        <f t="shared" si="338"/>
        <v>0.01</v>
      </c>
      <c r="AY570">
        <f t="shared" si="328"/>
        <v>0.05</v>
      </c>
      <c r="AZ570">
        <f t="shared" si="329"/>
        <v>20</v>
      </c>
      <c r="BA570">
        <f t="shared" si="330"/>
        <v>20</v>
      </c>
      <c r="BB570">
        <f t="shared" si="331"/>
        <v>400</v>
      </c>
      <c r="BO570" t="s">
        <v>20</v>
      </c>
      <c r="BP570" s="5">
        <v>1.3999999999999999E-2</v>
      </c>
      <c r="BQ570">
        <v>0</v>
      </c>
      <c r="BR570">
        <v>0.05</v>
      </c>
      <c r="BS570">
        <f t="shared" si="339"/>
        <v>1.3999999999999999E-2</v>
      </c>
      <c r="BT570">
        <f t="shared" si="332"/>
        <v>0.05</v>
      </c>
      <c r="BU570">
        <f t="shared" si="333"/>
        <v>27.999999999999996</v>
      </c>
      <c r="BV570">
        <f t="shared" si="334"/>
        <v>20</v>
      </c>
      <c r="BW570">
        <f t="shared" si="335"/>
        <v>559.99999999999989</v>
      </c>
    </row>
    <row r="571" spans="2:75" x14ac:dyDescent="0.25">
      <c r="B571" t="s">
        <v>21</v>
      </c>
      <c r="C571" s="5">
        <v>2.8888888888888892E-3</v>
      </c>
      <c r="D571">
        <v>0</v>
      </c>
      <c r="E571">
        <v>0.01</v>
      </c>
      <c r="F571">
        <f t="shared" si="336"/>
        <v>2.8888888888888892E-3</v>
      </c>
      <c r="G571">
        <f t="shared" si="320"/>
        <v>0.01</v>
      </c>
      <c r="H571">
        <f t="shared" si="321"/>
        <v>28.888888888888893</v>
      </c>
      <c r="I571">
        <f t="shared" si="322"/>
        <v>100</v>
      </c>
      <c r="J571">
        <f t="shared" si="323"/>
        <v>2888.8888888888891</v>
      </c>
      <c r="Z571" t="s">
        <v>21</v>
      </c>
      <c r="AA571" s="5">
        <v>2.7259259259259261E-2</v>
      </c>
      <c r="AB571">
        <v>0</v>
      </c>
      <c r="AC571">
        <v>0.01</v>
      </c>
      <c r="AD571">
        <f t="shared" si="337"/>
        <v>2.7259259259259261E-2</v>
      </c>
      <c r="AE571">
        <f t="shared" si="324"/>
        <v>0.01</v>
      </c>
      <c r="AF571">
        <f t="shared" si="325"/>
        <v>272.59259259259261</v>
      </c>
      <c r="AG571">
        <f t="shared" si="326"/>
        <v>100</v>
      </c>
      <c r="AH571">
        <f t="shared" si="327"/>
        <v>27259.259259259263</v>
      </c>
      <c r="AT571" t="s">
        <v>21</v>
      </c>
      <c r="AU571" s="5">
        <v>9.4999999999999998E-3</v>
      </c>
      <c r="AV571">
        <v>0</v>
      </c>
      <c r="AW571">
        <v>0.01</v>
      </c>
      <c r="AX571">
        <f t="shared" si="338"/>
        <v>9.4999999999999998E-3</v>
      </c>
      <c r="AY571">
        <f t="shared" si="328"/>
        <v>0.01</v>
      </c>
      <c r="AZ571">
        <f t="shared" si="329"/>
        <v>95</v>
      </c>
      <c r="BA571">
        <f t="shared" si="330"/>
        <v>100</v>
      </c>
      <c r="BB571">
        <f t="shared" si="331"/>
        <v>9500</v>
      </c>
      <c r="BO571" t="s">
        <v>21</v>
      </c>
      <c r="BP571" s="5">
        <v>2.6000000000000002E-2</v>
      </c>
      <c r="BQ571">
        <v>0</v>
      </c>
      <c r="BR571">
        <v>0.01</v>
      </c>
      <c r="BS571">
        <f t="shared" si="339"/>
        <v>2.6000000000000002E-2</v>
      </c>
      <c r="BT571">
        <f t="shared" si="332"/>
        <v>0.01</v>
      </c>
      <c r="BU571">
        <f t="shared" si="333"/>
        <v>260</v>
      </c>
      <c r="BV571">
        <f t="shared" si="334"/>
        <v>100</v>
      </c>
      <c r="BW571">
        <f t="shared" si="335"/>
        <v>26000</v>
      </c>
    </row>
    <row r="572" spans="2:75" x14ac:dyDescent="0.25">
      <c r="B572" t="s">
        <v>22</v>
      </c>
      <c r="C572" s="5">
        <v>5.5555555555555556E-4</v>
      </c>
      <c r="D572">
        <v>0</v>
      </c>
      <c r="E572">
        <v>0.05</v>
      </c>
      <c r="F572">
        <f t="shared" si="336"/>
        <v>5.5555555555555556E-4</v>
      </c>
      <c r="G572">
        <f t="shared" si="320"/>
        <v>0.05</v>
      </c>
      <c r="H572">
        <f t="shared" si="321"/>
        <v>1.1111111111111109</v>
      </c>
      <c r="I572">
        <f t="shared" si="322"/>
        <v>20</v>
      </c>
      <c r="J572">
        <f t="shared" si="323"/>
        <v>22.222222222222218</v>
      </c>
      <c r="Z572" t="s">
        <v>22</v>
      </c>
      <c r="AA572" s="5">
        <v>2.2962962962962963E-3</v>
      </c>
      <c r="AB572">
        <v>0</v>
      </c>
      <c r="AC572">
        <v>0.05</v>
      </c>
      <c r="AD572">
        <f t="shared" si="337"/>
        <v>2.2962962962962963E-3</v>
      </c>
      <c r="AE572">
        <f t="shared" si="324"/>
        <v>0.05</v>
      </c>
      <c r="AF572">
        <f t="shared" si="325"/>
        <v>4.5925925925925926</v>
      </c>
      <c r="AG572">
        <f t="shared" si="326"/>
        <v>20</v>
      </c>
      <c r="AH572">
        <f t="shared" si="327"/>
        <v>91.851851851851848</v>
      </c>
      <c r="AT572" t="s">
        <v>22</v>
      </c>
      <c r="AU572" s="5">
        <v>0</v>
      </c>
      <c r="AV572">
        <v>0</v>
      </c>
      <c r="AW572">
        <v>0.05</v>
      </c>
      <c r="AX572">
        <f t="shared" si="338"/>
        <v>0</v>
      </c>
      <c r="AY572">
        <f t="shared" si="328"/>
        <v>0.05</v>
      </c>
      <c r="AZ572">
        <f t="shared" si="329"/>
        <v>0</v>
      </c>
      <c r="BA572">
        <f t="shared" si="330"/>
        <v>20</v>
      </c>
      <c r="BB572">
        <f t="shared" si="331"/>
        <v>0</v>
      </c>
      <c r="BO572" t="s">
        <v>22</v>
      </c>
      <c r="BP572" s="5">
        <v>4.0000000000000001E-3</v>
      </c>
      <c r="BQ572">
        <v>0</v>
      </c>
      <c r="BR572">
        <v>0.05</v>
      </c>
      <c r="BS572">
        <f t="shared" si="339"/>
        <v>4.0000000000000001E-3</v>
      </c>
      <c r="BT572">
        <f t="shared" si="332"/>
        <v>0.05</v>
      </c>
      <c r="BU572">
        <f t="shared" si="333"/>
        <v>8</v>
      </c>
      <c r="BV572">
        <f t="shared" si="334"/>
        <v>20</v>
      </c>
      <c r="BW572">
        <f t="shared" si="335"/>
        <v>160</v>
      </c>
    </row>
    <row r="573" spans="2:75" x14ac:dyDescent="0.25">
      <c r="B573" t="s">
        <v>23</v>
      </c>
      <c r="C573" s="5">
        <v>6.2222222222222219E-3</v>
      </c>
      <c r="D573">
        <v>0</v>
      </c>
      <c r="E573">
        <v>0.05</v>
      </c>
      <c r="F573">
        <f t="shared" si="336"/>
        <v>6.2222222222222219E-3</v>
      </c>
      <c r="G573">
        <f t="shared" si="320"/>
        <v>0.05</v>
      </c>
      <c r="H573">
        <f t="shared" si="321"/>
        <v>12.444444444444443</v>
      </c>
      <c r="I573">
        <f t="shared" si="322"/>
        <v>20</v>
      </c>
      <c r="J573">
        <f t="shared" si="323"/>
        <v>248.88888888888886</v>
      </c>
      <c r="Z573" t="s">
        <v>23</v>
      </c>
      <c r="AA573" s="5">
        <v>2.1703703703703704E-2</v>
      </c>
      <c r="AB573">
        <v>0</v>
      </c>
      <c r="AC573">
        <v>0.05</v>
      </c>
      <c r="AD573">
        <f t="shared" si="337"/>
        <v>2.1703703703703704E-2</v>
      </c>
      <c r="AE573">
        <f t="shared" si="324"/>
        <v>0.05</v>
      </c>
      <c r="AF573">
        <f t="shared" si="325"/>
        <v>43.407407407407405</v>
      </c>
      <c r="AG573">
        <f t="shared" si="326"/>
        <v>20</v>
      </c>
      <c r="AH573">
        <f t="shared" si="327"/>
        <v>868.14814814814804</v>
      </c>
      <c r="AT573" t="s">
        <v>23</v>
      </c>
      <c r="AU573" s="5">
        <v>1.0999999999999999E-2</v>
      </c>
      <c r="AV573">
        <v>0</v>
      </c>
      <c r="AW573">
        <v>0.05</v>
      </c>
      <c r="AX573">
        <f t="shared" si="338"/>
        <v>1.0999999999999999E-2</v>
      </c>
      <c r="AY573">
        <f t="shared" si="328"/>
        <v>0.05</v>
      </c>
      <c r="AZ573">
        <f t="shared" si="329"/>
        <v>21.999999999999996</v>
      </c>
      <c r="BA573">
        <f t="shared" si="330"/>
        <v>20</v>
      </c>
      <c r="BB573">
        <f t="shared" si="331"/>
        <v>439.99999999999994</v>
      </c>
      <c r="BO573" t="s">
        <v>23</v>
      </c>
      <c r="BP573" s="5">
        <v>1.0499999999999999E-2</v>
      </c>
      <c r="BQ573">
        <v>0</v>
      </c>
      <c r="BR573">
        <v>0.05</v>
      </c>
      <c r="BS573">
        <f t="shared" si="339"/>
        <v>1.0499999999999999E-2</v>
      </c>
      <c r="BT573">
        <f t="shared" si="332"/>
        <v>0.05</v>
      </c>
      <c r="BU573">
        <f t="shared" si="333"/>
        <v>20.999999999999996</v>
      </c>
      <c r="BV573">
        <f t="shared" si="334"/>
        <v>20</v>
      </c>
      <c r="BW573">
        <f t="shared" si="335"/>
        <v>419.99999999999994</v>
      </c>
    </row>
    <row r="574" spans="2:75" x14ac:dyDescent="0.25">
      <c r="B574" t="s">
        <v>24</v>
      </c>
      <c r="C574" s="5">
        <v>4.4444444444444441E-4</v>
      </c>
      <c r="D574">
        <v>0</v>
      </c>
      <c r="E574">
        <v>0.01</v>
      </c>
      <c r="F574">
        <f t="shared" si="336"/>
        <v>4.4444444444444441E-4</v>
      </c>
      <c r="G574">
        <f t="shared" si="320"/>
        <v>0.01</v>
      </c>
      <c r="H574">
        <f t="shared" si="321"/>
        <v>4.4444444444444438</v>
      </c>
      <c r="I574">
        <f t="shared" si="322"/>
        <v>100</v>
      </c>
      <c r="J574">
        <f t="shared" si="323"/>
        <v>444.4444444444444</v>
      </c>
      <c r="Z574" t="s">
        <v>24</v>
      </c>
      <c r="AA574" s="5">
        <v>2.1481481481481482E-3</v>
      </c>
      <c r="AB574">
        <v>0</v>
      </c>
      <c r="AC574">
        <v>0.01</v>
      </c>
      <c r="AD574">
        <f t="shared" si="337"/>
        <v>2.1481481481481482E-3</v>
      </c>
      <c r="AE574">
        <f t="shared" si="324"/>
        <v>0.01</v>
      </c>
      <c r="AF574">
        <f t="shared" si="325"/>
        <v>21.481481481481481</v>
      </c>
      <c r="AG574">
        <f t="shared" si="326"/>
        <v>100</v>
      </c>
      <c r="AH574">
        <f t="shared" si="327"/>
        <v>2148.1481481481483</v>
      </c>
      <c r="AT574" t="s">
        <v>24</v>
      </c>
      <c r="AU574" s="5">
        <v>0</v>
      </c>
      <c r="AV574">
        <v>0</v>
      </c>
      <c r="AW574">
        <v>0.01</v>
      </c>
      <c r="AX574">
        <f t="shared" si="338"/>
        <v>0</v>
      </c>
      <c r="AY574">
        <f t="shared" si="328"/>
        <v>0.01</v>
      </c>
      <c r="AZ574">
        <f t="shared" si="329"/>
        <v>0</v>
      </c>
      <c r="BA574">
        <f t="shared" si="330"/>
        <v>100</v>
      </c>
      <c r="BB574">
        <f t="shared" si="331"/>
        <v>0</v>
      </c>
      <c r="BO574" t="s">
        <v>24</v>
      </c>
      <c r="BP574" s="5">
        <v>3.0000000000000001E-3</v>
      </c>
      <c r="BQ574">
        <v>0</v>
      </c>
      <c r="BR574">
        <v>0.01</v>
      </c>
      <c r="BS574">
        <f t="shared" si="339"/>
        <v>3.0000000000000001E-3</v>
      </c>
      <c r="BT574">
        <f t="shared" si="332"/>
        <v>0.01</v>
      </c>
      <c r="BU574">
        <f t="shared" si="333"/>
        <v>30</v>
      </c>
      <c r="BV574">
        <f t="shared" si="334"/>
        <v>100</v>
      </c>
      <c r="BW574">
        <f t="shared" si="335"/>
        <v>3000</v>
      </c>
    </row>
    <row r="575" spans="2:75" x14ac:dyDescent="0.25">
      <c r="B575" t="s">
        <v>25</v>
      </c>
      <c r="C575" s="5">
        <v>1.2222222222222223E-2</v>
      </c>
      <c r="D575">
        <v>0</v>
      </c>
      <c r="E575">
        <v>0.05</v>
      </c>
      <c r="F575">
        <f t="shared" si="336"/>
        <v>1.2222222222222223E-2</v>
      </c>
      <c r="G575">
        <f t="shared" si="320"/>
        <v>0.05</v>
      </c>
      <c r="H575">
        <f t="shared" si="321"/>
        <v>24.444444444444443</v>
      </c>
      <c r="I575">
        <f t="shared" si="322"/>
        <v>20</v>
      </c>
      <c r="J575">
        <f t="shared" si="323"/>
        <v>488.88888888888886</v>
      </c>
      <c r="Z575" t="s">
        <v>25</v>
      </c>
      <c r="AA575" s="5">
        <v>8.1111111111111106E-2</v>
      </c>
      <c r="AB575">
        <v>0</v>
      </c>
      <c r="AC575">
        <v>0.05</v>
      </c>
      <c r="AD575">
        <f t="shared" si="337"/>
        <v>8.1111111111111106E-2</v>
      </c>
      <c r="AE575">
        <f t="shared" si="324"/>
        <v>0.05</v>
      </c>
      <c r="AF575">
        <f t="shared" si="325"/>
        <v>162.2222222222222</v>
      </c>
      <c r="AG575">
        <f t="shared" si="326"/>
        <v>20</v>
      </c>
      <c r="AH575">
        <f t="shared" si="327"/>
        <v>3244.4444444444439</v>
      </c>
      <c r="AT575" t="s">
        <v>25</v>
      </c>
      <c r="AU575" s="5">
        <v>0.04</v>
      </c>
      <c r="AV575">
        <v>0</v>
      </c>
      <c r="AW575">
        <v>0.05</v>
      </c>
      <c r="AX575">
        <f t="shared" si="338"/>
        <v>0.04</v>
      </c>
      <c r="AY575">
        <f t="shared" si="328"/>
        <v>0.05</v>
      </c>
      <c r="AZ575">
        <f t="shared" si="329"/>
        <v>80</v>
      </c>
      <c r="BA575">
        <f t="shared" si="330"/>
        <v>20</v>
      </c>
      <c r="BB575">
        <f t="shared" si="331"/>
        <v>1600</v>
      </c>
      <c r="BO575" t="s">
        <v>25</v>
      </c>
      <c r="BP575" s="5">
        <v>0.1</v>
      </c>
      <c r="BQ575">
        <v>0</v>
      </c>
      <c r="BR575">
        <v>0.05</v>
      </c>
      <c r="BS575">
        <f t="shared" si="339"/>
        <v>0.1</v>
      </c>
      <c r="BT575">
        <f t="shared" si="332"/>
        <v>0.05</v>
      </c>
      <c r="BU575">
        <f t="shared" si="333"/>
        <v>200</v>
      </c>
      <c r="BV575">
        <f t="shared" si="334"/>
        <v>20</v>
      </c>
      <c r="BW575">
        <f t="shared" si="335"/>
        <v>4000</v>
      </c>
    </row>
    <row r="576" spans="2:75" x14ac:dyDescent="0.25">
      <c r="B576" t="s">
        <v>49</v>
      </c>
      <c r="I576">
        <f>SUM(I550:I575)</f>
        <v>315.98090476190475</v>
      </c>
      <c r="J576">
        <f>SUM(J550:J575)</f>
        <v>7321.0482813768958</v>
      </c>
      <c r="Z576" t="s">
        <v>49</v>
      </c>
      <c r="AG576">
        <f>SUM(AG550:AG575)</f>
        <v>315.98090476190475</v>
      </c>
      <c r="AH576">
        <f>SUM(AH550:AH575)</f>
        <v>39156.762792249596</v>
      </c>
      <c r="AT576" t="s">
        <v>49</v>
      </c>
      <c r="BA576">
        <f>SUM(BA550:BA575)</f>
        <v>315.98090476190475</v>
      </c>
      <c r="BB576">
        <f>SUM(BB550:BB575)</f>
        <v>16152.46939126802</v>
      </c>
      <c r="BO576" t="s">
        <v>49</v>
      </c>
      <c r="BV576">
        <f>SUM(BV550:BV575)</f>
        <v>315.98090476190475</v>
      </c>
      <c r="BW576">
        <f>SUM(BW550:BW575)</f>
        <v>38995.147027400002</v>
      </c>
    </row>
    <row r="577" spans="2:75" x14ac:dyDescent="0.25">
      <c r="B577" t="s">
        <v>50</v>
      </c>
      <c r="J577">
        <f>J576/I576</f>
        <v>23.169274380340767</v>
      </c>
      <c r="Z577" t="s">
        <v>50</v>
      </c>
      <c r="AH577">
        <f>AH576/AG576</f>
        <v>123.92129461669421</v>
      </c>
      <c r="AT577" t="s">
        <v>50</v>
      </c>
      <c r="BB577">
        <f>BB576/BA576</f>
        <v>51.11849845306029</v>
      </c>
      <c r="BO577" t="s">
        <v>50</v>
      </c>
      <c r="BW577">
        <f>BW576/BV576</f>
        <v>123.40982141557983</v>
      </c>
    </row>
    <row r="580" spans="2:75" x14ac:dyDescent="0.25">
      <c r="C580" t="s">
        <v>41</v>
      </c>
      <c r="D580" t="s">
        <v>42</v>
      </c>
      <c r="E580" t="s">
        <v>43</v>
      </c>
      <c r="F580" t="s">
        <v>44</v>
      </c>
      <c r="G580" t="s">
        <v>45</v>
      </c>
      <c r="H580" t="s">
        <v>46</v>
      </c>
      <c r="I580" t="s">
        <v>47</v>
      </c>
      <c r="J580" t="s">
        <v>48</v>
      </c>
      <c r="AA580" t="s">
        <v>41</v>
      </c>
      <c r="AB580" t="s">
        <v>42</v>
      </c>
      <c r="AC580" t="s">
        <v>43</v>
      </c>
      <c r="AD580" t="s">
        <v>44</v>
      </c>
      <c r="AE580" t="s">
        <v>45</v>
      </c>
      <c r="AF580" t="s">
        <v>46</v>
      </c>
      <c r="AG580" t="s">
        <v>47</v>
      </c>
      <c r="AH580" t="s">
        <v>48</v>
      </c>
      <c r="AU580" t="s">
        <v>41</v>
      </c>
      <c r="AV580" t="s">
        <v>42</v>
      </c>
      <c r="AW580" t="s">
        <v>43</v>
      </c>
      <c r="AX580" t="s">
        <v>44</v>
      </c>
      <c r="AY580" t="s">
        <v>45</v>
      </c>
      <c r="AZ580" t="s">
        <v>46</v>
      </c>
      <c r="BA580" t="s">
        <v>47</v>
      </c>
      <c r="BB580" t="s">
        <v>48</v>
      </c>
    </row>
    <row r="581" spans="2:75" x14ac:dyDescent="0.25">
      <c r="B581" t="s">
        <v>0</v>
      </c>
      <c r="C581" s="4">
        <v>27.2</v>
      </c>
      <c r="D581">
        <v>0</v>
      </c>
      <c r="E581">
        <v>35</v>
      </c>
      <c r="F581">
        <f>C581-D581</f>
        <v>27.2</v>
      </c>
      <c r="G581">
        <f>E581-D581</f>
        <v>35</v>
      </c>
      <c r="H581">
        <f>(F581/G581)*100</f>
        <v>77.714285714285708</v>
      </c>
      <c r="I581">
        <f>1/E581</f>
        <v>2.8571428571428571E-2</v>
      </c>
      <c r="J581">
        <f>H581*I581</f>
        <v>2.2204081632653061</v>
      </c>
      <c r="Z581" t="s">
        <v>0</v>
      </c>
      <c r="AA581" s="4">
        <v>26.7</v>
      </c>
      <c r="AB581">
        <v>0</v>
      </c>
      <c r="AC581">
        <v>35</v>
      </c>
      <c r="AD581">
        <f>AA581-AB581</f>
        <v>26.7</v>
      </c>
      <c r="AE581">
        <f>AC581-AB581</f>
        <v>35</v>
      </c>
      <c r="AF581">
        <f>(AD581/AE581)*100</f>
        <v>76.285714285714278</v>
      </c>
      <c r="AG581">
        <f>1/AC581</f>
        <v>2.8571428571428571E-2</v>
      </c>
      <c r="AH581">
        <f>AF581*AG581</f>
        <v>2.1795918367346934</v>
      </c>
      <c r="AT581" t="s">
        <v>0</v>
      </c>
      <c r="AU581" s="4">
        <v>26.7</v>
      </c>
      <c r="AV581">
        <v>0</v>
      </c>
      <c r="AW581">
        <v>35</v>
      </c>
      <c r="AX581">
        <f>AU581-AV581</f>
        <v>26.7</v>
      </c>
      <c r="AY581">
        <f>AW581-AV581</f>
        <v>35</v>
      </c>
      <c r="AZ581">
        <f>(AX581/AY581)*100</f>
        <v>76.285714285714278</v>
      </c>
      <c r="BA581">
        <f>1/AW581</f>
        <v>2.8571428571428571E-2</v>
      </c>
      <c r="BB581">
        <f>AZ581*BA581</f>
        <v>2.1795918367346934</v>
      </c>
      <c r="BO581" t="s">
        <v>0</v>
      </c>
      <c r="BP581" s="4">
        <v>28.1</v>
      </c>
      <c r="BQ581">
        <v>0</v>
      </c>
      <c r="BR581">
        <v>35</v>
      </c>
      <c r="BS581">
        <f>BP581-BQ581</f>
        <v>28.1</v>
      </c>
      <c r="BT581">
        <f>BR581-BQ581</f>
        <v>35</v>
      </c>
      <c r="BU581">
        <f>(BS581/BT581)*100</f>
        <v>80.285714285714292</v>
      </c>
      <c r="BV581">
        <f>1/BR581</f>
        <v>2.8571428571428571E-2</v>
      </c>
      <c r="BW581">
        <f>BU581*BV581</f>
        <v>2.2938775510204081</v>
      </c>
    </row>
    <row r="582" spans="2:75" x14ac:dyDescent="0.25">
      <c r="B582" t="s">
        <v>1</v>
      </c>
      <c r="C582" s="5">
        <v>6.0266666666666664</v>
      </c>
      <c r="D582">
        <v>7</v>
      </c>
      <c r="E582">
        <v>7.5</v>
      </c>
      <c r="F582">
        <f>(C582-D582)*-1</f>
        <v>0.97333333333333361</v>
      </c>
      <c r="G582">
        <f t="shared" ref="G582:G606" si="340">E582-D582</f>
        <v>0.5</v>
      </c>
      <c r="H582">
        <f t="shared" ref="H582:H606" si="341">(F582/G582)*100</f>
        <v>194.66666666666671</v>
      </c>
      <c r="I582">
        <f t="shared" ref="I582:I606" si="342">1/E582</f>
        <v>0.13333333333333333</v>
      </c>
      <c r="J582">
        <f t="shared" ref="J582:J606" si="343">H582*I582</f>
        <v>25.955555555555563</v>
      </c>
      <c r="Z582" t="s">
        <v>1</v>
      </c>
      <c r="AA582" s="5">
        <v>5.4866666666666672</v>
      </c>
      <c r="AB582">
        <v>7</v>
      </c>
      <c r="AC582">
        <v>7.5</v>
      </c>
      <c r="AD582">
        <f>(AA582-AB582)*-1</f>
        <v>1.5133333333333328</v>
      </c>
      <c r="AE582">
        <f t="shared" ref="AE582:AE606" si="344">AC582-AB582</f>
        <v>0.5</v>
      </c>
      <c r="AF582">
        <f t="shared" ref="AF582:AF606" si="345">(AD582/AE582)*100</f>
        <v>302.66666666666657</v>
      </c>
      <c r="AG582">
        <f t="shared" ref="AG582:AG606" si="346">1/AC582</f>
        <v>0.13333333333333333</v>
      </c>
      <c r="AH582">
        <f t="shared" ref="AH582:AH606" si="347">AF582*AG582</f>
        <v>40.35555555555554</v>
      </c>
      <c r="AT582" t="s">
        <v>1</v>
      </c>
      <c r="AU582" s="5">
        <v>5.9566666666666661</v>
      </c>
      <c r="AV582">
        <v>7</v>
      </c>
      <c r="AW582">
        <v>7.5</v>
      </c>
      <c r="AX582">
        <f>(AU582-AV582)*-1</f>
        <v>1.0433333333333339</v>
      </c>
      <c r="AY582">
        <f t="shared" ref="AY582:AY606" si="348">AW582-AV582</f>
        <v>0.5</v>
      </c>
      <c r="AZ582">
        <f t="shared" ref="AZ582:AZ606" si="349">(AX582/AY582)*100</f>
        <v>208.66666666666677</v>
      </c>
      <c r="BA582">
        <f t="shared" ref="BA582:BA606" si="350">1/AW582</f>
        <v>0.13333333333333333</v>
      </c>
      <c r="BB582">
        <f t="shared" ref="BB582:BB606" si="351">AZ582*BA582</f>
        <v>27.822222222222237</v>
      </c>
      <c r="BO582" t="s">
        <v>1</v>
      </c>
      <c r="BP582" s="5">
        <v>5.7833333333333341</v>
      </c>
      <c r="BQ582">
        <v>7</v>
      </c>
      <c r="BR582">
        <v>7.5</v>
      </c>
      <c r="BS582">
        <f>(BP582-BQ582)*-1</f>
        <v>1.2166666666666659</v>
      </c>
      <c r="BT582">
        <f t="shared" ref="BT582:BT606" si="352">BR582-BQ582</f>
        <v>0.5</v>
      </c>
      <c r="BU582">
        <f t="shared" ref="BU582:BU606" si="353">(BS582/BT582)*100</f>
        <v>243.33333333333317</v>
      </c>
      <c r="BV582">
        <f t="shared" ref="BV582:BV606" si="354">1/BR582</f>
        <v>0.13333333333333333</v>
      </c>
      <c r="BW582">
        <f t="shared" ref="BW582:BW606" si="355">BU582*BV582</f>
        <v>32.444444444444422</v>
      </c>
    </row>
    <row r="583" spans="2:75" x14ac:dyDescent="0.25">
      <c r="B583" t="s">
        <v>2</v>
      </c>
      <c r="C583" s="5">
        <v>7.6333333333333329</v>
      </c>
      <c r="D583">
        <v>0</v>
      </c>
      <c r="E583">
        <v>15</v>
      </c>
      <c r="F583">
        <f t="shared" ref="F583:F606" si="356">C583-D583</f>
        <v>7.6333333333333329</v>
      </c>
      <c r="G583">
        <f t="shared" si="340"/>
        <v>15</v>
      </c>
      <c r="H583">
        <f t="shared" si="341"/>
        <v>50.888888888888886</v>
      </c>
      <c r="I583">
        <f t="shared" si="342"/>
        <v>6.6666666666666666E-2</v>
      </c>
      <c r="J583">
        <f t="shared" si="343"/>
        <v>3.3925925925925924</v>
      </c>
      <c r="Z583" t="s">
        <v>2</v>
      </c>
      <c r="AA583" s="5">
        <v>11.266666666666666</v>
      </c>
      <c r="AB583">
        <v>0</v>
      </c>
      <c r="AC583">
        <v>15</v>
      </c>
      <c r="AD583">
        <f t="shared" ref="AD583:AD606" si="357">AA583-AB583</f>
        <v>11.266666666666666</v>
      </c>
      <c r="AE583">
        <f t="shared" si="344"/>
        <v>15</v>
      </c>
      <c r="AF583">
        <f t="shared" si="345"/>
        <v>75.1111111111111</v>
      </c>
      <c r="AG583">
        <f t="shared" si="346"/>
        <v>6.6666666666666666E-2</v>
      </c>
      <c r="AH583">
        <f t="shared" si="347"/>
        <v>5.0074074074074062</v>
      </c>
      <c r="AT583" t="s">
        <v>2</v>
      </c>
      <c r="AU583" s="5">
        <v>10</v>
      </c>
      <c r="AV583">
        <v>0</v>
      </c>
      <c r="AW583">
        <v>15</v>
      </c>
      <c r="AX583">
        <f t="shared" ref="AX583:AX606" si="358">AU583-AV583</f>
        <v>10</v>
      </c>
      <c r="AY583">
        <f t="shared" si="348"/>
        <v>15</v>
      </c>
      <c r="AZ583">
        <f t="shared" si="349"/>
        <v>66.666666666666657</v>
      </c>
      <c r="BA583">
        <f t="shared" si="350"/>
        <v>6.6666666666666666E-2</v>
      </c>
      <c r="BB583">
        <f t="shared" si="351"/>
        <v>4.4444444444444438</v>
      </c>
      <c r="BO583" t="s">
        <v>2</v>
      </c>
      <c r="BP583" s="5">
        <v>8.7666666666666675</v>
      </c>
      <c r="BQ583">
        <v>0</v>
      </c>
      <c r="BR583">
        <v>15</v>
      </c>
      <c r="BS583">
        <f t="shared" ref="BS583:BS606" si="359">BP583-BQ583</f>
        <v>8.7666666666666675</v>
      </c>
      <c r="BT583">
        <f t="shared" si="352"/>
        <v>15</v>
      </c>
      <c r="BU583">
        <f t="shared" si="353"/>
        <v>58.444444444444457</v>
      </c>
      <c r="BV583">
        <f t="shared" si="354"/>
        <v>6.6666666666666666E-2</v>
      </c>
      <c r="BW583">
        <f t="shared" si="355"/>
        <v>3.8962962962962973</v>
      </c>
    </row>
    <row r="584" spans="2:75" x14ac:dyDescent="0.25">
      <c r="B584" t="s">
        <v>3</v>
      </c>
      <c r="C584" s="5">
        <v>6.4666666666666659</v>
      </c>
      <c r="D584">
        <v>0</v>
      </c>
      <c r="E584">
        <v>5</v>
      </c>
      <c r="F584">
        <f t="shared" si="356"/>
        <v>6.4666666666666659</v>
      </c>
      <c r="G584">
        <f t="shared" si="340"/>
        <v>5</v>
      </c>
      <c r="H584">
        <f t="shared" si="341"/>
        <v>129.33333333333331</v>
      </c>
      <c r="I584">
        <f t="shared" si="342"/>
        <v>0.2</v>
      </c>
      <c r="J584">
        <f t="shared" si="343"/>
        <v>25.866666666666664</v>
      </c>
      <c r="Z584" t="s">
        <v>3</v>
      </c>
      <c r="AA584" s="5">
        <v>9.7333333333333343</v>
      </c>
      <c r="AB584">
        <v>0</v>
      </c>
      <c r="AC584">
        <v>5</v>
      </c>
      <c r="AD584">
        <f t="shared" si="357"/>
        <v>9.7333333333333343</v>
      </c>
      <c r="AE584">
        <f t="shared" si="344"/>
        <v>5</v>
      </c>
      <c r="AF584">
        <f t="shared" si="345"/>
        <v>194.66666666666669</v>
      </c>
      <c r="AG584">
        <f t="shared" si="346"/>
        <v>0.2</v>
      </c>
      <c r="AH584">
        <f t="shared" si="347"/>
        <v>38.933333333333337</v>
      </c>
      <c r="AT584" t="s">
        <v>3</v>
      </c>
      <c r="AU584" s="5">
        <v>7.833333333333333</v>
      </c>
      <c r="AV584">
        <v>0</v>
      </c>
      <c r="AW584">
        <v>5</v>
      </c>
      <c r="AX584">
        <f t="shared" si="358"/>
        <v>7.833333333333333</v>
      </c>
      <c r="AY584">
        <f t="shared" si="348"/>
        <v>5</v>
      </c>
      <c r="AZ584">
        <f t="shared" si="349"/>
        <v>156.66666666666666</v>
      </c>
      <c r="BA584">
        <f t="shared" si="350"/>
        <v>0.2</v>
      </c>
      <c r="BB584">
        <f t="shared" si="351"/>
        <v>31.333333333333332</v>
      </c>
      <c r="BO584" t="s">
        <v>3</v>
      </c>
      <c r="BP584" s="5">
        <v>6.8</v>
      </c>
      <c r="BQ584">
        <v>0</v>
      </c>
      <c r="BR584">
        <v>5</v>
      </c>
      <c r="BS584">
        <f t="shared" si="359"/>
        <v>6.8</v>
      </c>
      <c r="BT584">
        <f t="shared" si="352"/>
        <v>5</v>
      </c>
      <c r="BU584">
        <f t="shared" si="353"/>
        <v>136</v>
      </c>
      <c r="BV584">
        <f t="shared" si="354"/>
        <v>0.2</v>
      </c>
      <c r="BW584">
        <f t="shared" si="355"/>
        <v>27.200000000000003</v>
      </c>
    </row>
    <row r="585" spans="2:75" x14ac:dyDescent="0.25">
      <c r="B585" t="s">
        <v>4</v>
      </c>
      <c r="C585" s="5">
        <v>8.7666666666666675</v>
      </c>
      <c r="D585">
        <v>0</v>
      </c>
      <c r="E585">
        <v>10</v>
      </c>
      <c r="F585">
        <f t="shared" si="356"/>
        <v>8.7666666666666675</v>
      </c>
      <c r="G585">
        <f t="shared" si="340"/>
        <v>10</v>
      </c>
      <c r="H585">
        <f t="shared" si="341"/>
        <v>87.666666666666671</v>
      </c>
      <c r="I585">
        <f t="shared" si="342"/>
        <v>0.1</v>
      </c>
      <c r="J585">
        <f t="shared" si="343"/>
        <v>8.7666666666666675</v>
      </c>
      <c r="Z585" t="s">
        <v>4</v>
      </c>
      <c r="AA585" s="5">
        <v>14.533333333333331</v>
      </c>
      <c r="AB585">
        <v>0</v>
      </c>
      <c r="AC585">
        <v>10</v>
      </c>
      <c r="AD585">
        <f t="shared" si="357"/>
        <v>14.533333333333331</v>
      </c>
      <c r="AE585">
        <f t="shared" si="344"/>
        <v>10</v>
      </c>
      <c r="AF585">
        <f t="shared" si="345"/>
        <v>145.33333333333331</v>
      </c>
      <c r="AG585">
        <f t="shared" si="346"/>
        <v>0.1</v>
      </c>
      <c r="AH585">
        <f t="shared" si="347"/>
        <v>14.533333333333331</v>
      </c>
      <c r="AT585" t="s">
        <v>4</v>
      </c>
      <c r="AU585" s="5">
        <v>13</v>
      </c>
      <c r="AV585">
        <v>0</v>
      </c>
      <c r="AW585">
        <v>10</v>
      </c>
      <c r="AX585">
        <f t="shared" si="358"/>
        <v>13</v>
      </c>
      <c r="AY585">
        <f t="shared" si="348"/>
        <v>10</v>
      </c>
      <c r="AZ585">
        <f t="shared" si="349"/>
        <v>130</v>
      </c>
      <c r="BA585">
        <f t="shared" si="350"/>
        <v>0.1</v>
      </c>
      <c r="BB585">
        <f t="shared" si="351"/>
        <v>13</v>
      </c>
      <c r="BO585" t="s">
        <v>4</v>
      </c>
      <c r="BP585" s="5">
        <v>10.766666666666666</v>
      </c>
      <c r="BQ585">
        <v>0</v>
      </c>
      <c r="BR585">
        <v>10</v>
      </c>
      <c r="BS585">
        <f t="shared" si="359"/>
        <v>10.766666666666666</v>
      </c>
      <c r="BT585">
        <f t="shared" si="352"/>
        <v>10</v>
      </c>
      <c r="BU585">
        <f t="shared" si="353"/>
        <v>107.66666666666667</v>
      </c>
      <c r="BV585">
        <f t="shared" si="354"/>
        <v>0.1</v>
      </c>
      <c r="BW585">
        <f t="shared" si="355"/>
        <v>10.766666666666667</v>
      </c>
    </row>
    <row r="586" spans="2:75" x14ac:dyDescent="0.25">
      <c r="B586" t="s">
        <v>5</v>
      </c>
      <c r="C586" s="5">
        <v>62.20000000000001</v>
      </c>
      <c r="D586">
        <v>0</v>
      </c>
      <c r="E586">
        <v>500</v>
      </c>
      <c r="F586">
        <f t="shared" si="356"/>
        <v>62.20000000000001</v>
      </c>
      <c r="G586">
        <f t="shared" si="340"/>
        <v>500</v>
      </c>
      <c r="H586">
        <f t="shared" si="341"/>
        <v>12.440000000000003</v>
      </c>
      <c r="I586">
        <f t="shared" si="342"/>
        <v>2E-3</v>
      </c>
      <c r="J586">
        <f t="shared" si="343"/>
        <v>2.4880000000000006E-2</v>
      </c>
      <c r="Z586" t="s">
        <v>5</v>
      </c>
      <c r="AA586" s="5">
        <v>90.600000000000009</v>
      </c>
      <c r="AB586">
        <v>0</v>
      </c>
      <c r="AC586">
        <v>500</v>
      </c>
      <c r="AD586">
        <f t="shared" si="357"/>
        <v>90.600000000000009</v>
      </c>
      <c r="AE586">
        <f t="shared" si="344"/>
        <v>500</v>
      </c>
      <c r="AF586">
        <f t="shared" si="345"/>
        <v>18.120000000000005</v>
      </c>
      <c r="AG586">
        <f t="shared" si="346"/>
        <v>2E-3</v>
      </c>
      <c r="AH586">
        <f t="shared" si="347"/>
        <v>3.6240000000000008E-2</v>
      </c>
      <c r="AT586" t="s">
        <v>5</v>
      </c>
      <c r="AU586" s="5">
        <v>77.133333333333326</v>
      </c>
      <c r="AV586">
        <v>0</v>
      </c>
      <c r="AW586">
        <v>500</v>
      </c>
      <c r="AX586">
        <f t="shared" si="358"/>
        <v>77.133333333333326</v>
      </c>
      <c r="AY586">
        <f t="shared" si="348"/>
        <v>500</v>
      </c>
      <c r="AZ586">
        <f t="shared" si="349"/>
        <v>15.426666666666666</v>
      </c>
      <c r="BA586">
        <f t="shared" si="350"/>
        <v>2E-3</v>
      </c>
      <c r="BB586">
        <f t="shared" si="351"/>
        <v>3.0853333333333333E-2</v>
      </c>
      <c r="BO586" t="s">
        <v>5</v>
      </c>
      <c r="BP586" s="5">
        <v>71.233333333333334</v>
      </c>
      <c r="BQ586">
        <v>0</v>
      </c>
      <c r="BR586">
        <v>500</v>
      </c>
      <c r="BS586">
        <f t="shared" si="359"/>
        <v>71.233333333333334</v>
      </c>
      <c r="BT586">
        <f t="shared" si="352"/>
        <v>500</v>
      </c>
      <c r="BU586">
        <f t="shared" si="353"/>
        <v>14.246666666666666</v>
      </c>
      <c r="BV586">
        <f t="shared" si="354"/>
        <v>2E-3</v>
      </c>
      <c r="BW586">
        <f t="shared" si="355"/>
        <v>2.8493333333333332E-2</v>
      </c>
    </row>
    <row r="587" spans="2:75" x14ac:dyDescent="0.25">
      <c r="B587" t="s">
        <v>6</v>
      </c>
      <c r="C587" s="5">
        <v>6.2</v>
      </c>
      <c r="D587">
        <v>14.6</v>
      </c>
      <c r="E587">
        <v>7.5</v>
      </c>
      <c r="F587">
        <f t="shared" si="356"/>
        <v>-8.3999999999999986</v>
      </c>
      <c r="G587">
        <f t="shared" si="340"/>
        <v>-7.1</v>
      </c>
      <c r="H587">
        <f t="shared" si="341"/>
        <v>118.30985915492955</v>
      </c>
      <c r="I587">
        <f t="shared" si="342"/>
        <v>0.13333333333333333</v>
      </c>
      <c r="J587">
        <f t="shared" si="343"/>
        <v>15.77464788732394</v>
      </c>
      <c r="Z587" t="s">
        <v>6</v>
      </c>
      <c r="AA587" s="5">
        <v>5.4666666666666659</v>
      </c>
      <c r="AB587">
        <v>14.6</v>
      </c>
      <c r="AC587">
        <v>7.5</v>
      </c>
      <c r="AD587">
        <f t="shared" si="357"/>
        <v>-9.1333333333333329</v>
      </c>
      <c r="AE587">
        <f t="shared" si="344"/>
        <v>-7.1</v>
      </c>
      <c r="AF587">
        <f t="shared" si="345"/>
        <v>128.63849765258215</v>
      </c>
      <c r="AG587">
        <f t="shared" si="346"/>
        <v>0.13333333333333333</v>
      </c>
      <c r="AH587">
        <f t="shared" si="347"/>
        <v>17.151799687010953</v>
      </c>
      <c r="AT587" t="s">
        <v>6</v>
      </c>
      <c r="AU587" s="5">
        <v>6.2</v>
      </c>
      <c r="AV587">
        <v>14.6</v>
      </c>
      <c r="AW587">
        <v>7.5</v>
      </c>
      <c r="AX587">
        <f t="shared" si="358"/>
        <v>-8.3999999999999986</v>
      </c>
      <c r="AY587">
        <f t="shared" si="348"/>
        <v>-7.1</v>
      </c>
      <c r="AZ587">
        <f t="shared" si="349"/>
        <v>118.30985915492955</v>
      </c>
      <c r="BA587">
        <f t="shared" si="350"/>
        <v>0.13333333333333333</v>
      </c>
      <c r="BB587">
        <f t="shared" si="351"/>
        <v>15.77464788732394</v>
      </c>
      <c r="BO587" t="s">
        <v>6</v>
      </c>
      <c r="BP587" s="5">
        <v>5.833333333333333</v>
      </c>
      <c r="BQ587">
        <v>14.6</v>
      </c>
      <c r="BR587">
        <v>7.5</v>
      </c>
      <c r="BS587">
        <f t="shared" si="359"/>
        <v>-8.7666666666666657</v>
      </c>
      <c r="BT587">
        <f t="shared" si="352"/>
        <v>-7.1</v>
      </c>
      <c r="BU587">
        <f t="shared" si="353"/>
        <v>123.47417840375586</v>
      </c>
      <c r="BV587">
        <f t="shared" si="354"/>
        <v>0.13333333333333333</v>
      </c>
      <c r="BW587">
        <f t="shared" si="355"/>
        <v>16.463223787167447</v>
      </c>
    </row>
    <row r="588" spans="2:75" x14ac:dyDescent="0.25">
      <c r="B588" t="s">
        <v>7</v>
      </c>
      <c r="C588" s="5">
        <v>1.8333333333333333</v>
      </c>
      <c r="D588">
        <v>0</v>
      </c>
      <c r="E588">
        <v>1</v>
      </c>
      <c r="F588">
        <f t="shared" si="356"/>
        <v>1.8333333333333333</v>
      </c>
      <c r="G588">
        <f t="shared" si="340"/>
        <v>1</v>
      </c>
      <c r="H588">
        <f t="shared" si="341"/>
        <v>183.33333333333331</v>
      </c>
      <c r="I588">
        <f t="shared" si="342"/>
        <v>1</v>
      </c>
      <c r="J588">
        <f t="shared" si="343"/>
        <v>183.33333333333331</v>
      </c>
      <c r="Z588" t="s">
        <v>7</v>
      </c>
      <c r="AA588" s="5">
        <v>3.8666666666666667</v>
      </c>
      <c r="AB588">
        <v>0</v>
      </c>
      <c r="AC588">
        <v>1</v>
      </c>
      <c r="AD588">
        <f t="shared" si="357"/>
        <v>3.8666666666666667</v>
      </c>
      <c r="AE588">
        <f t="shared" si="344"/>
        <v>1</v>
      </c>
      <c r="AF588">
        <f t="shared" si="345"/>
        <v>386.66666666666669</v>
      </c>
      <c r="AG588">
        <f t="shared" si="346"/>
        <v>1</v>
      </c>
      <c r="AH588">
        <f t="shared" si="347"/>
        <v>386.66666666666669</v>
      </c>
      <c r="AT588" t="s">
        <v>7</v>
      </c>
      <c r="AU588" s="5">
        <v>2.7333333333333329</v>
      </c>
      <c r="AV588">
        <v>0</v>
      </c>
      <c r="AW588">
        <v>1</v>
      </c>
      <c r="AX588">
        <f t="shared" si="358"/>
        <v>2.7333333333333329</v>
      </c>
      <c r="AY588">
        <f t="shared" si="348"/>
        <v>1</v>
      </c>
      <c r="AZ588">
        <f t="shared" si="349"/>
        <v>273.33333333333331</v>
      </c>
      <c r="BA588">
        <f t="shared" si="350"/>
        <v>1</v>
      </c>
      <c r="BB588">
        <f t="shared" si="351"/>
        <v>273.33333333333331</v>
      </c>
      <c r="BO588" t="s">
        <v>7</v>
      </c>
      <c r="BP588" s="5">
        <v>2.4</v>
      </c>
      <c r="BQ588">
        <v>0</v>
      </c>
      <c r="BR588">
        <v>1</v>
      </c>
      <c r="BS588">
        <f t="shared" si="359"/>
        <v>2.4</v>
      </c>
      <c r="BT588">
        <f t="shared" si="352"/>
        <v>1</v>
      </c>
      <c r="BU588">
        <f t="shared" si="353"/>
        <v>240</v>
      </c>
      <c r="BV588">
        <f t="shared" si="354"/>
        <v>1</v>
      </c>
      <c r="BW588">
        <f t="shared" si="355"/>
        <v>240</v>
      </c>
    </row>
    <row r="589" spans="2:75" x14ac:dyDescent="0.25">
      <c r="B589" t="s">
        <v>8</v>
      </c>
      <c r="C589" s="5">
        <v>18.033333333333331</v>
      </c>
      <c r="D589">
        <v>0</v>
      </c>
      <c r="E589">
        <v>200</v>
      </c>
      <c r="F589">
        <f t="shared" si="356"/>
        <v>18.033333333333331</v>
      </c>
      <c r="G589">
        <f t="shared" si="340"/>
        <v>200</v>
      </c>
      <c r="H589">
        <f t="shared" si="341"/>
        <v>9.0166666666666657</v>
      </c>
      <c r="I589">
        <f t="shared" si="342"/>
        <v>5.0000000000000001E-3</v>
      </c>
      <c r="J589">
        <f t="shared" si="343"/>
        <v>4.5083333333333329E-2</v>
      </c>
      <c r="Z589" t="s">
        <v>8</v>
      </c>
      <c r="AA589" s="5">
        <v>47.79999999999999</v>
      </c>
      <c r="AB589">
        <v>0</v>
      </c>
      <c r="AC589">
        <v>200</v>
      </c>
      <c r="AD589">
        <f t="shared" si="357"/>
        <v>47.79999999999999</v>
      </c>
      <c r="AE589">
        <f t="shared" si="344"/>
        <v>200</v>
      </c>
      <c r="AF589">
        <f t="shared" si="345"/>
        <v>23.899999999999995</v>
      </c>
      <c r="AG589">
        <f t="shared" si="346"/>
        <v>5.0000000000000001E-3</v>
      </c>
      <c r="AH589">
        <f t="shared" si="347"/>
        <v>0.11949999999999998</v>
      </c>
      <c r="AT589" t="s">
        <v>8</v>
      </c>
      <c r="AU589" s="5">
        <v>39.6</v>
      </c>
      <c r="AV589">
        <v>0</v>
      </c>
      <c r="AW589">
        <v>200</v>
      </c>
      <c r="AX589">
        <f t="shared" si="358"/>
        <v>39.6</v>
      </c>
      <c r="AY589">
        <f t="shared" si="348"/>
        <v>200</v>
      </c>
      <c r="AZ589">
        <f t="shared" si="349"/>
        <v>19.8</v>
      </c>
      <c r="BA589">
        <f t="shared" si="350"/>
        <v>5.0000000000000001E-3</v>
      </c>
      <c r="BB589">
        <f t="shared" si="351"/>
        <v>9.9000000000000005E-2</v>
      </c>
      <c r="BO589" t="s">
        <v>8</v>
      </c>
      <c r="BP589" s="5">
        <v>24.833333333333332</v>
      </c>
      <c r="BQ589">
        <v>0</v>
      </c>
      <c r="BR589">
        <v>200</v>
      </c>
      <c r="BS589">
        <f t="shared" si="359"/>
        <v>24.833333333333332</v>
      </c>
      <c r="BT589">
        <f t="shared" si="352"/>
        <v>200</v>
      </c>
      <c r="BU589">
        <f t="shared" si="353"/>
        <v>12.416666666666666</v>
      </c>
      <c r="BV589">
        <f t="shared" si="354"/>
        <v>5.0000000000000001E-3</v>
      </c>
      <c r="BW589">
        <f t="shared" si="355"/>
        <v>6.2083333333333331E-2</v>
      </c>
    </row>
    <row r="590" spans="2:75" x14ac:dyDescent="0.25">
      <c r="B590" t="s">
        <v>9</v>
      </c>
      <c r="C590" s="5">
        <v>0.86333333333333329</v>
      </c>
      <c r="D590">
        <v>0</v>
      </c>
      <c r="E590">
        <v>200</v>
      </c>
      <c r="F590">
        <f t="shared" si="356"/>
        <v>0.86333333333333329</v>
      </c>
      <c r="G590">
        <f t="shared" si="340"/>
        <v>200</v>
      </c>
      <c r="H590">
        <f t="shared" si="341"/>
        <v>0.43166666666666664</v>
      </c>
      <c r="I590">
        <f t="shared" si="342"/>
        <v>5.0000000000000001E-3</v>
      </c>
      <c r="J590">
        <f t="shared" si="343"/>
        <v>2.1583333333333333E-3</v>
      </c>
      <c r="Z590" t="s">
        <v>9</v>
      </c>
      <c r="AA590" s="5">
        <v>1.1466666666666665</v>
      </c>
      <c r="AB590">
        <v>0</v>
      </c>
      <c r="AC590">
        <v>200</v>
      </c>
      <c r="AD590">
        <f t="shared" si="357"/>
        <v>1.1466666666666665</v>
      </c>
      <c r="AE590">
        <f t="shared" si="344"/>
        <v>200</v>
      </c>
      <c r="AF590">
        <f t="shared" si="345"/>
        <v>0.57333333333333325</v>
      </c>
      <c r="AG590">
        <f t="shared" si="346"/>
        <v>5.0000000000000001E-3</v>
      </c>
      <c r="AH590">
        <f t="shared" si="347"/>
        <v>2.8666666666666662E-3</v>
      </c>
      <c r="AT590" t="s">
        <v>9</v>
      </c>
      <c r="AU590" s="5">
        <v>0.98</v>
      </c>
      <c r="AV590">
        <v>0</v>
      </c>
      <c r="AW590">
        <v>200</v>
      </c>
      <c r="AX590">
        <f t="shared" si="358"/>
        <v>0.98</v>
      </c>
      <c r="AY590">
        <f t="shared" si="348"/>
        <v>200</v>
      </c>
      <c r="AZ590">
        <f t="shared" si="349"/>
        <v>0.49</v>
      </c>
      <c r="BA590">
        <f t="shared" si="350"/>
        <v>5.0000000000000001E-3</v>
      </c>
      <c r="BB590">
        <f t="shared" si="351"/>
        <v>2.4499999999999999E-3</v>
      </c>
      <c r="BO590" t="s">
        <v>9</v>
      </c>
      <c r="BP590" s="5">
        <v>0.92</v>
      </c>
      <c r="BQ590">
        <v>0</v>
      </c>
      <c r="BR590">
        <v>200</v>
      </c>
      <c r="BS590">
        <f t="shared" si="359"/>
        <v>0.92</v>
      </c>
      <c r="BT590">
        <f t="shared" si="352"/>
        <v>200</v>
      </c>
      <c r="BU590">
        <f t="shared" si="353"/>
        <v>0.45999999999999996</v>
      </c>
      <c r="BV590">
        <f t="shared" si="354"/>
        <v>5.0000000000000001E-3</v>
      </c>
      <c r="BW590">
        <f t="shared" si="355"/>
        <v>2.3E-3</v>
      </c>
    </row>
    <row r="591" spans="2:75" x14ac:dyDescent="0.25">
      <c r="B591" t="s">
        <v>10</v>
      </c>
      <c r="C591" s="5">
        <v>23.433333333333337</v>
      </c>
      <c r="D591">
        <v>0</v>
      </c>
      <c r="E591">
        <v>200</v>
      </c>
      <c r="F591">
        <f t="shared" si="356"/>
        <v>23.433333333333337</v>
      </c>
      <c r="G591">
        <f t="shared" si="340"/>
        <v>200</v>
      </c>
      <c r="H591">
        <f t="shared" si="341"/>
        <v>11.716666666666669</v>
      </c>
      <c r="I591">
        <f t="shared" si="342"/>
        <v>5.0000000000000001E-3</v>
      </c>
      <c r="J591">
        <f t="shared" si="343"/>
        <v>5.8583333333333341E-2</v>
      </c>
      <c r="Z591" t="s">
        <v>10</v>
      </c>
      <c r="AA591" s="5">
        <v>49.06666666666667</v>
      </c>
      <c r="AB591">
        <v>0</v>
      </c>
      <c r="AC591">
        <v>200</v>
      </c>
      <c r="AD591">
        <f t="shared" si="357"/>
        <v>49.06666666666667</v>
      </c>
      <c r="AE591">
        <f t="shared" si="344"/>
        <v>200</v>
      </c>
      <c r="AF591">
        <f t="shared" si="345"/>
        <v>24.533333333333335</v>
      </c>
      <c r="AG591">
        <f t="shared" si="346"/>
        <v>5.0000000000000001E-3</v>
      </c>
      <c r="AH591">
        <f t="shared" si="347"/>
        <v>0.12266666666666667</v>
      </c>
      <c r="AT591" t="s">
        <v>10</v>
      </c>
      <c r="AU591" s="5">
        <v>38.533333333333331</v>
      </c>
      <c r="AV591">
        <v>0</v>
      </c>
      <c r="AW591">
        <v>200</v>
      </c>
      <c r="AX591">
        <f t="shared" si="358"/>
        <v>38.533333333333331</v>
      </c>
      <c r="AY591">
        <f t="shared" si="348"/>
        <v>200</v>
      </c>
      <c r="AZ591">
        <f t="shared" si="349"/>
        <v>19.266666666666666</v>
      </c>
      <c r="BA591">
        <f t="shared" si="350"/>
        <v>5.0000000000000001E-3</v>
      </c>
      <c r="BB591">
        <f t="shared" si="351"/>
        <v>9.6333333333333326E-2</v>
      </c>
      <c r="BO591" t="s">
        <v>10</v>
      </c>
      <c r="BP591" s="5">
        <v>23.666666666666668</v>
      </c>
      <c r="BQ591">
        <v>0</v>
      </c>
      <c r="BR591">
        <v>200</v>
      </c>
      <c r="BS591">
        <f t="shared" si="359"/>
        <v>23.666666666666668</v>
      </c>
      <c r="BT591">
        <f t="shared" si="352"/>
        <v>200</v>
      </c>
      <c r="BU591">
        <f t="shared" si="353"/>
        <v>11.833333333333334</v>
      </c>
      <c r="BV591">
        <f t="shared" si="354"/>
        <v>5.0000000000000001E-3</v>
      </c>
      <c r="BW591">
        <f t="shared" si="355"/>
        <v>5.9166666666666673E-2</v>
      </c>
    </row>
    <row r="592" spans="2:75" x14ac:dyDescent="0.25">
      <c r="B592" t="s">
        <v>11</v>
      </c>
      <c r="C592" s="5">
        <v>0.83333333333333337</v>
      </c>
      <c r="D592">
        <v>0</v>
      </c>
      <c r="E592">
        <v>5</v>
      </c>
      <c r="F592">
        <f t="shared" si="356"/>
        <v>0.83333333333333337</v>
      </c>
      <c r="G592">
        <f t="shared" si="340"/>
        <v>5</v>
      </c>
      <c r="H592">
        <f t="shared" si="341"/>
        <v>16.666666666666668</v>
      </c>
      <c r="I592">
        <f t="shared" si="342"/>
        <v>0.2</v>
      </c>
      <c r="J592">
        <f t="shared" si="343"/>
        <v>3.3333333333333339</v>
      </c>
      <c r="Z592" t="s">
        <v>11</v>
      </c>
      <c r="AA592" s="5">
        <v>1.8133333333333332</v>
      </c>
      <c r="AB592">
        <v>0</v>
      </c>
      <c r="AC592">
        <v>5</v>
      </c>
      <c r="AD592">
        <f t="shared" si="357"/>
        <v>1.8133333333333332</v>
      </c>
      <c r="AE592">
        <f t="shared" si="344"/>
        <v>5</v>
      </c>
      <c r="AF592">
        <f t="shared" si="345"/>
        <v>36.266666666666666</v>
      </c>
      <c r="AG592">
        <f t="shared" si="346"/>
        <v>0.2</v>
      </c>
      <c r="AH592">
        <f t="shared" si="347"/>
        <v>7.2533333333333339</v>
      </c>
      <c r="AT592" t="s">
        <v>11</v>
      </c>
      <c r="AU592" s="5">
        <v>1.4366666666666668</v>
      </c>
      <c r="AV592">
        <v>0</v>
      </c>
      <c r="AW592">
        <v>5</v>
      </c>
      <c r="AX592">
        <f t="shared" si="358"/>
        <v>1.4366666666666668</v>
      </c>
      <c r="AY592">
        <f t="shared" si="348"/>
        <v>5</v>
      </c>
      <c r="AZ592">
        <f t="shared" si="349"/>
        <v>28.733333333333334</v>
      </c>
      <c r="BA592">
        <f t="shared" si="350"/>
        <v>0.2</v>
      </c>
      <c r="BB592">
        <f t="shared" si="351"/>
        <v>5.746666666666667</v>
      </c>
      <c r="BO592" t="s">
        <v>11</v>
      </c>
      <c r="BP592" s="5">
        <v>1.1066666666666667</v>
      </c>
      <c r="BQ592">
        <v>0</v>
      </c>
      <c r="BR592">
        <v>5</v>
      </c>
      <c r="BS592">
        <f t="shared" si="359"/>
        <v>1.1066666666666667</v>
      </c>
      <c r="BT592">
        <f t="shared" si="352"/>
        <v>5</v>
      </c>
      <c r="BU592">
        <f t="shared" si="353"/>
        <v>22.133333333333333</v>
      </c>
      <c r="BV592">
        <f t="shared" si="354"/>
        <v>0.2</v>
      </c>
      <c r="BW592">
        <f t="shared" si="355"/>
        <v>4.4266666666666667</v>
      </c>
    </row>
    <row r="593" spans="2:75" x14ac:dyDescent="0.25">
      <c r="B593" t="s">
        <v>12</v>
      </c>
      <c r="C593" s="5">
        <v>0.11299999999999999</v>
      </c>
      <c r="D593">
        <v>0</v>
      </c>
      <c r="E593">
        <v>1</v>
      </c>
      <c r="F593">
        <f t="shared" si="356"/>
        <v>0.11299999999999999</v>
      </c>
      <c r="G593">
        <f t="shared" si="340"/>
        <v>1</v>
      </c>
      <c r="H593">
        <f t="shared" si="341"/>
        <v>11.299999999999999</v>
      </c>
      <c r="I593">
        <f t="shared" si="342"/>
        <v>1</v>
      </c>
      <c r="J593">
        <f t="shared" si="343"/>
        <v>11.299999999999999</v>
      </c>
      <c r="Z593" t="s">
        <v>12</v>
      </c>
      <c r="AA593" s="5">
        <v>0.27299999999999996</v>
      </c>
      <c r="AB593">
        <v>0</v>
      </c>
      <c r="AC593">
        <v>1</v>
      </c>
      <c r="AD593">
        <f t="shared" si="357"/>
        <v>0.27299999999999996</v>
      </c>
      <c r="AE593">
        <f t="shared" si="344"/>
        <v>1</v>
      </c>
      <c r="AF593">
        <f t="shared" si="345"/>
        <v>27.299999999999997</v>
      </c>
      <c r="AG593">
        <f t="shared" si="346"/>
        <v>1</v>
      </c>
      <c r="AH593">
        <f t="shared" si="347"/>
        <v>27.299999999999997</v>
      </c>
      <c r="AT593" t="s">
        <v>12</v>
      </c>
      <c r="AU593" s="5">
        <v>0.13066666666666668</v>
      </c>
      <c r="AV593">
        <v>0</v>
      </c>
      <c r="AW593">
        <v>1</v>
      </c>
      <c r="AX593">
        <f t="shared" si="358"/>
        <v>0.13066666666666668</v>
      </c>
      <c r="AY593">
        <f t="shared" si="348"/>
        <v>1</v>
      </c>
      <c r="AZ593">
        <f t="shared" si="349"/>
        <v>13.066666666666668</v>
      </c>
      <c r="BA593">
        <f t="shared" si="350"/>
        <v>1</v>
      </c>
      <c r="BB593">
        <f t="shared" si="351"/>
        <v>13.066666666666668</v>
      </c>
      <c r="BO593" t="s">
        <v>12</v>
      </c>
      <c r="BP593" s="5">
        <v>0.13966666666666666</v>
      </c>
      <c r="BQ593">
        <v>0</v>
      </c>
      <c r="BR593">
        <v>1</v>
      </c>
      <c r="BS593">
        <f t="shared" si="359"/>
        <v>0.13966666666666666</v>
      </c>
      <c r="BT593">
        <f t="shared" si="352"/>
        <v>1</v>
      </c>
      <c r="BU593">
        <f t="shared" si="353"/>
        <v>13.966666666666667</v>
      </c>
      <c r="BV593">
        <f t="shared" si="354"/>
        <v>1</v>
      </c>
      <c r="BW593">
        <f t="shared" si="355"/>
        <v>13.966666666666667</v>
      </c>
    </row>
    <row r="594" spans="2:75" x14ac:dyDescent="0.25">
      <c r="B594" t="s">
        <v>13</v>
      </c>
      <c r="C594" s="5">
        <v>6.8666666666666668E-2</v>
      </c>
      <c r="D594">
        <v>0</v>
      </c>
      <c r="E594">
        <v>1</v>
      </c>
      <c r="F594">
        <f t="shared" si="356"/>
        <v>6.8666666666666668E-2</v>
      </c>
      <c r="G594">
        <f t="shared" si="340"/>
        <v>1</v>
      </c>
      <c r="H594">
        <f t="shared" si="341"/>
        <v>6.8666666666666671</v>
      </c>
      <c r="I594">
        <f t="shared" si="342"/>
        <v>1</v>
      </c>
      <c r="J594">
        <f t="shared" si="343"/>
        <v>6.8666666666666671</v>
      </c>
      <c r="Z594" t="s">
        <v>13</v>
      </c>
      <c r="AA594" s="5">
        <v>0.13300000000000001</v>
      </c>
      <c r="AB594">
        <v>0</v>
      </c>
      <c r="AC594">
        <v>1</v>
      </c>
      <c r="AD594">
        <f t="shared" si="357"/>
        <v>0.13300000000000001</v>
      </c>
      <c r="AE594">
        <f t="shared" si="344"/>
        <v>1</v>
      </c>
      <c r="AF594">
        <f t="shared" si="345"/>
        <v>13.3</v>
      </c>
      <c r="AG594">
        <f t="shared" si="346"/>
        <v>1</v>
      </c>
      <c r="AH594">
        <f t="shared" si="347"/>
        <v>13.3</v>
      </c>
      <c r="AT594" t="s">
        <v>13</v>
      </c>
      <c r="AU594" s="5">
        <v>0.10133333333333333</v>
      </c>
      <c r="AV594">
        <v>0</v>
      </c>
      <c r="AW594">
        <v>1</v>
      </c>
      <c r="AX594">
        <f t="shared" si="358"/>
        <v>0.10133333333333333</v>
      </c>
      <c r="AY594">
        <f t="shared" si="348"/>
        <v>1</v>
      </c>
      <c r="AZ594">
        <f t="shared" si="349"/>
        <v>10.133333333333333</v>
      </c>
      <c r="BA594">
        <f t="shared" si="350"/>
        <v>1</v>
      </c>
      <c r="BB594">
        <f t="shared" si="351"/>
        <v>10.133333333333333</v>
      </c>
      <c r="BO594" t="s">
        <v>13</v>
      </c>
      <c r="BP594" s="5">
        <v>0.10566666666666667</v>
      </c>
      <c r="BQ594">
        <v>0</v>
      </c>
      <c r="BR594">
        <v>1</v>
      </c>
      <c r="BS594">
        <f t="shared" si="359"/>
        <v>0.10566666666666667</v>
      </c>
      <c r="BT594">
        <f t="shared" si="352"/>
        <v>1</v>
      </c>
      <c r="BU594">
        <f t="shared" si="353"/>
        <v>10.566666666666666</v>
      </c>
      <c r="BV594">
        <f t="shared" si="354"/>
        <v>1</v>
      </c>
      <c r="BW594">
        <f t="shared" si="355"/>
        <v>10.566666666666666</v>
      </c>
    </row>
    <row r="595" spans="2:75" x14ac:dyDescent="0.25">
      <c r="B595" t="s">
        <v>14</v>
      </c>
      <c r="C595" s="5">
        <v>1.6900000000000002</v>
      </c>
      <c r="D595">
        <v>0</v>
      </c>
      <c r="E595">
        <v>10</v>
      </c>
      <c r="F595">
        <f t="shared" si="356"/>
        <v>1.6900000000000002</v>
      </c>
      <c r="G595">
        <f t="shared" si="340"/>
        <v>10</v>
      </c>
      <c r="H595">
        <f t="shared" si="341"/>
        <v>16.900000000000002</v>
      </c>
      <c r="I595">
        <f t="shared" si="342"/>
        <v>0.1</v>
      </c>
      <c r="J595">
        <f t="shared" si="343"/>
        <v>1.6900000000000004</v>
      </c>
      <c r="Z595" t="s">
        <v>14</v>
      </c>
      <c r="AA595" s="5">
        <v>3.3200000000000003</v>
      </c>
      <c r="AB595">
        <v>0</v>
      </c>
      <c r="AC595">
        <v>10</v>
      </c>
      <c r="AD595">
        <f t="shared" si="357"/>
        <v>3.3200000000000003</v>
      </c>
      <c r="AE595">
        <f t="shared" si="344"/>
        <v>10</v>
      </c>
      <c r="AF595">
        <f t="shared" si="345"/>
        <v>33.200000000000003</v>
      </c>
      <c r="AG595">
        <f t="shared" si="346"/>
        <v>0.1</v>
      </c>
      <c r="AH595">
        <f t="shared" si="347"/>
        <v>3.3200000000000003</v>
      </c>
      <c r="AT595" t="s">
        <v>14</v>
      </c>
      <c r="AU595" s="5">
        <v>2.84</v>
      </c>
      <c r="AV595">
        <v>0</v>
      </c>
      <c r="AW595">
        <v>10</v>
      </c>
      <c r="AX595">
        <f t="shared" si="358"/>
        <v>2.84</v>
      </c>
      <c r="AY595">
        <f t="shared" si="348"/>
        <v>10</v>
      </c>
      <c r="AZ595">
        <f t="shared" si="349"/>
        <v>28.4</v>
      </c>
      <c r="BA595">
        <f t="shared" si="350"/>
        <v>0.1</v>
      </c>
      <c r="BB595">
        <f t="shared" si="351"/>
        <v>2.84</v>
      </c>
      <c r="BO595" t="s">
        <v>14</v>
      </c>
      <c r="BP595" s="5">
        <v>2.11</v>
      </c>
      <c r="BQ595">
        <v>0</v>
      </c>
      <c r="BR595">
        <v>10</v>
      </c>
      <c r="BS595">
        <f t="shared" si="359"/>
        <v>2.11</v>
      </c>
      <c r="BT595">
        <f t="shared" si="352"/>
        <v>10</v>
      </c>
      <c r="BU595">
        <f t="shared" si="353"/>
        <v>21.099999999999998</v>
      </c>
      <c r="BV595">
        <f t="shared" si="354"/>
        <v>0.1</v>
      </c>
      <c r="BW595">
        <f t="shared" si="355"/>
        <v>2.11</v>
      </c>
    </row>
    <row r="596" spans="2:75" x14ac:dyDescent="0.25">
      <c r="B596" t="s">
        <v>15</v>
      </c>
      <c r="C596" s="5">
        <v>0.72333333333333327</v>
      </c>
      <c r="D596">
        <v>0</v>
      </c>
      <c r="E596">
        <v>500</v>
      </c>
      <c r="F596">
        <f t="shared" si="356"/>
        <v>0.72333333333333327</v>
      </c>
      <c r="G596">
        <f t="shared" si="340"/>
        <v>500</v>
      </c>
      <c r="H596">
        <f t="shared" si="341"/>
        <v>0.14466666666666667</v>
      </c>
      <c r="I596">
        <f t="shared" si="342"/>
        <v>2E-3</v>
      </c>
      <c r="J596">
        <f t="shared" si="343"/>
        <v>2.8933333333333334E-4</v>
      </c>
      <c r="Z596" t="s">
        <v>15</v>
      </c>
      <c r="AA596" s="5">
        <v>1.1966666666666665</v>
      </c>
      <c r="AB596">
        <v>0</v>
      </c>
      <c r="AC596">
        <v>500</v>
      </c>
      <c r="AD596">
        <f t="shared" si="357"/>
        <v>1.1966666666666665</v>
      </c>
      <c r="AE596">
        <f t="shared" si="344"/>
        <v>500</v>
      </c>
      <c r="AF596">
        <f t="shared" si="345"/>
        <v>0.23933333333333331</v>
      </c>
      <c r="AG596">
        <f t="shared" si="346"/>
        <v>2E-3</v>
      </c>
      <c r="AH596">
        <f t="shared" si="347"/>
        <v>4.7866666666666663E-4</v>
      </c>
      <c r="AT596" t="s">
        <v>15</v>
      </c>
      <c r="AU596" s="5">
        <v>0.91666666666666663</v>
      </c>
      <c r="AV596">
        <v>0</v>
      </c>
      <c r="AW596">
        <v>500</v>
      </c>
      <c r="AX596">
        <f t="shared" si="358"/>
        <v>0.91666666666666663</v>
      </c>
      <c r="AY596">
        <f t="shared" si="348"/>
        <v>500</v>
      </c>
      <c r="AZ596">
        <f t="shared" si="349"/>
        <v>0.18333333333333332</v>
      </c>
      <c r="BA596">
        <f t="shared" si="350"/>
        <v>2E-3</v>
      </c>
      <c r="BB596">
        <f t="shared" si="351"/>
        <v>3.6666666666666667E-4</v>
      </c>
      <c r="BO596" t="s">
        <v>15</v>
      </c>
      <c r="BP596" s="5">
        <v>0.81666666666666676</v>
      </c>
      <c r="BQ596">
        <v>0</v>
      </c>
      <c r="BR596">
        <v>500</v>
      </c>
      <c r="BS596">
        <f t="shared" si="359"/>
        <v>0.81666666666666676</v>
      </c>
      <c r="BT596">
        <f t="shared" si="352"/>
        <v>500</v>
      </c>
      <c r="BU596">
        <f t="shared" si="353"/>
        <v>0.16333333333333333</v>
      </c>
      <c r="BV596">
        <f t="shared" si="354"/>
        <v>2E-3</v>
      </c>
      <c r="BW596">
        <f t="shared" si="355"/>
        <v>3.2666666666666667E-4</v>
      </c>
    </row>
    <row r="597" spans="2:75" x14ac:dyDescent="0.25">
      <c r="B597" t="s">
        <v>16</v>
      </c>
      <c r="C597" s="5">
        <v>0.56333333333333335</v>
      </c>
      <c r="D597">
        <v>0</v>
      </c>
      <c r="E597">
        <v>1</v>
      </c>
      <c r="F597">
        <f t="shared" si="356"/>
        <v>0.56333333333333335</v>
      </c>
      <c r="G597">
        <f t="shared" si="340"/>
        <v>1</v>
      </c>
      <c r="H597">
        <f t="shared" si="341"/>
        <v>56.333333333333336</v>
      </c>
      <c r="I597">
        <f t="shared" si="342"/>
        <v>1</v>
      </c>
      <c r="J597">
        <f t="shared" si="343"/>
        <v>56.333333333333336</v>
      </c>
      <c r="Z597" t="s">
        <v>16</v>
      </c>
      <c r="AA597" s="5">
        <v>2.2799999999999998</v>
      </c>
      <c r="AB597">
        <v>0</v>
      </c>
      <c r="AC597">
        <v>1</v>
      </c>
      <c r="AD597">
        <f t="shared" si="357"/>
        <v>2.2799999999999998</v>
      </c>
      <c r="AE597">
        <f t="shared" si="344"/>
        <v>1</v>
      </c>
      <c r="AF597">
        <f t="shared" si="345"/>
        <v>227.99999999999997</v>
      </c>
      <c r="AG597">
        <f t="shared" si="346"/>
        <v>1</v>
      </c>
      <c r="AH597">
        <f t="shared" si="347"/>
        <v>227.99999999999997</v>
      </c>
      <c r="AT597" t="s">
        <v>16</v>
      </c>
      <c r="AU597" s="5">
        <v>1.7433333333333334</v>
      </c>
      <c r="AV597">
        <v>0</v>
      </c>
      <c r="AW597">
        <v>1</v>
      </c>
      <c r="AX597">
        <f t="shared" si="358"/>
        <v>1.7433333333333334</v>
      </c>
      <c r="AY597">
        <f t="shared" si="348"/>
        <v>1</v>
      </c>
      <c r="AZ597">
        <f t="shared" si="349"/>
        <v>174.33333333333334</v>
      </c>
      <c r="BA597">
        <f t="shared" si="350"/>
        <v>1</v>
      </c>
      <c r="BB597">
        <f t="shared" si="351"/>
        <v>174.33333333333334</v>
      </c>
      <c r="BO597" t="s">
        <v>16</v>
      </c>
      <c r="BP597" s="5">
        <v>0.84333333333333338</v>
      </c>
      <c r="BQ597">
        <v>0</v>
      </c>
      <c r="BR597">
        <v>1</v>
      </c>
      <c r="BS597">
        <f t="shared" si="359"/>
        <v>0.84333333333333338</v>
      </c>
      <c r="BT597">
        <f t="shared" si="352"/>
        <v>1</v>
      </c>
      <c r="BU597">
        <f t="shared" si="353"/>
        <v>84.333333333333343</v>
      </c>
      <c r="BV597">
        <f t="shared" si="354"/>
        <v>1</v>
      </c>
      <c r="BW597">
        <f t="shared" si="355"/>
        <v>84.333333333333343</v>
      </c>
    </row>
    <row r="598" spans="2:75" x14ac:dyDescent="0.25">
      <c r="B598" t="s">
        <v>17</v>
      </c>
      <c r="C598" s="5">
        <v>5.7666666666666665E-2</v>
      </c>
      <c r="D598">
        <v>0</v>
      </c>
      <c r="E598">
        <v>0.05</v>
      </c>
      <c r="F598">
        <f t="shared" si="356"/>
        <v>5.7666666666666665E-2</v>
      </c>
      <c r="G598">
        <f t="shared" si="340"/>
        <v>0.05</v>
      </c>
      <c r="H598">
        <f t="shared" si="341"/>
        <v>115.33333333333333</v>
      </c>
      <c r="I598">
        <f t="shared" si="342"/>
        <v>20</v>
      </c>
      <c r="J598">
        <f t="shared" si="343"/>
        <v>2306.6666666666665</v>
      </c>
      <c r="Z598" t="s">
        <v>17</v>
      </c>
      <c r="AA598" s="5">
        <v>0.25266666666666665</v>
      </c>
      <c r="AB598">
        <v>0</v>
      </c>
      <c r="AC598">
        <v>0.05</v>
      </c>
      <c r="AD598">
        <f t="shared" si="357"/>
        <v>0.25266666666666665</v>
      </c>
      <c r="AE598">
        <f t="shared" si="344"/>
        <v>0.05</v>
      </c>
      <c r="AF598">
        <f t="shared" si="345"/>
        <v>505.33333333333326</v>
      </c>
      <c r="AG598">
        <f t="shared" si="346"/>
        <v>20</v>
      </c>
      <c r="AH598">
        <f t="shared" si="347"/>
        <v>10106.666666666664</v>
      </c>
      <c r="AT598" t="s">
        <v>17</v>
      </c>
      <c r="AU598" s="5">
        <v>0.16900000000000001</v>
      </c>
      <c r="AV598">
        <v>0</v>
      </c>
      <c r="AW598">
        <v>0.05</v>
      </c>
      <c r="AX598">
        <f t="shared" si="358"/>
        <v>0.16900000000000001</v>
      </c>
      <c r="AY598">
        <f t="shared" si="348"/>
        <v>0.05</v>
      </c>
      <c r="AZ598">
        <f t="shared" si="349"/>
        <v>338</v>
      </c>
      <c r="BA598">
        <f t="shared" si="350"/>
        <v>20</v>
      </c>
      <c r="BB598">
        <f t="shared" si="351"/>
        <v>6760</v>
      </c>
      <c r="BO598" t="s">
        <v>17</v>
      </c>
      <c r="BP598" s="5">
        <v>8.7666666666666671E-2</v>
      </c>
      <c r="BQ598">
        <v>0</v>
      </c>
      <c r="BR598">
        <v>0.05</v>
      </c>
      <c r="BS598">
        <f t="shared" si="359"/>
        <v>8.7666666666666671E-2</v>
      </c>
      <c r="BT598">
        <f t="shared" si="352"/>
        <v>0.05</v>
      </c>
      <c r="BU598">
        <f t="shared" si="353"/>
        <v>175.33333333333334</v>
      </c>
      <c r="BV598">
        <f t="shared" si="354"/>
        <v>20</v>
      </c>
      <c r="BW598">
        <f t="shared" si="355"/>
        <v>3506.666666666667</v>
      </c>
    </row>
    <row r="599" spans="2:75" x14ac:dyDescent="0.25">
      <c r="B599" t="s">
        <v>18</v>
      </c>
      <c r="C599" s="5">
        <v>0.23666666666666666</v>
      </c>
      <c r="D599">
        <v>0</v>
      </c>
      <c r="E599">
        <v>1</v>
      </c>
      <c r="F599">
        <f t="shared" si="356"/>
        <v>0.23666666666666666</v>
      </c>
      <c r="G599">
        <f t="shared" si="340"/>
        <v>1</v>
      </c>
      <c r="H599">
        <f t="shared" si="341"/>
        <v>23.666666666666668</v>
      </c>
      <c r="I599">
        <f t="shared" si="342"/>
        <v>1</v>
      </c>
      <c r="J599">
        <f t="shared" si="343"/>
        <v>23.666666666666668</v>
      </c>
      <c r="Z599" t="s">
        <v>18</v>
      </c>
      <c r="AA599" s="5">
        <v>0.85333333333333317</v>
      </c>
      <c r="AB599">
        <v>0</v>
      </c>
      <c r="AC599">
        <v>1</v>
      </c>
      <c r="AD599">
        <f t="shared" si="357"/>
        <v>0.85333333333333317</v>
      </c>
      <c r="AE599">
        <f t="shared" si="344"/>
        <v>1</v>
      </c>
      <c r="AF599">
        <f t="shared" si="345"/>
        <v>85.333333333333314</v>
      </c>
      <c r="AG599">
        <f t="shared" si="346"/>
        <v>1</v>
      </c>
      <c r="AH599">
        <f t="shared" si="347"/>
        <v>85.333333333333314</v>
      </c>
      <c r="AT599" t="s">
        <v>18</v>
      </c>
      <c r="AU599" s="5">
        <v>0.63</v>
      </c>
      <c r="AV599">
        <v>0</v>
      </c>
      <c r="AW599">
        <v>1</v>
      </c>
      <c r="AX599">
        <f t="shared" si="358"/>
        <v>0.63</v>
      </c>
      <c r="AY599">
        <f t="shared" si="348"/>
        <v>1</v>
      </c>
      <c r="AZ599">
        <f t="shared" si="349"/>
        <v>63</v>
      </c>
      <c r="BA599">
        <f t="shared" si="350"/>
        <v>1</v>
      </c>
      <c r="BB599">
        <f t="shared" si="351"/>
        <v>63</v>
      </c>
      <c r="BO599" t="s">
        <v>18</v>
      </c>
      <c r="BP599" s="5">
        <v>0.37666666666666671</v>
      </c>
      <c r="BQ599">
        <v>0</v>
      </c>
      <c r="BR599">
        <v>1</v>
      </c>
      <c r="BS599">
        <f t="shared" si="359"/>
        <v>0.37666666666666671</v>
      </c>
      <c r="BT599">
        <f t="shared" si="352"/>
        <v>1</v>
      </c>
      <c r="BU599">
        <f t="shared" si="353"/>
        <v>37.666666666666671</v>
      </c>
      <c r="BV599">
        <f t="shared" si="354"/>
        <v>1</v>
      </c>
      <c r="BW599">
        <f t="shared" si="355"/>
        <v>37.666666666666671</v>
      </c>
    </row>
    <row r="600" spans="2:75" x14ac:dyDescent="0.25">
      <c r="B600" t="s">
        <v>19</v>
      </c>
      <c r="C600" s="5">
        <v>2.5000000000000005E-2</v>
      </c>
      <c r="D600">
        <v>0</v>
      </c>
      <c r="E600">
        <v>0.1</v>
      </c>
      <c r="F600">
        <f t="shared" si="356"/>
        <v>2.5000000000000005E-2</v>
      </c>
      <c r="G600">
        <f t="shared" si="340"/>
        <v>0.1</v>
      </c>
      <c r="H600">
        <f t="shared" si="341"/>
        <v>25.000000000000007</v>
      </c>
      <c r="I600">
        <f t="shared" si="342"/>
        <v>10</v>
      </c>
      <c r="J600">
        <f t="shared" si="343"/>
        <v>250.00000000000006</v>
      </c>
      <c r="Z600" t="s">
        <v>19</v>
      </c>
      <c r="AA600" s="5">
        <v>6.7999999999999991E-2</v>
      </c>
      <c r="AB600">
        <v>0</v>
      </c>
      <c r="AC600">
        <v>0.1</v>
      </c>
      <c r="AD600">
        <f t="shared" si="357"/>
        <v>6.7999999999999991E-2</v>
      </c>
      <c r="AE600">
        <f t="shared" si="344"/>
        <v>0.1</v>
      </c>
      <c r="AF600">
        <f t="shared" si="345"/>
        <v>67.999999999999986</v>
      </c>
      <c r="AG600">
        <f t="shared" si="346"/>
        <v>10</v>
      </c>
      <c r="AH600">
        <f t="shared" si="347"/>
        <v>679.99999999999989</v>
      </c>
      <c r="AT600" t="s">
        <v>19</v>
      </c>
      <c r="AU600" s="5">
        <v>5.1666666666666666E-2</v>
      </c>
      <c r="AV600">
        <v>0</v>
      </c>
      <c r="AW600">
        <v>0.1</v>
      </c>
      <c r="AX600">
        <f t="shared" si="358"/>
        <v>5.1666666666666666E-2</v>
      </c>
      <c r="AY600">
        <f t="shared" si="348"/>
        <v>0.1</v>
      </c>
      <c r="AZ600">
        <f t="shared" si="349"/>
        <v>51.666666666666657</v>
      </c>
      <c r="BA600">
        <f t="shared" si="350"/>
        <v>10</v>
      </c>
      <c r="BB600">
        <f t="shared" si="351"/>
        <v>516.66666666666652</v>
      </c>
      <c r="BO600" t="s">
        <v>19</v>
      </c>
      <c r="BP600" s="5">
        <v>2.3666666666666669E-2</v>
      </c>
      <c r="BQ600">
        <v>0</v>
      </c>
      <c r="BR600">
        <v>0.1</v>
      </c>
      <c r="BS600">
        <f t="shared" si="359"/>
        <v>2.3666666666666669E-2</v>
      </c>
      <c r="BT600">
        <f t="shared" si="352"/>
        <v>0.1</v>
      </c>
      <c r="BU600">
        <f t="shared" si="353"/>
        <v>23.666666666666668</v>
      </c>
      <c r="BV600">
        <f t="shared" si="354"/>
        <v>10</v>
      </c>
      <c r="BW600">
        <f t="shared" si="355"/>
        <v>236.66666666666669</v>
      </c>
    </row>
    <row r="601" spans="2:75" x14ac:dyDescent="0.25">
      <c r="B601" t="s">
        <v>20</v>
      </c>
      <c r="C601" s="5">
        <v>1.3000000000000003E-2</v>
      </c>
      <c r="D601">
        <v>0</v>
      </c>
      <c r="E601">
        <v>0.05</v>
      </c>
      <c r="F601">
        <f t="shared" si="356"/>
        <v>1.3000000000000003E-2</v>
      </c>
      <c r="G601">
        <f t="shared" si="340"/>
        <v>0.05</v>
      </c>
      <c r="H601">
        <f t="shared" si="341"/>
        <v>26.000000000000007</v>
      </c>
      <c r="I601">
        <f t="shared" si="342"/>
        <v>20</v>
      </c>
      <c r="J601">
        <f t="shared" si="343"/>
        <v>520.00000000000011</v>
      </c>
      <c r="Z601" t="s">
        <v>20</v>
      </c>
      <c r="AA601" s="5">
        <v>4.5666666666666668E-2</v>
      </c>
      <c r="AB601">
        <v>0</v>
      </c>
      <c r="AC601">
        <v>0.05</v>
      </c>
      <c r="AD601">
        <f t="shared" si="357"/>
        <v>4.5666666666666668E-2</v>
      </c>
      <c r="AE601">
        <f t="shared" si="344"/>
        <v>0.05</v>
      </c>
      <c r="AF601">
        <f t="shared" si="345"/>
        <v>91.333333333333329</v>
      </c>
      <c r="AG601">
        <f t="shared" si="346"/>
        <v>20</v>
      </c>
      <c r="AH601">
        <f t="shared" si="347"/>
        <v>1826.6666666666665</v>
      </c>
      <c r="AT601" t="s">
        <v>20</v>
      </c>
      <c r="AU601" s="5">
        <v>3.6333333333333336E-2</v>
      </c>
      <c r="AV601">
        <v>0</v>
      </c>
      <c r="AW601">
        <v>0.05</v>
      </c>
      <c r="AX601">
        <f t="shared" si="358"/>
        <v>3.6333333333333336E-2</v>
      </c>
      <c r="AY601">
        <f t="shared" si="348"/>
        <v>0.05</v>
      </c>
      <c r="AZ601">
        <f t="shared" si="349"/>
        <v>72.666666666666671</v>
      </c>
      <c r="BA601">
        <f t="shared" si="350"/>
        <v>20</v>
      </c>
      <c r="BB601">
        <f t="shared" si="351"/>
        <v>1453.3333333333335</v>
      </c>
      <c r="BO601" t="s">
        <v>20</v>
      </c>
      <c r="BP601" s="5">
        <v>1.4E-2</v>
      </c>
      <c r="BQ601">
        <v>0</v>
      </c>
      <c r="BR601">
        <v>0.05</v>
      </c>
      <c r="BS601">
        <f t="shared" si="359"/>
        <v>1.4E-2</v>
      </c>
      <c r="BT601">
        <f t="shared" si="352"/>
        <v>0.05</v>
      </c>
      <c r="BU601">
        <f t="shared" si="353"/>
        <v>27.999999999999996</v>
      </c>
      <c r="BV601">
        <f t="shared" si="354"/>
        <v>20</v>
      </c>
      <c r="BW601">
        <f t="shared" si="355"/>
        <v>559.99999999999989</v>
      </c>
    </row>
    <row r="602" spans="2:75" x14ac:dyDescent="0.25">
      <c r="B602" t="s">
        <v>21</v>
      </c>
      <c r="C602" s="5">
        <v>1.3666666666666667E-2</v>
      </c>
      <c r="D602">
        <v>0</v>
      </c>
      <c r="E602">
        <v>0.01</v>
      </c>
      <c r="F602">
        <f t="shared" si="356"/>
        <v>1.3666666666666667E-2</v>
      </c>
      <c r="G602">
        <f t="shared" si="340"/>
        <v>0.01</v>
      </c>
      <c r="H602">
        <f t="shared" si="341"/>
        <v>136.66666666666666</v>
      </c>
      <c r="I602">
        <f t="shared" si="342"/>
        <v>100</v>
      </c>
      <c r="J602">
        <f t="shared" si="343"/>
        <v>13666.666666666666</v>
      </c>
      <c r="Z602" t="s">
        <v>21</v>
      </c>
      <c r="AA602" s="5">
        <v>3.4666666666666672E-2</v>
      </c>
      <c r="AB602">
        <v>0</v>
      </c>
      <c r="AC602">
        <v>0.01</v>
      </c>
      <c r="AD602">
        <f t="shared" si="357"/>
        <v>3.4666666666666672E-2</v>
      </c>
      <c r="AE602">
        <f t="shared" si="344"/>
        <v>0.01</v>
      </c>
      <c r="AF602">
        <f t="shared" si="345"/>
        <v>346.66666666666674</v>
      </c>
      <c r="AG602">
        <f t="shared" si="346"/>
        <v>100</v>
      </c>
      <c r="AH602">
        <f t="shared" si="347"/>
        <v>34666.666666666672</v>
      </c>
      <c r="AT602" t="s">
        <v>21</v>
      </c>
      <c r="AU602" s="5">
        <v>2.5999999999999999E-2</v>
      </c>
      <c r="AV602">
        <v>0</v>
      </c>
      <c r="AW602">
        <v>0.01</v>
      </c>
      <c r="AX602">
        <f t="shared" si="358"/>
        <v>2.5999999999999999E-2</v>
      </c>
      <c r="AY602">
        <f t="shared" si="348"/>
        <v>0.01</v>
      </c>
      <c r="AZ602">
        <f t="shared" si="349"/>
        <v>259.99999999999994</v>
      </c>
      <c r="BA602">
        <f t="shared" si="350"/>
        <v>100</v>
      </c>
      <c r="BB602">
        <f t="shared" si="351"/>
        <v>25999.999999999993</v>
      </c>
      <c r="BO602" t="s">
        <v>21</v>
      </c>
      <c r="BP602" s="5">
        <v>2.3999999999999997E-2</v>
      </c>
      <c r="BQ602">
        <v>0</v>
      </c>
      <c r="BR602">
        <v>0.01</v>
      </c>
      <c r="BS602">
        <f t="shared" si="359"/>
        <v>2.3999999999999997E-2</v>
      </c>
      <c r="BT602">
        <f t="shared" si="352"/>
        <v>0.01</v>
      </c>
      <c r="BU602">
        <f t="shared" si="353"/>
        <v>239.99999999999994</v>
      </c>
      <c r="BV602">
        <f t="shared" si="354"/>
        <v>100</v>
      </c>
      <c r="BW602">
        <f t="shared" si="355"/>
        <v>23999.999999999993</v>
      </c>
    </row>
    <row r="603" spans="2:75" x14ac:dyDescent="0.25">
      <c r="B603" t="s">
        <v>22</v>
      </c>
      <c r="C603" s="5">
        <v>2.6666666666666666E-3</v>
      </c>
      <c r="D603">
        <v>0</v>
      </c>
      <c r="E603">
        <v>0.05</v>
      </c>
      <c r="F603">
        <f t="shared" si="356"/>
        <v>2.6666666666666666E-3</v>
      </c>
      <c r="G603">
        <f t="shared" si="340"/>
        <v>0.05</v>
      </c>
      <c r="H603">
        <f t="shared" si="341"/>
        <v>5.333333333333333</v>
      </c>
      <c r="I603">
        <f t="shared" si="342"/>
        <v>20</v>
      </c>
      <c r="J603">
        <f t="shared" si="343"/>
        <v>106.66666666666666</v>
      </c>
      <c r="Z603" t="s">
        <v>22</v>
      </c>
      <c r="AA603" s="5">
        <v>1.4333333333333332E-2</v>
      </c>
      <c r="AB603">
        <v>0</v>
      </c>
      <c r="AC603">
        <v>0.05</v>
      </c>
      <c r="AD603">
        <f t="shared" si="357"/>
        <v>1.4333333333333332E-2</v>
      </c>
      <c r="AE603">
        <f t="shared" si="344"/>
        <v>0.05</v>
      </c>
      <c r="AF603">
        <f t="shared" si="345"/>
        <v>28.666666666666664</v>
      </c>
      <c r="AG603">
        <f t="shared" si="346"/>
        <v>20</v>
      </c>
      <c r="AH603">
        <f t="shared" si="347"/>
        <v>573.33333333333326</v>
      </c>
      <c r="AT603" t="s">
        <v>22</v>
      </c>
      <c r="AU603" s="5">
        <v>8.3333333333333332E-3</v>
      </c>
      <c r="AV603">
        <v>0</v>
      </c>
      <c r="AW603">
        <v>0.05</v>
      </c>
      <c r="AX603">
        <f t="shared" si="358"/>
        <v>8.3333333333333332E-3</v>
      </c>
      <c r="AY603">
        <f t="shared" si="348"/>
        <v>0.05</v>
      </c>
      <c r="AZ603">
        <f t="shared" si="349"/>
        <v>16.666666666666664</v>
      </c>
      <c r="BA603">
        <f t="shared" si="350"/>
        <v>20</v>
      </c>
      <c r="BB603">
        <f t="shared" si="351"/>
        <v>333.33333333333326</v>
      </c>
      <c r="BO603" t="s">
        <v>22</v>
      </c>
      <c r="BP603" s="5">
        <v>6.3333333333333332E-3</v>
      </c>
      <c r="BQ603">
        <v>0</v>
      </c>
      <c r="BR603">
        <v>0.05</v>
      </c>
      <c r="BS603">
        <f t="shared" si="359"/>
        <v>6.3333333333333332E-3</v>
      </c>
      <c r="BT603">
        <f t="shared" si="352"/>
        <v>0.05</v>
      </c>
      <c r="BU603">
        <f t="shared" si="353"/>
        <v>12.666666666666664</v>
      </c>
      <c r="BV603">
        <f t="shared" si="354"/>
        <v>20</v>
      </c>
      <c r="BW603">
        <f t="shared" si="355"/>
        <v>253.33333333333329</v>
      </c>
    </row>
    <row r="604" spans="2:75" x14ac:dyDescent="0.25">
      <c r="B604" t="s">
        <v>23</v>
      </c>
      <c r="C604" s="5">
        <v>6.3333333333333332E-3</v>
      </c>
      <c r="D604">
        <v>0</v>
      </c>
      <c r="E604">
        <v>0.05</v>
      </c>
      <c r="F604">
        <f t="shared" si="356"/>
        <v>6.3333333333333332E-3</v>
      </c>
      <c r="G604">
        <f t="shared" si="340"/>
        <v>0.05</v>
      </c>
      <c r="H604">
        <f t="shared" si="341"/>
        <v>12.666666666666664</v>
      </c>
      <c r="I604">
        <f t="shared" si="342"/>
        <v>20</v>
      </c>
      <c r="J604">
        <f t="shared" si="343"/>
        <v>253.33333333333329</v>
      </c>
      <c r="Z604" t="s">
        <v>23</v>
      </c>
      <c r="AA604" s="5">
        <v>3.5666666666666666E-2</v>
      </c>
      <c r="AB604">
        <v>0</v>
      </c>
      <c r="AC604">
        <v>0.05</v>
      </c>
      <c r="AD604">
        <f t="shared" si="357"/>
        <v>3.5666666666666666E-2</v>
      </c>
      <c r="AE604">
        <f t="shared" si="344"/>
        <v>0.05</v>
      </c>
      <c r="AF604">
        <f t="shared" si="345"/>
        <v>71.333333333333329</v>
      </c>
      <c r="AG604">
        <f t="shared" si="346"/>
        <v>20</v>
      </c>
      <c r="AH604">
        <f t="shared" si="347"/>
        <v>1426.6666666666665</v>
      </c>
      <c r="AT604" t="s">
        <v>23</v>
      </c>
      <c r="AU604" s="5">
        <v>2.866666666666667E-2</v>
      </c>
      <c r="AV604">
        <v>0</v>
      </c>
      <c r="AW604">
        <v>0.05</v>
      </c>
      <c r="AX604">
        <f t="shared" si="358"/>
        <v>2.866666666666667E-2</v>
      </c>
      <c r="AY604">
        <f t="shared" si="348"/>
        <v>0.05</v>
      </c>
      <c r="AZ604">
        <f t="shared" si="349"/>
        <v>57.333333333333336</v>
      </c>
      <c r="BA604">
        <f t="shared" si="350"/>
        <v>20</v>
      </c>
      <c r="BB604">
        <f t="shared" si="351"/>
        <v>1146.6666666666667</v>
      </c>
      <c r="BO604" t="s">
        <v>23</v>
      </c>
      <c r="BP604" s="5">
        <v>5.6666666666666662E-3</v>
      </c>
      <c r="BQ604">
        <v>0</v>
      </c>
      <c r="BR604">
        <v>0.05</v>
      </c>
      <c r="BS604">
        <f t="shared" si="359"/>
        <v>5.6666666666666662E-3</v>
      </c>
      <c r="BT604">
        <f t="shared" si="352"/>
        <v>0.05</v>
      </c>
      <c r="BU604">
        <f t="shared" si="353"/>
        <v>11.333333333333332</v>
      </c>
      <c r="BV604">
        <f t="shared" si="354"/>
        <v>20</v>
      </c>
      <c r="BW604">
        <f t="shared" si="355"/>
        <v>226.66666666666663</v>
      </c>
    </row>
    <row r="605" spans="2:75" x14ac:dyDescent="0.25">
      <c r="B605" t="s">
        <v>24</v>
      </c>
      <c r="C605" s="5">
        <v>2E-3</v>
      </c>
      <c r="D605">
        <v>0</v>
      </c>
      <c r="E605">
        <v>0.01</v>
      </c>
      <c r="F605">
        <f t="shared" si="356"/>
        <v>2E-3</v>
      </c>
      <c r="G605">
        <f t="shared" si="340"/>
        <v>0.01</v>
      </c>
      <c r="H605">
        <f t="shared" si="341"/>
        <v>20</v>
      </c>
      <c r="I605">
        <f t="shared" si="342"/>
        <v>100</v>
      </c>
      <c r="J605">
        <f t="shared" si="343"/>
        <v>2000</v>
      </c>
      <c r="Z605" t="s">
        <v>24</v>
      </c>
      <c r="AA605" s="5">
        <v>1.2333333333333335E-2</v>
      </c>
      <c r="AB605">
        <v>0</v>
      </c>
      <c r="AC605">
        <v>0.01</v>
      </c>
      <c r="AD605">
        <f t="shared" si="357"/>
        <v>1.2333333333333335E-2</v>
      </c>
      <c r="AE605">
        <f t="shared" si="344"/>
        <v>0.01</v>
      </c>
      <c r="AF605">
        <f t="shared" si="345"/>
        <v>123.33333333333334</v>
      </c>
      <c r="AG605">
        <f t="shared" si="346"/>
        <v>100</v>
      </c>
      <c r="AH605">
        <f t="shared" si="347"/>
        <v>12333.333333333334</v>
      </c>
      <c r="AT605" t="s">
        <v>24</v>
      </c>
      <c r="AU605" s="5">
        <v>6.6666666666666671E-3</v>
      </c>
      <c r="AV605">
        <v>0</v>
      </c>
      <c r="AW605">
        <v>0.01</v>
      </c>
      <c r="AX605">
        <f t="shared" si="358"/>
        <v>6.6666666666666671E-3</v>
      </c>
      <c r="AY605">
        <f t="shared" si="348"/>
        <v>0.01</v>
      </c>
      <c r="AZ605">
        <f t="shared" si="349"/>
        <v>66.666666666666671</v>
      </c>
      <c r="BA605">
        <f t="shared" si="350"/>
        <v>100</v>
      </c>
      <c r="BB605">
        <f t="shared" si="351"/>
        <v>6666.666666666667</v>
      </c>
      <c r="BO605" t="s">
        <v>24</v>
      </c>
      <c r="BP605" s="5">
        <v>5.0000000000000001E-3</v>
      </c>
      <c r="BQ605">
        <v>0</v>
      </c>
      <c r="BR605">
        <v>0.01</v>
      </c>
      <c r="BS605">
        <f t="shared" si="359"/>
        <v>5.0000000000000001E-3</v>
      </c>
      <c r="BT605">
        <f t="shared" si="352"/>
        <v>0.01</v>
      </c>
      <c r="BU605">
        <f t="shared" si="353"/>
        <v>50</v>
      </c>
      <c r="BV605">
        <f t="shared" si="354"/>
        <v>100</v>
      </c>
      <c r="BW605">
        <f t="shared" si="355"/>
        <v>5000</v>
      </c>
    </row>
    <row r="606" spans="2:75" x14ac:dyDescent="0.25">
      <c r="B606" t="s">
        <v>25</v>
      </c>
      <c r="C606" s="5">
        <v>7.3333333333333334E-2</v>
      </c>
      <c r="D606">
        <v>0</v>
      </c>
      <c r="E606">
        <v>0.05</v>
      </c>
      <c r="F606">
        <f t="shared" si="356"/>
        <v>7.3333333333333334E-2</v>
      </c>
      <c r="G606">
        <f t="shared" si="340"/>
        <v>0.05</v>
      </c>
      <c r="H606">
        <f t="shared" si="341"/>
        <v>146.66666666666666</v>
      </c>
      <c r="I606">
        <f t="shared" si="342"/>
        <v>20</v>
      </c>
      <c r="J606">
        <f t="shared" si="343"/>
        <v>2933.333333333333</v>
      </c>
      <c r="Z606" t="s">
        <v>25</v>
      </c>
      <c r="AA606" s="5">
        <v>0.14000000000000001</v>
      </c>
      <c r="AB606">
        <v>0</v>
      </c>
      <c r="AC606">
        <v>0.05</v>
      </c>
      <c r="AD606">
        <f t="shared" si="357"/>
        <v>0.14000000000000001</v>
      </c>
      <c r="AE606">
        <f t="shared" si="344"/>
        <v>0.05</v>
      </c>
      <c r="AF606">
        <f t="shared" si="345"/>
        <v>280</v>
      </c>
      <c r="AG606">
        <f t="shared" si="346"/>
        <v>20</v>
      </c>
      <c r="AH606">
        <f t="shared" si="347"/>
        <v>5600</v>
      </c>
      <c r="AT606" t="s">
        <v>25</v>
      </c>
      <c r="AU606" s="5">
        <v>0.10999999999999999</v>
      </c>
      <c r="AV606">
        <v>0</v>
      </c>
      <c r="AW606">
        <v>0.05</v>
      </c>
      <c r="AX606">
        <f t="shared" si="358"/>
        <v>0.10999999999999999</v>
      </c>
      <c r="AY606">
        <f t="shared" si="348"/>
        <v>0.05</v>
      </c>
      <c r="AZ606">
        <f t="shared" si="349"/>
        <v>219.99999999999997</v>
      </c>
      <c r="BA606">
        <f t="shared" si="350"/>
        <v>20</v>
      </c>
      <c r="BB606">
        <f t="shared" si="351"/>
        <v>4399.9999999999991</v>
      </c>
      <c r="BO606" t="s">
        <v>25</v>
      </c>
      <c r="BP606" s="5">
        <v>7.0000000000000007E-2</v>
      </c>
      <c r="BQ606">
        <v>0</v>
      </c>
      <c r="BR606">
        <v>0.05</v>
      </c>
      <c r="BS606">
        <f t="shared" si="359"/>
        <v>7.0000000000000007E-2</v>
      </c>
      <c r="BT606">
        <f t="shared" si="352"/>
        <v>0.05</v>
      </c>
      <c r="BU606">
        <f t="shared" si="353"/>
        <v>140</v>
      </c>
      <c r="BV606">
        <f t="shared" si="354"/>
        <v>20</v>
      </c>
      <c r="BW606">
        <f t="shared" si="355"/>
        <v>2800</v>
      </c>
    </row>
    <row r="607" spans="2:75" x14ac:dyDescent="0.25">
      <c r="B607" t="s">
        <v>49</v>
      </c>
      <c r="I607">
        <f>SUM(I581:I606)</f>
        <v>315.98090476190475</v>
      </c>
      <c r="J607">
        <f>SUM(J581:J606)</f>
        <v>22405.297531865403</v>
      </c>
      <c r="Z607" t="s">
        <v>49</v>
      </c>
      <c r="AG607">
        <f>SUM(AG581:AG606)</f>
        <v>315.98090476190475</v>
      </c>
      <c r="AH607">
        <f>SUM(AH581:AH606)</f>
        <v>68082.949439820048</v>
      </c>
      <c r="AT607" t="s">
        <v>49</v>
      </c>
      <c r="BA607">
        <f>SUM(BA581:BA606)</f>
        <v>315.98090476190475</v>
      </c>
      <c r="BB607">
        <f>SUM(BB581:BB606)</f>
        <v>47913.903243057379</v>
      </c>
      <c r="BO607" t="s">
        <v>49</v>
      </c>
      <c r="BV607">
        <f>SUM(BV581:BV606)</f>
        <v>315.98090476190475</v>
      </c>
      <c r="BW607">
        <f>SUM(BW581:BW606)</f>
        <v>37069.620212078924</v>
      </c>
    </row>
    <row r="608" spans="2:75" x14ac:dyDescent="0.25">
      <c r="B608" t="s">
        <v>50</v>
      </c>
      <c r="J608">
        <f>J607/I607</f>
        <v>70.907125064244156</v>
      </c>
      <c r="Z608" t="s">
        <v>50</v>
      </c>
      <c r="AH608">
        <f>AH607/AG607</f>
        <v>215.4653917809411</v>
      </c>
      <c r="AT608" t="s">
        <v>50</v>
      </c>
      <c r="BB608">
        <f>BB607/BA607</f>
        <v>151.6354391071861</v>
      </c>
      <c r="BO608" t="s">
        <v>50</v>
      </c>
      <c r="BW608">
        <f>BW607/BV607</f>
        <v>117.31601389017894</v>
      </c>
    </row>
    <row r="613" spans="2:97" x14ac:dyDescent="0.25">
      <c r="B613" s="30" t="s">
        <v>94</v>
      </c>
      <c r="C613" s="30" t="s">
        <v>95</v>
      </c>
      <c r="D613" s="30" t="s">
        <v>96</v>
      </c>
      <c r="E613" s="30" t="s">
        <v>97</v>
      </c>
      <c r="F613" s="30" t="s">
        <v>98</v>
      </c>
      <c r="K613" t="s">
        <v>50</v>
      </c>
    </row>
    <row r="614" spans="2:97" x14ac:dyDescent="0.25">
      <c r="B614" s="30" t="s">
        <v>99</v>
      </c>
      <c r="C614" s="31">
        <v>72.939788808273931</v>
      </c>
      <c r="D614" s="31">
        <v>214.38388411676664</v>
      </c>
      <c r="E614" s="31">
        <v>329.1384373653928</v>
      </c>
      <c r="F614" s="31">
        <v>197.1671131576266</v>
      </c>
    </row>
    <row r="615" spans="2:97" x14ac:dyDescent="0.25">
      <c r="B615" s="30" t="s">
        <v>100</v>
      </c>
      <c r="C615" s="31">
        <v>39.473311502901453</v>
      </c>
      <c r="D615" s="31">
        <v>39.473311502901453</v>
      </c>
      <c r="E615" s="31">
        <v>91.079158494891047</v>
      </c>
      <c r="F615" s="31">
        <v>76.095786087052005</v>
      </c>
    </row>
    <row r="616" spans="2:97" x14ac:dyDescent="0.25">
      <c r="B616" s="30" t="s">
        <v>101</v>
      </c>
      <c r="C616" s="31">
        <v>3.3846553693215569</v>
      </c>
      <c r="D616" s="31">
        <v>108.94760923097908</v>
      </c>
      <c r="E616" s="31">
        <v>19.059196700854685</v>
      </c>
      <c r="F616" s="31">
        <v>167.07439978769588</v>
      </c>
      <c r="CJ616" s="32"/>
      <c r="CK616" s="32"/>
      <c r="CL616" s="32"/>
      <c r="CM616" s="32"/>
      <c r="CN616" s="32"/>
      <c r="CO616" s="32"/>
      <c r="CP616" s="32"/>
      <c r="CQ616" s="32"/>
      <c r="CR616" s="32"/>
      <c r="CS616" s="32"/>
    </row>
    <row r="617" spans="2:97" x14ac:dyDescent="0.25">
      <c r="B617" s="30" t="s">
        <v>102</v>
      </c>
      <c r="C617" s="31">
        <v>11.62931999990955</v>
      </c>
      <c r="D617" s="31">
        <v>133.63653605828699</v>
      </c>
      <c r="E617" s="31">
        <v>90.60716021262715</v>
      </c>
      <c r="F617" s="31">
        <v>157.36581276947894</v>
      </c>
      <c r="I617" s="30"/>
      <c r="J617" s="30" t="s">
        <v>103</v>
      </c>
      <c r="K617" s="30" t="s">
        <v>104</v>
      </c>
      <c r="L617" s="30" t="s">
        <v>105</v>
      </c>
      <c r="M617" s="30" t="s">
        <v>106</v>
      </c>
      <c r="N617" s="30" t="s">
        <v>103</v>
      </c>
      <c r="O617" s="30" t="s">
        <v>104</v>
      </c>
      <c r="P617" s="30" t="s">
        <v>105</v>
      </c>
      <c r="Q617" s="30" t="s">
        <v>106</v>
      </c>
      <c r="R617" s="30" t="s">
        <v>103</v>
      </c>
      <c r="S617" s="30" t="s">
        <v>104</v>
      </c>
      <c r="T617" s="30" t="s">
        <v>105</v>
      </c>
      <c r="U617" s="30" t="s">
        <v>106</v>
      </c>
      <c r="V617" s="30" t="s">
        <v>103</v>
      </c>
      <c r="W617" s="30" t="s">
        <v>104</v>
      </c>
      <c r="X617" s="30" t="s">
        <v>105</v>
      </c>
      <c r="Y617" s="30" t="s">
        <v>106</v>
      </c>
    </row>
    <row r="618" spans="2:97" x14ac:dyDescent="0.25">
      <c r="B618" s="30" t="s">
        <v>107</v>
      </c>
      <c r="C618" s="31">
        <v>89.452564162400236</v>
      </c>
      <c r="D618" s="31">
        <v>292.36907106896308</v>
      </c>
      <c r="E618" s="31">
        <v>214.42898398944746</v>
      </c>
      <c r="F618" s="31">
        <v>219.32907625228214</v>
      </c>
      <c r="I618" s="30"/>
      <c r="J618" s="30" t="s">
        <v>103</v>
      </c>
      <c r="K618" s="30" t="s">
        <v>104</v>
      </c>
      <c r="L618" s="30" t="s">
        <v>105</v>
      </c>
      <c r="M618" s="30" t="s">
        <v>106</v>
      </c>
      <c r="N618" s="30" t="s">
        <v>103</v>
      </c>
      <c r="O618" s="30" t="s">
        <v>104</v>
      </c>
      <c r="P618" s="30" t="s">
        <v>105</v>
      </c>
      <c r="Q618" s="30" t="s">
        <v>106</v>
      </c>
      <c r="R618" s="30" t="s">
        <v>103</v>
      </c>
      <c r="S618" s="30" t="s">
        <v>104</v>
      </c>
      <c r="T618" s="30" t="s">
        <v>105</v>
      </c>
      <c r="U618" s="30" t="s">
        <v>106</v>
      </c>
      <c r="V618" s="30" t="s">
        <v>103</v>
      </c>
      <c r="W618" s="30" t="s">
        <v>104</v>
      </c>
      <c r="X618" s="30" t="s">
        <v>105</v>
      </c>
      <c r="Y618" s="30" t="s">
        <v>106</v>
      </c>
    </row>
    <row r="619" spans="2:97" x14ac:dyDescent="0.25">
      <c r="B619" s="30" t="s">
        <v>108</v>
      </c>
      <c r="C619" s="31">
        <v>48.174159652128417</v>
      </c>
      <c r="D619" s="31">
        <v>292.36907106896308</v>
      </c>
      <c r="E619" s="31">
        <v>139.9785251663092</v>
      </c>
      <c r="F619" s="31">
        <v>74.518651515096607</v>
      </c>
      <c r="I619" s="30" t="s">
        <v>50</v>
      </c>
      <c r="J619" s="31">
        <v>66.381780553062313</v>
      </c>
      <c r="K619" s="31">
        <v>56.180760729981976</v>
      </c>
      <c r="L619" s="31">
        <v>3.3846553693215569</v>
      </c>
      <c r="M619" s="31">
        <v>197.24004128332868</v>
      </c>
      <c r="N619" s="31">
        <v>163.78596034449129</v>
      </c>
      <c r="O619" s="31">
        <v>106.51491691018322</v>
      </c>
      <c r="P619" s="31">
        <v>27.58785246987734</v>
      </c>
      <c r="Q619" s="31">
        <v>420.61360721997511</v>
      </c>
      <c r="R619" s="31">
        <v>161.43436353034193</v>
      </c>
      <c r="S619" s="31">
        <v>177.1341763775074</v>
      </c>
      <c r="T619" s="31">
        <v>18.677884941635007</v>
      </c>
      <c r="U619" s="31">
        <v>728.49575569531476</v>
      </c>
      <c r="V619" s="31">
        <v>129.95395998170372</v>
      </c>
      <c r="W619" s="31">
        <v>72.861313709782024</v>
      </c>
      <c r="X619" s="31">
        <v>15.085493279973862</v>
      </c>
      <c r="Y619" s="31">
        <v>311.62215923685557</v>
      </c>
    </row>
    <row r="620" spans="2:97" x14ac:dyDescent="0.25">
      <c r="B620" s="30" t="s">
        <v>109</v>
      </c>
      <c r="C620" s="31">
        <v>75.093928007186392</v>
      </c>
      <c r="D620" s="31">
        <v>197.66909791100585</v>
      </c>
      <c r="E620" s="31">
        <v>100.49883400048093</v>
      </c>
      <c r="F620" s="31">
        <v>100.49883400048093</v>
      </c>
    </row>
    <row r="621" spans="2:97" x14ac:dyDescent="0.25">
      <c r="B621" s="30" t="s">
        <v>110</v>
      </c>
      <c r="C621" s="31">
        <v>8.288801641583305</v>
      </c>
      <c r="D621" s="31">
        <v>27.58785246987734</v>
      </c>
      <c r="E621" s="31">
        <v>18.677884941635007</v>
      </c>
      <c r="F621" s="31">
        <v>58.100055556366186</v>
      </c>
    </row>
    <row r="622" spans="2:97" x14ac:dyDescent="0.25">
      <c r="B622" s="30" t="s">
        <v>111</v>
      </c>
      <c r="C622" s="31">
        <v>151.39759592622769</v>
      </c>
      <c r="D622" s="31">
        <v>27.58785246987734</v>
      </c>
      <c r="E622" s="31">
        <v>155.73133635582798</v>
      </c>
      <c r="F622" s="31">
        <v>101.08765911856634</v>
      </c>
    </row>
    <row r="623" spans="2:97" x14ac:dyDescent="0.25">
      <c r="B623" s="30" t="s">
        <v>112</v>
      </c>
      <c r="C623" s="31">
        <v>151.39759592622769</v>
      </c>
      <c r="D623" s="31">
        <v>68.316605199352452</v>
      </c>
      <c r="E623" s="31">
        <v>22.013495835132893</v>
      </c>
      <c r="F623" s="31">
        <v>15.085493279973862</v>
      </c>
    </row>
    <row r="624" spans="2:97" x14ac:dyDescent="0.25">
      <c r="B624" s="30" t="s">
        <v>113</v>
      </c>
      <c r="C624" s="31">
        <v>197.24004128332868</v>
      </c>
      <c r="D624" s="31">
        <v>420.61360721997511</v>
      </c>
      <c r="E624" s="31">
        <v>728.49575569531476</v>
      </c>
      <c r="F624" s="31">
        <v>311.62215923685557</v>
      </c>
    </row>
    <row r="625" spans="2:6" x14ac:dyDescent="0.25">
      <c r="B625" s="30" t="s">
        <v>114</v>
      </c>
      <c r="C625" s="31">
        <v>42.433586924846047</v>
      </c>
      <c r="D625" s="31">
        <v>91.945179107402979</v>
      </c>
      <c r="E625" s="31">
        <v>68.976047594990632</v>
      </c>
      <c r="F625" s="31">
        <v>33.278884452806693</v>
      </c>
    </row>
    <row r="626" spans="2:6" x14ac:dyDescent="0.25">
      <c r="B626" s="30" t="s">
        <v>99</v>
      </c>
      <c r="C626" s="31">
        <v>102.07555469486044</v>
      </c>
      <c r="D626" s="31">
        <v>239.49270305361765</v>
      </c>
      <c r="E626" s="31">
        <v>374.64184417786407</v>
      </c>
      <c r="F626" s="31">
        <v>165.84893324887764</v>
      </c>
    </row>
    <row r="627" spans="2:6" x14ac:dyDescent="0.25">
      <c r="B627" s="30" t="s">
        <v>100</v>
      </c>
      <c r="C627" s="31">
        <v>48.311544152762941</v>
      </c>
      <c r="D627" s="31">
        <v>161.60115250933674</v>
      </c>
      <c r="E627" s="31">
        <v>161.5933653449643</v>
      </c>
      <c r="F627" s="31">
        <v>136.33999055601299</v>
      </c>
    </row>
    <row r="628" spans="2:6" x14ac:dyDescent="0.25">
      <c r="B628" s="30" t="s">
        <v>101</v>
      </c>
      <c r="C628" s="31">
        <v>21.108230937419943</v>
      </c>
      <c r="D628" s="31">
        <v>134.72854454981072</v>
      </c>
      <c r="E628" s="31">
        <v>90.420114096915597</v>
      </c>
      <c r="F628" s="31">
        <v>153.5932460296541</v>
      </c>
    </row>
    <row r="629" spans="2:6" x14ac:dyDescent="0.25">
      <c r="B629" s="30" t="s">
        <v>102</v>
      </c>
      <c r="C629" s="31">
        <v>38.394971521158674</v>
      </c>
      <c r="D629" s="31">
        <v>158.03852226609189</v>
      </c>
      <c r="E629" s="31">
        <v>97.724466013259473</v>
      </c>
      <c r="F629" s="31">
        <v>131.43934931608169</v>
      </c>
    </row>
    <row r="630" spans="2:6" x14ac:dyDescent="0.25">
      <c r="B630" s="30" t="s">
        <v>107</v>
      </c>
      <c r="C630" s="31">
        <v>23.169274380340767</v>
      </c>
      <c r="D630" s="31">
        <v>123.92129461669421</v>
      </c>
      <c r="E630" s="31">
        <v>51.11849845306029</v>
      </c>
      <c r="F630" s="31">
        <v>123.40982141557983</v>
      </c>
    </row>
    <row r="631" spans="2:6" x14ac:dyDescent="0.25">
      <c r="B631" s="30" t="s">
        <v>108</v>
      </c>
      <c r="C631" s="31">
        <v>70.907125064244156</v>
      </c>
      <c r="D631" s="31">
        <v>215.4653917809411</v>
      </c>
      <c r="E631" s="31">
        <v>151.6354391071861</v>
      </c>
      <c r="F631" s="31">
        <v>117.31601389017894</v>
      </c>
    </row>
    <row r="632" spans="2:6" x14ac:dyDescent="0.25">
      <c r="B632" s="30" t="s">
        <v>103</v>
      </c>
      <c r="C632" s="33">
        <f>AVERAGE(C614:C631)</f>
        <v>66.381780553062313</v>
      </c>
      <c r="D632" s="33">
        <f>AVERAGE(D614:D631)</f>
        <v>163.78596034449129</v>
      </c>
      <c r="E632" s="33">
        <f>AVERAGE(E614:E631)</f>
        <v>161.43436353034193</v>
      </c>
      <c r="F632" s="33">
        <f>AVERAGE(F614:F631)</f>
        <v>129.95395998170372</v>
      </c>
    </row>
    <row r="633" spans="2:6" x14ac:dyDescent="0.25">
      <c r="B633" s="30" t="s">
        <v>104</v>
      </c>
      <c r="C633" s="33">
        <f>STDEV(C614:C630)</f>
        <v>56.180760729981976</v>
      </c>
      <c r="D633" s="33">
        <f t="shared" ref="D633:F633" si="360">STDEV(D614:D630)</f>
        <v>106.51491691018322</v>
      </c>
      <c r="E633" s="33">
        <f t="shared" si="360"/>
        <v>177.1341763775074</v>
      </c>
      <c r="F633" s="33">
        <f t="shared" si="360"/>
        <v>72.861313709782024</v>
      </c>
    </row>
    <row r="634" spans="2:6" x14ac:dyDescent="0.25">
      <c r="B634" s="30" t="s">
        <v>105</v>
      </c>
      <c r="C634" s="33">
        <f>MIN(C614:C631)</f>
        <v>3.3846553693215569</v>
      </c>
      <c r="D634" s="33">
        <f t="shared" ref="D634:F634" si="361">MIN(D614:D631)</f>
        <v>27.58785246987734</v>
      </c>
      <c r="E634" s="33">
        <f t="shared" si="361"/>
        <v>18.677884941635007</v>
      </c>
      <c r="F634" s="33">
        <f t="shared" si="361"/>
        <v>15.085493279973862</v>
      </c>
    </row>
    <row r="635" spans="2:6" x14ac:dyDescent="0.25">
      <c r="B635" s="30" t="s">
        <v>106</v>
      </c>
      <c r="C635" s="33">
        <f>MAX(C614:C631)</f>
        <v>197.24004128332868</v>
      </c>
      <c r="D635" s="33">
        <f t="shared" ref="D635:F635" si="362">MAX(D614:D631)</f>
        <v>420.61360721997511</v>
      </c>
      <c r="E635" s="33">
        <f t="shared" si="362"/>
        <v>728.49575569531476</v>
      </c>
      <c r="F635" s="33">
        <f t="shared" si="362"/>
        <v>311.62215923685557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workbookViewId="0">
      <selection sqref="A1:XFD1048576"/>
    </sheetView>
  </sheetViews>
  <sheetFormatPr defaultRowHeight="15" x14ac:dyDescent="0.25"/>
  <cols>
    <col min="23" max="23" width="13.5703125" bestFit="1" customWidth="1"/>
    <col min="24" max="26" width="13.7109375" bestFit="1" customWidth="1"/>
  </cols>
  <sheetData>
    <row r="1" spans="2:40" x14ac:dyDescent="0.25">
      <c r="J1" s="34">
        <v>2015</v>
      </c>
      <c r="K1" s="34"/>
      <c r="L1" s="34"/>
      <c r="M1" s="34"/>
      <c r="N1" s="34"/>
      <c r="O1" s="34"/>
      <c r="P1" s="34"/>
      <c r="Q1" s="34"/>
      <c r="R1" s="34"/>
      <c r="S1" s="34"/>
      <c r="T1" s="34">
        <v>2016</v>
      </c>
      <c r="U1" s="34"/>
    </row>
    <row r="2" spans="2:40" x14ac:dyDescent="0.25">
      <c r="J2" s="35" t="s">
        <v>115</v>
      </c>
      <c r="K2" s="35" t="s">
        <v>116</v>
      </c>
      <c r="L2" s="35" t="s">
        <v>101</v>
      </c>
      <c r="M2" s="35" t="s">
        <v>117</v>
      </c>
      <c r="N2" s="35" t="s">
        <v>118</v>
      </c>
      <c r="O2" s="35" t="s">
        <v>119</v>
      </c>
      <c r="P2" s="35" t="s">
        <v>120</v>
      </c>
      <c r="Q2" s="35" t="s">
        <v>121</v>
      </c>
      <c r="R2" s="35" t="s">
        <v>122</v>
      </c>
      <c r="S2" s="35" t="s">
        <v>123</v>
      </c>
      <c r="T2" s="35" t="s">
        <v>124</v>
      </c>
      <c r="U2" s="35" t="s">
        <v>125</v>
      </c>
    </row>
    <row r="3" spans="2:40" x14ac:dyDescent="0.25">
      <c r="B3">
        <v>72.939788808273931</v>
      </c>
      <c r="C3">
        <v>214.38388411676664</v>
      </c>
      <c r="D3">
        <v>329.1384373653928</v>
      </c>
      <c r="E3">
        <v>197.1671131576266</v>
      </c>
      <c r="I3" s="34"/>
      <c r="V3" t="s">
        <v>103</v>
      </c>
      <c r="W3" t="s">
        <v>104</v>
      </c>
      <c r="X3" t="s">
        <v>105</v>
      </c>
      <c r="Y3" t="s">
        <v>106</v>
      </c>
    </row>
    <row r="4" spans="2:40" x14ac:dyDescent="0.25">
      <c r="B4">
        <v>39.473311502901453</v>
      </c>
      <c r="C4">
        <v>39.473311502901453</v>
      </c>
      <c r="D4">
        <v>91.079158494891047</v>
      </c>
      <c r="E4">
        <v>76.095786087052005</v>
      </c>
      <c r="I4" s="34" t="s">
        <v>126</v>
      </c>
      <c r="J4">
        <v>72.939788808273931</v>
      </c>
      <c r="K4">
        <v>39.473311502901453</v>
      </c>
      <c r="L4">
        <v>3.3846553693215569</v>
      </c>
      <c r="M4">
        <v>11.62931999990955</v>
      </c>
      <c r="N4">
        <v>89.452564162400236</v>
      </c>
      <c r="O4">
        <v>48.174159652128417</v>
      </c>
      <c r="P4">
        <v>75.093928007186392</v>
      </c>
      <c r="Q4">
        <v>8.288801641583305</v>
      </c>
      <c r="R4">
        <v>151.39759592622769</v>
      </c>
      <c r="S4">
        <v>151.39759592622769</v>
      </c>
      <c r="T4">
        <v>197.24004128332868</v>
      </c>
      <c r="U4">
        <v>42.433586924846047</v>
      </c>
      <c r="V4">
        <f>AVERAGE(J4:U4)</f>
        <v>74.242112433694572</v>
      </c>
      <c r="W4">
        <f>STDEVA(J4:U4)</f>
        <v>62.855807154500475</v>
      </c>
      <c r="X4">
        <f>MIN(J4:U4)</f>
        <v>3.3846553693215569</v>
      </c>
      <c r="Y4">
        <f>MAX(J4:U4)</f>
        <v>197.24004128332868</v>
      </c>
    </row>
    <row r="5" spans="2:40" x14ac:dyDescent="0.25">
      <c r="B5">
        <v>3.3846553693215569</v>
      </c>
      <c r="C5">
        <v>108.94760923097908</v>
      </c>
      <c r="D5">
        <v>19.059196700854685</v>
      </c>
      <c r="E5">
        <v>167.07439978769588</v>
      </c>
      <c r="I5" s="34" t="s">
        <v>127</v>
      </c>
      <c r="J5">
        <v>214.38388411676664</v>
      </c>
      <c r="K5">
        <v>39.473311502901453</v>
      </c>
      <c r="L5">
        <v>108.94760923097908</v>
      </c>
      <c r="M5">
        <v>133.63653605828699</v>
      </c>
      <c r="N5">
        <v>292.36907106896308</v>
      </c>
      <c r="O5">
        <v>292.36907106896308</v>
      </c>
      <c r="P5">
        <v>197.66909791100585</v>
      </c>
      <c r="Q5">
        <v>27.58785246987734</v>
      </c>
      <c r="R5">
        <v>27.58785246987734</v>
      </c>
      <c r="S5">
        <v>68.316605199352452</v>
      </c>
      <c r="T5">
        <v>420.61360721997511</v>
      </c>
      <c r="U5">
        <v>91.945179107402979</v>
      </c>
      <c r="V5">
        <f>AVERAGE(J5:U5)</f>
        <v>159.57497311869594</v>
      </c>
      <c r="W5">
        <f t="shared" ref="W5:W7" si="0">STDEVA(J5:U5)</f>
        <v>125.50563655023375</v>
      </c>
      <c r="X5">
        <f t="shared" ref="X5:X7" si="1">MIN(J5:U5)</f>
        <v>27.58785246987734</v>
      </c>
      <c r="Y5">
        <f t="shared" ref="Y5:Y7" si="2">MAX(J5:U5)</f>
        <v>420.61360721997511</v>
      </c>
    </row>
    <row r="6" spans="2:40" x14ac:dyDescent="0.25">
      <c r="B6">
        <v>11.62931999990955</v>
      </c>
      <c r="C6">
        <v>133.63653605828699</v>
      </c>
      <c r="D6">
        <v>90.60716021262715</v>
      </c>
      <c r="E6">
        <v>157.36581276947894</v>
      </c>
      <c r="I6" s="34" t="s">
        <v>128</v>
      </c>
      <c r="J6">
        <v>329.1384373653928</v>
      </c>
      <c r="K6">
        <v>91.079158494891047</v>
      </c>
      <c r="L6">
        <v>19.059196700854685</v>
      </c>
      <c r="M6">
        <v>90.60716021262715</v>
      </c>
      <c r="N6">
        <v>214.42898398944746</v>
      </c>
      <c r="O6">
        <v>139.9785251663092</v>
      </c>
      <c r="P6">
        <v>100.49883400048093</v>
      </c>
      <c r="Q6">
        <v>18.677884941635007</v>
      </c>
      <c r="R6">
        <v>155.73133635582798</v>
      </c>
      <c r="S6">
        <v>22.013495835132893</v>
      </c>
      <c r="T6">
        <v>728.49575569531476</v>
      </c>
      <c r="U6">
        <v>68.976047594990632</v>
      </c>
      <c r="V6">
        <f>AVERAGE(J6:U6)</f>
        <v>164.89040136274204</v>
      </c>
      <c r="W6">
        <f t="shared" si="0"/>
        <v>198.89640085850888</v>
      </c>
      <c r="X6">
        <f t="shared" si="1"/>
        <v>18.677884941635007</v>
      </c>
      <c r="Y6">
        <f t="shared" si="2"/>
        <v>728.49575569531476</v>
      </c>
    </row>
    <row r="7" spans="2:40" x14ac:dyDescent="0.25">
      <c r="B7">
        <v>89.452564162400236</v>
      </c>
      <c r="C7">
        <v>292.36907106896308</v>
      </c>
      <c r="D7">
        <v>214.42898398944746</v>
      </c>
      <c r="E7">
        <v>219.32907625228214</v>
      </c>
      <c r="I7" s="34" t="s">
        <v>129</v>
      </c>
      <c r="J7">
        <v>197.1671131576266</v>
      </c>
      <c r="K7">
        <v>76.095786087052005</v>
      </c>
      <c r="L7">
        <v>167.07439978769588</v>
      </c>
      <c r="M7">
        <v>157.36581276947894</v>
      </c>
      <c r="N7">
        <v>219.32907625228214</v>
      </c>
      <c r="O7">
        <v>74.518651515096607</v>
      </c>
      <c r="P7">
        <v>100.49883400048093</v>
      </c>
      <c r="Q7">
        <v>58.100055556366186</v>
      </c>
      <c r="R7">
        <v>101.08765911856634</v>
      </c>
      <c r="S7">
        <v>15.085493279973862</v>
      </c>
      <c r="T7">
        <v>311.62215923685557</v>
      </c>
      <c r="U7">
        <v>33.278884452806693</v>
      </c>
      <c r="V7">
        <f>AVERAGE(J7:U7)</f>
        <v>125.93532710119014</v>
      </c>
      <c r="W7">
        <f t="shared" si="0"/>
        <v>86.771832639076578</v>
      </c>
      <c r="X7">
        <f t="shared" si="1"/>
        <v>15.085493279973862</v>
      </c>
      <c r="Y7">
        <f t="shared" si="2"/>
        <v>311.62215923685557</v>
      </c>
    </row>
    <row r="8" spans="2:40" x14ac:dyDescent="0.25">
      <c r="B8">
        <v>48.174159652128417</v>
      </c>
      <c r="C8">
        <v>292.36907106896308</v>
      </c>
      <c r="D8">
        <v>139.9785251663092</v>
      </c>
      <c r="E8">
        <v>74.518651515096607</v>
      </c>
    </row>
    <row r="9" spans="2:40" x14ac:dyDescent="0.25">
      <c r="B9">
        <v>75.093928007186392</v>
      </c>
      <c r="C9">
        <v>197.66909791100585</v>
      </c>
      <c r="D9">
        <v>100.49883400048093</v>
      </c>
      <c r="E9">
        <v>100.49883400048093</v>
      </c>
    </row>
    <row r="10" spans="2:40" x14ac:dyDescent="0.25">
      <c r="B10">
        <v>8.288801641583305</v>
      </c>
      <c r="C10">
        <v>27.58785246987734</v>
      </c>
      <c r="D10">
        <v>18.677884941635007</v>
      </c>
      <c r="E10">
        <v>58.100055556366186</v>
      </c>
    </row>
    <row r="11" spans="2:40" x14ac:dyDescent="0.25">
      <c r="B11">
        <v>151.39759592622769</v>
      </c>
      <c r="C11">
        <v>27.58785246987734</v>
      </c>
      <c r="D11">
        <v>155.73133635582798</v>
      </c>
      <c r="E11">
        <v>101.08765911856634</v>
      </c>
    </row>
    <row r="12" spans="2:40" x14ac:dyDescent="0.25">
      <c r="B12">
        <v>151.39759592622769</v>
      </c>
      <c r="C12">
        <v>68.316605199352452</v>
      </c>
      <c r="D12">
        <v>22.013495835132893</v>
      </c>
      <c r="E12">
        <v>15.085493279973862</v>
      </c>
    </row>
    <row r="13" spans="2:40" x14ac:dyDescent="0.25">
      <c r="B13">
        <v>197.24004128332868</v>
      </c>
      <c r="C13">
        <v>420.61360721997511</v>
      </c>
      <c r="D13">
        <v>728.49575569531476</v>
      </c>
      <c r="E13">
        <v>311.62215923685557</v>
      </c>
    </row>
    <row r="14" spans="2:40" x14ac:dyDescent="0.25">
      <c r="B14">
        <v>42.433586924846047</v>
      </c>
      <c r="C14">
        <v>91.945179107402979</v>
      </c>
      <c r="D14">
        <v>68.976047594990632</v>
      </c>
      <c r="E14">
        <v>33.278884452806693</v>
      </c>
    </row>
    <row r="15" spans="2:40" x14ac:dyDescent="0.25">
      <c r="V15" s="30"/>
      <c r="W15" s="30" t="s">
        <v>126</v>
      </c>
      <c r="X15" s="30" t="s">
        <v>127</v>
      </c>
      <c r="Y15" s="30" t="s">
        <v>128</v>
      </c>
      <c r="Z15" s="30" t="s">
        <v>129</v>
      </c>
      <c r="AB15" s="34"/>
      <c r="AC15" s="35" t="s">
        <v>115</v>
      </c>
      <c r="AD15" s="35" t="s">
        <v>116</v>
      </c>
      <c r="AE15" s="35" t="s">
        <v>101</v>
      </c>
      <c r="AF15" s="35" t="s">
        <v>117</v>
      </c>
      <c r="AG15" s="35" t="s">
        <v>118</v>
      </c>
      <c r="AH15" s="35" t="s">
        <v>119</v>
      </c>
      <c r="AI15" s="35" t="s">
        <v>120</v>
      </c>
      <c r="AJ15" s="35" t="s">
        <v>121</v>
      </c>
      <c r="AK15" s="35" t="s">
        <v>122</v>
      </c>
      <c r="AL15" s="35" t="s">
        <v>123</v>
      </c>
      <c r="AM15" s="35" t="s">
        <v>124</v>
      </c>
      <c r="AN15" s="35" t="s">
        <v>125</v>
      </c>
    </row>
    <row r="16" spans="2:40" x14ac:dyDescent="0.25">
      <c r="V16" s="30"/>
      <c r="W16" s="36" t="s">
        <v>130</v>
      </c>
      <c r="X16" s="36" t="s">
        <v>130</v>
      </c>
      <c r="Y16" s="36" t="s">
        <v>130</v>
      </c>
      <c r="Z16" s="36" t="s">
        <v>130</v>
      </c>
      <c r="AB16" s="34" t="s">
        <v>126</v>
      </c>
      <c r="AC16">
        <v>72.939788808273931</v>
      </c>
      <c r="AD16">
        <v>39.473311502901453</v>
      </c>
      <c r="AE16">
        <v>3.3846553693215569</v>
      </c>
      <c r="AF16">
        <v>11.62931999990955</v>
      </c>
      <c r="AG16">
        <v>89.452564162400236</v>
      </c>
      <c r="AH16">
        <v>48.174159652128417</v>
      </c>
      <c r="AI16">
        <v>75.093928007186392</v>
      </c>
      <c r="AJ16">
        <v>8.288801641583305</v>
      </c>
      <c r="AK16">
        <v>151.39759592622769</v>
      </c>
      <c r="AL16">
        <v>151.39759592622769</v>
      </c>
      <c r="AM16">
        <v>197.24004128332868</v>
      </c>
      <c r="AN16">
        <v>42.433586924846047</v>
      </c>
    </row>
    <row r="17" spans="1:40" x14ac:dyDescent="0.25">
      <c r="V17" s="30"/>
      <c r="W17" s="36" t="s">
        <v>131</v>
      </c>
      <c r="X17" s="36" t="s">
        <v>131</v>
      </c>
      <c r="Y17" s="36" t="s">
        <v>131</v>
      </c>
      <c r="Z17" s="36" t="s">
        <v>131</v>
      </c>
      <c r="AB17" s="34" t="s">
        <v>127</v>
      </c>
      <c r="AC17">
        <v>214.38388411676664</v>
      </c>
      <c r="AD17">
        <v>39.473311502901453</v>
      </c>
      <c r="AE17">
        <v>108.94760923097908</v>
      </c>
      <c r="AF17">
        <v>133.63653605828699</v>
      </c>
      <c r="AG17">
        <v>292.36907106896308</v>
      </c>
      <c r="AH17">
        <v>292.36907106896308</v>
      </c>
      <c r="AI17">
        <v>197.66909791100585</v>
      </c>
      <c r="AJ17">
        <v>27.58785246987734</v>
      </c>
      <c r="AK17">
        <v>27.58785246987734</v>
      </c>
      <c r="AL17">
        <v>68.316605199352452</v>
      </c>
      <c r="AM17">
        <v>420.61360721997511</v>
      </c>
      <c r="AN17">
        <v>91.945179107402979</v>
      </c>
    </row>
    <row r="18" spans="1:40" x14ac:dyDescent="0.25">
      <c r="A18">
        <v>1</v>
      </c>
      <c r="B18">
        <v>72.939788808273931</v>
      </c>
      <c r="V18" s="30" t="s">
        <v>50</v>
      </c>
      <c r="W18" s="37">
        <v>74.242112433694601</v>
      </c>
      <c r="X18" s="37">
        <v>159.57497311869594</v>
      </c>
      <c r="Y18" s="37">
        <v>164.89040136274204</v>
      </c>
      <c r="Z18" s="37">
        <v>125.93532710119014</v>
      </c>
      <c r="AB18" s="34" t="s">
        <v>128</v>
      </c>
      <c r="AC18">
        <v>329.1384373653928</v>
      </c>
      <c r="AD18">
        <v>91.079158494891047</v>
      </c>
      <c r="AE18">
        <v>19.059196700854685</v>
      </c>
      <c r="AF18">
        <v>90.60716021262715</v>
      </c>
      <c r="AG18">
        <v>214.42898398944746</v>
      </c>
      <c r="AH18">
        <v>139.9785251663092</v>
      </c>
      <c r="AI18">
        <v>100.49883400048093</v>
      </c>
      <c r="AJ18">
        <v>18.677884941635007</v>
      </c>
      <c r="AK18">
        <v>155.73133635582798</v>
      </c>
      <c r="AL18">
        <v>22.013495835132893</v>
      </c>
      <c r="AM18">
        <v>728.49575569531476</v>
      </c>
      <c r="AN18">
        <v>68.976047594990632</v>
      </c>
    </row>
    <row r="19" spans="1:40" x14ac:dyDescent="0.25">
      <c r="A19">
        <v>1</v>
      </c>
      <c r="B19">
        <v>39.473311502901453</v>
      </c>
      <c r="AB19" s="34" t="s">
        <v>129</v>
      </c>
      <c r="AC19">
        <v>197.1671131576266</v>
      </c>
      <c r="AD19">
        <v>76.095786087052005</v>
      </c>
      <c r="AE19">
        <v>167.07439978769588</v>
      </c>
      <c r="AF19">
        <v>157.36581276947894</v>
      </c>
      <c r="AG19">
        <v>219.32907625228214</v>
      </c>
      <c r="AH19">
        <v>74.518651515096607</v>
      </c>
      <c r="AI19">
        <v>100.49883400048093</v>
      </c>
      <c r="AJ19">
        <v>58.100055556366186</v>
      </c>
      <c r="AK19">
        <v>101.08765911856634</v>
      </c>
      <c r="AL19">
        <v>15.085493279973862</v>
      </c>
      <c r="AM19">
        <v>311.62215923685557</v>
      </c>
      <c r="AN19">
        <v>33.278884452806693</v>
      </c>
    </row>
    <row r="20" spans="1:40" x14ac:dyDescent="0.25">
      <c r="A20">
        <v>1</v>
      </c>
      <c r="B20">
        <v>3.3846553693215569</v>
      </c>
    </row>
    <row r="21" spans="1:40" x14ac:dyDescent="0.25">
      <c r="A21">
        <v>1</v>
      </c>
      <c r="B21">
        <v>11.62931999990955</v>
      </c>
    </row>
    <row r="22" spans="1:40" ht="15.75" thickBot="1" x14ac:dyDescent="0.3">
      <c r="A22">
        <v>1</v>
      </c>
      <c r="B22">
        <v>89.452564162400236</v>
      </c>
      <c r="V22" s="38"/>
      <c r="W22" s="39" t="s">
        <v>132</v>
      </c>
      <c r="X22" s="39" t="s">
        <v>133</v>
      </c>
      <c r="Y22" s="39" t="s">
        <v>134</v>
      </c>
      <c r="Z22" s="40"/>
    </row>
    <row r="23" spans="1:40" x14ac:dyDescent="0.25">
      <c r="A23">
        <v>1</v>
      </c>
      <c r="B23">
        <v>48.174159652128417</v>
      </c>
      <c r="V23" s="59"/>
      <c r="X23" s="41" t="s">
        <v>130</v>
      </c>
      <c r="Y23" s="41" t="s">
        <v>130</v>
      </c>
      <c r="Z23" s="61" t="s">
        <v>135</v>
      </c>
    </row>
    <row r="24" spans="1:40" ht="15.75" thickBot="1" x14ac:dyDescent="0.3">
      <c r="A24">
        <v>1</v>
      </c>
      <c r="B24">
        <v>75.093928007186392</v>
      </c>
      <c r="V24" s="60"/>
      <c r="X24" s="39" t="s">
        <v>131</v>
      </c>
      <c r="Y24" s="39" t="s">
        <v>131</v>
      </c>
      <c r="Z24" s="62"/>
    </row>
    <row r="25" spans="1:40" x14ac:dyDescent="0.25">
      <c r="A25">
        <v>1</v>
      </c>
      <c r="B25">
        <v>8.288801641583305</v>
      </c>
      <c r="V25" s="59" t="s">
        <v>50</v>
      </c>
      <c r="W25" s="41" t="s">
        <v>136</v>
      </c>
      <c r="X25" s="41" t="s">
        <v>137</v>
      </c>
      <c r="Y25" s="41" t="s">
        <v>138</v>
      </c>
      <c r="Z25" s="61">
        <v>100</v>
      </c>
    </row>
    <row r="26" spans="1:40" ht="15.75" thickBot="1" x14ac:dyDescent="0.3">
      <c r="A26">
        <v>1</v>
      </c>
      <c r="B26">
        <v>151.39759592622769</v>
      </c>
      <c r="V26" s="60"/>
      <c r="W26" s="39" t="s">
        <v>139</v>
      </c>
      <c r="X26" s="39" t="s">
        <v>140</v>
      </c>
      <c r="Y26" s="39" t="s">
        <v>141</v>
      </c>
      <c r="Z26" s="62"/>
    </row>
    <row r="27" spans="1:40" x14ac:dyDescent="0.25">
      <c r="A27">
        <v>1</v>
      </c>
      <c r="B27">
        <v>151.39759592622769</v>
      </c>
    </row>
    <row r="28" spans="1:40" x14ac:dyDescent="0.25">
      <c r="A28">
        <v>1</v>
      </c>
      <c r="B28">
        <v>197.24004128332868</v>
      </c>
    </row>
    <row r="29" spans="1:40" x14ac:dyDescent="0.25">
      <c r="A29">
        <v>1</v>
      </c>
      <c r="B29">
        <v>42.433586924846047</v>
      </c>
    </row>
    <row r="30" spans="1:40" x14ac:dyDescent="0.25">
      <c r="A30">
        <v>2</v>
      </c>
      <c r="B30">
        <v>214.38388411676664</v>
      </c>
    </row>
    <row r="31" spans="1:40" x14ac:dyDescent="0.25">
      <c r="A31">
        <v>2</v>
      </c>
      <c r="B31">
        <v>39.473311502901453</v>
      </c>
    </row>
    <row r="32" spans="1:40" x14ac:dyDescent="0.25">
      <c r="A32">
        <v>2</v>
      </c>
      <c r="B32">
        <v>108.94760923097908</v>
      </c>
    </row>
    <row r="33" spans="1:2" x14ac:dyDescent="0.25">
      <c r="A33">
        <v>2</v>
      </c>
      <c r="B33">
        <v>133.63653605828699</v>
      </c>
    </row>
    <row r="34" spans="1:2" x14ac:dyDescent="0.25">
      <c r="A34">
        <v>2</v>
      </c>
      <c r="B34">
        <v>292.36907106896308</v>
      </c>
    </row>
    <row r="35" spans="1:2" x14ac:dyDescent="0.25">
      <c r="A35">
        <v>2</v>
      </c>
      <c r="B35">
        <v>292.36907106896308</v>
      </c>
    </row>
    <row r="36" spans="1:2" x14ac:dyDescent="0.25">
      <c r="A36">
        <v>2</v>
      </c>
      <c r="B36">
        <v>197.66909791100585</v>
      </c>
    </row>
    <row r="37" spans="1:2" x14ac:dyDescent="0.25">
      <c r="A37">
        <v>2</v>
      </c>
      <c r="B37">
        <v>27.58785246987734</v>
      </c>
    </row>
    <row r="38" spans="1:2" x14ac:dyDescent="0.25">
      <c r="A38">
        <v>2</v>
      </c>
      <c r="B38">
        <v>27.58785246987734</v>
      </c>
    </row>
    <row r="39" spans="1:2" x14ac:dyDescent="0.25">
      <c r="A39">
        <v>2</v>
      </c>
      <c r="B39">
        <v>68.316605199352452</v>
      </c>
    </row>
    <row r="40" spans="1:2" x14ac:dyDescent="0.25">
      <c r="A40">
        <v>2</v>
      </c>
      <c r="B40">
        <v>420.61360721997511</v>
      </c>
    </row>
    <row r="41" spans="1:2" x14ac:dyDescent="0.25">
      <c r="A41">
        <v>2</v>
      </c>
      <c r="B41">
        <v>91.945179107402979</v>
      </c>
    </row>
    <row r="42" spans="1:2" x14ac:dyDescent="0.25">
      <c r="A42">
        <v>3</v>
      </c>
      <c r="B42">
        <v>329.1384373653928</v>
      </c>
    </row>
    <row r="43" spans="1:2" x14ac:dyDescent="0.25">
      <c r="A43">
        <v>3</v>
      </c>
      <c r="B43">
        <v>91.079158494891047</v>
      </c>
    </row>
    <row r="44" spans="1:2" x14ac:dyDescent="0.25">
      <c r="A44">
        <v>3</v>
      </c>
      <c r="B44">
        <v>19.059196700854685</v>
      </c>
    </row>
    <row r="45" spans="1:2" x14ac:dyDescent="0.25">
      <c r="A45">
        <v>3</v>
      </c>
      <c r="B45">
        <v>90.60716021262715</v>
      </c>
    </row>
    <row r="46" spans="1:2" x14ac:dyDescent="0.25">
      <c r="A46">
        <v>3</v>
      </c>
      <c r="B46">
        <v>214.42898398944746</v>
      </c>
    </row>
    <row r="47" spans="1:2" x14ac:dyDescent="0.25">
      <c r="A47">
        <v>3</v>
      </c>
      <c r="B47">
        <v>139.9785251663092</v>
      </c>
    </row>
    <row r="48" spans="1:2" x14ac:dyDescent="0.25">
      <c r="A48">
        <v>3</v>
      </c>
      <c r="B48">
        <v>100.49883400048093</v>
      </c>
    </row>
    <row r="49" spans="1:2" x14ac:dyDescent="0.25">
      <c r="A49">
        <v>3</v>
      </c>
      <c r="B49">
        <v>18.677884941635007</v>
      </c>
    </row>
    <row r="50" spans="1:2" x14ac:dyDescent="0.25">
      <c r="A50">
        <v>3</v>
      </c>
      <c r="B50">
        <v>155.73133635582798</v>
      </c>
    </row>
    <row r="51" spans="1:2" x14ac:dyDescent="0.25">
      <c r="A51">
        <v>3</v>
      </c>
      <c r="B51">
        <v>22.013495835132893</v>
      </c>
    </row>
    <row r="52" spans="1:2" x14ac:dyDescent="0.25">
      <c r="A52">
        <v>3</v>
      </c>
      <c r="B52">
        <v>728.49575569531476</v>
      </c>
    </row>
    <row r="53" spans="1:2" x14ac:dyDescent="0.25">
      <c r="A53">
        <v>3</v>
      </c>
      <c r="B53">
        <v>68.976047594990632</v>
      </c>
    </row>
    <row r="54" spans="1:2" x14ac:dyDescent="0.25">
      <c r="A54">
        <v>4</v>
      </c>
      <c r="B54">
        <v>197.1671131576266</v>
      </c>
    </row>
    <row r="55" spans="1:2" x14ac:dyDescent="0.25">
      <c r="A55">
        <v>4</v>
      </c>
      <c r="B55">
        <v>76.095786087052005</v>
      </c>
    </row>
    <row r="56" spans="1:2" x14ac:dyDescent="0.25">
      <c r="A56">
        <v>4</v>
      </c>
      <c r="B56">
        <v>167.07439978769588</v>
      </c>
    </row>
    <row r="57" spans="1:2" x14ac:dyDescent="0.25">
      <c r="A57">
        <v>4</v>
      </c>
      <c r="B57">
        <v>157.36581276947894</v>
      </c>
    </row>
    <row r="58" spans="1:2" x14ac:dyDescent="0.25">
      <c r="A58">
        <v>4</v>
      </c>
      <c r="B58">
        <v>219.32907625228214</v>
      </c>
    </row>
    <row r="59" spans="1:2" x14ac:dyDescent="0.25">
      <c r="A59">
        <v>4</v>
      </c>
      <c r="B59">
        <v>74.518651515096607</v>
      </c>
    </row>
    <row r="60" spans="1:2" x14ac:dyDescent="0.25">
      <c r="A60">
        <v>4</v>
      </c>
      <c r="B60">
        <v>100.49883400048093</v>
      </c>
    </row>
    <row r="61" spans="1:2" x14ac:dyDescent="0.25">
      <c r="A61">
        <v>4</v>
      </c>
      <c r="B61">
        <v>58.100055556366186</v>
      </c>
    </row>
    <row r="62" spans="1:2" x14ac:dyDescent="0.25">
      <c r="A62">
        <v>4</v>
      </c>
      <c r="B62">
        <v>101.08765911856634</v>
      </c>
    </row>
    <row r="63" spans="1:2" x14ac:dyDescent="0.25">
      <c r="A63">
        <v>4</v>
      </c>
      <c r="B63">
        <v>15.085493279973862</v>
      </c>
    </row>
    <row r="64" spans="1:2" x14ac:dyDescent="0.25">
      <c r="A64">
        <v>4</v>
      </c>
      <c r="B64">
        <v>311.62215923685557</v>
      </c>
    </row>
    <row r="65" spans="1:2" x14ac:dyDescent="0.25">
      <c r="A65">
        <v>4</v>
      </c>
      <c r="B65">
        <v>33.278884452806693</v>
      </c>
    </row>
  </sheetData>
  <mergeCells count="4">
    <mergeCell ref="V23:V24"/>
    <mergeCell ref="Z23:Z24"/>
    <mergeCell ref="V25:V26"/>
    <mergeCell ref="Z25:Z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E14"/>
  <sheetViews>
    <sheetView workbookViewId="0">
      <selection sqref="A1:XFD1048576"/>
    </sheetView>
  </sheetViews>
  <sheetFormatPr defaultRowHeight="15" x14ac:dyDescent="0.25"/>
  <sheetData>
    <row r="2" spans="3:31" x14ac:dyDescent="0.25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17</v>
      </c>
      <c r="V2" t="s">
        <v>18</v>
      </c>
      <c r="W2" t="s">
        <v>19</v>
      </c>
      <c r="X2" t="s">
        <v>20</v>
      </c>
      <c r="Y2" t="s">
        <v>21</v>
      </c>
      <c r="Z2" t="s">
        <v>22</v>
      </c>
      <c r="AA2" t="s">
        <v>23</v>
      </c>
      <c r="AB2" t="s">
        <v>24</v>
      </c>
      <c r="AC2" t="s">
        <v>25</v>
      </c>
      <c r="AD2" t="s">
        <v>49</v>
      </c>
      <c r="AE2" t="s">
        <v>50</v>
      </c>
    </row>
    <row r="3" spans="3:31" x14ac:dyDescent="0.25">
      <c r="C3" t="s">
        <v>48</v>
      </c>
      <c r="D3">
        <v>2.2040816326530615</v>
      </c>
      <c r="E3">
        <v>42.666666666666657</v>
      </c>
      <c r="F3">
        <v>3.1555555555555559</v>
      </c>
      <c r="G3">
        <v>26.399999999999995</v>
      </c>
      <c r="H3">
        <v>7.5</v>
      </c>
      <c r="I3">
        <v>3.524E-2</v>
      </c>
      <c r="J3">
        <v>17.464788732394368</v>
      </c>
      <c r="K3">
        <v>320</v>
      </c>
      <c r="L3">
        <v>0.107</v>
      </c>
      <c r="M3">
        <v>2.1250000000000002E-3</v>
      </c>
      <c r="N3">
        <v>3.7999999999999999E-2</v>
      </c>
      <c r="O3">
        <v>2.36</v>
      </c>
      <c r="P3">
        <v>34</v>
      </c>
      <c r="Q3">
        <v>69</v>
      </c>
      <c r="R3">
        <v>3.28</v>
      </c>
      <c r="S3">
        <v>2.12E-4</v>
      </c>
      <c r="T3">
        <v>84</v>
      </c>
      <c r="U3">
        <v>2720</v>
      </c>
      <c r="V3">
        <v>49</v>
      </c>
      <c r="W3">
        <v>680</v>
      </c>
      <c r="X3">
        <v>1240</v>
      </c>
      <c r="Y3">
        <v>21999.999999999996</v>
      </c>
      <c r="Z3">
        <v>1559.9999999999998</v>
      </c>
      <c r="AA3">
        <v>680</v>
      </c>
      <c r="AB3">
        <v>33000</v>
      </c>
      <c r="AC3">
        <v>5200</v>
      </c>
      <c r="AD3">
        <v>67741.213669587261</v>
      </c>
      <c r="AE3">
        <v>214.38388411676664</v>
      </c>
    </row>
    <row r="4" spans="3:31" x14ac:dyDescent="0.25">
      <c r="C4" t="s">
        <v>48</v>
      </c>
      <c r="D4">
        <v>2.1224489795918369</v>
      </c>
      <c r="E4">
        <v>45.333333333333343</v>
      </c>
      <c r="F4">
        <v>2.4444444444444442</v>
      </c>
      <c r="G4">
        <v>18.8</v>
      </c>
      <c r="H4">
        <v>6.3000000000000007</v>
      </c>
      <c r="I4">
        <v>2.46E-2</v>
      </c>
      <c r="J4">
        <v>17.089201877934272</v>
      </c>
      <c r="K4">
        <v>320</v>
      </c>
      <c r="L4">
        <v>4.5750000000000006E-2</v>
      </c>
      <c r="M4">
        <v>1.6000000000000001E-3</v>
      </c>
      <c r="N4">
        <v>3.1000000000000003E-2</v>
      </c>
      <c r="O4">
        <v>1.8800000000000001</v>
      </c>
      <c r="P4">
        <v>8.1</v>
      </c>
      <c r="Q4">
        <v>3.6999999999999997</v>
      </c>
      <c r="R4">
        <v>1.9400000000000004</v>
      </c>
      <c r="S4">
        <v>3.0400000000000002E-4</v>
      </c>
      <c r="T4">
        <v>38</v>
      </c>
      <c r="U4">
        <v>2079.9999999999995</v>
      </c>
      <c r="V4">
        <v>17</v>
      </c>
      <c r="W4">
        <v>350</v>
      </c>
      <c r="X4">
        <v>400</v>
      </c>
      <c r="Y4">
        <v>6000</v>
      </c>
      <c r="Z4">
        <v>0</v>
      </c>
      <c r="AA4">
        <v>759.99999999999989</v>
      </c>
      <c r="AB4">
        <v>0</v>
      </c>
      <c r="AC4">
        <v>2400</v>
      </c>
      <c r="AD4">
        <v>12472.812682635304</v>
      </c>
      <c r="AE4">
        <v>39.473311502901453</v>
      </c>
    </row>
    <row r="5" spans="3:31" x14ac:dyDescent="0.25">
      <c r="C5" t="s">
        <v>48</v>
      </c>
      <c r="D5">
        <v>2.2204081632653061</v>
      </c>
      <c r="E5">
        <v>53.333333333333336</v>
      </c>
      <c r="F5">
        <v>1.8222222222222222</v>
      </c>
      <c r="G5">
        <v>14.8</v>
      </c>
      <c r="H5">
        <v>6.2</v>
      </c>
      <c r="I5">
        <v>3.1039999999999995E-2</v>
      </c>
      <c r="J5">
        <v>17.464788732394368</v>
      </c>
      <c r="K5">
        <v>330</v>
      </c>
      <c r="L5">
        <v>9.1500000000000012E-2</v>
      </c>
      <c r="M5">
        <v>1.7499999999999998E-3</v>
      </c>
      <c r="N5">
        <v>6.8750000000000006E-2</v>
      </c>
      <c r="O5">
        <v>2</v>
      </c>
      <c r="P5">
        <v>16.3</v>
      </c>
      <c r="Q5">
        <v>7.1</v>
      </c>
      <c r="R5">
        <v>0.93000000000000016</v>
      </c>
      <c r="S5">
        <v>3.4399999999999996E-4</v>
      </c>
      <c r="T5">
        <v>111.00000000000001</v>
      </c>
      <c r="U5">
        <v>3720</v>
      </c>
      <c r="V5">
        <v>52</v>
      </c>
      <c r="W5">
        <v>490</v>
      </c>
      <c r="X5">
        <v>200</v>
      </c>
      <c r="Y5">
        <v>17999.999999999996</v>
      </c>
      <c r="Z5">
        <v>400</v>
      </c>
      <c r="AA5">
        <v>200</v>
      </c>
      <c r="AB5">
        <v>8000</v>
      </c>
      <c r="AC5">
        <v>2800</v>
      </c>
      <c r="AD5">
        <v>34425.364136451215</v>
      </c>
      <c r="AE5">
        <v>108.94760923097908</v>
      </c>
    </row>
    <row r="6" spans="3:31" x14ac:dyDescent="0.25">
      <c r="C6" t="s">
        <v>48</v>
      </c>
      <c r="D6">
        <v>2.1306122448979594</v>
      </c>
      <c r="E6">
        <v>24.000000000000007</v>
      </c>
      <c r="F6">
        <v>3.4666666666666668</v>
      </c>
      <c r="G6">
        <v>24.8</v>
      </c>
      <c r="H6">
        <v>8.8000000000000025</v>
      </c>
      <c r="I6">
        <v>2.2800000000000001E-2</v>
      </c>
      <c r="J6">
        <v>15.39906103286385</v>
      </c>
      <c r="K6">
        <v>390</v>
      </c>
      <c r="L6">
        <v>6.0999999999999999E-2</v>
      </c>
      <c r="M6">
        <v>2.6250000000000002E-3</v>
      </c>
      <c r="N6">
        <v>5.0499999999999996E-2</v>
      </c>
      <c r="O6">
        <v>3.7200000000000006</v>
      </c>
      <c r="P6">
        <v>13.900000000000002</v>
      </c>
      <c r="Q6">
        <v>10.4</v>
      </c>
      <c r="R6">
        <v>1.8399999999999999</v>
      </c>
      <c r="S6">
        <v>3.0800000000000006E-4</v>
      </c>
      <c r="T6">
        <v>74</v>
      </c>
      <c r="U6">
        <v>4800</v>
      </c>
      <c r="V6">
        <v>34</v>
      </c>
      <c r="W6">
        <v>139.99999999999997</v>
      </c>
      <c r="X6">
        <v>439.99999999999994</v>
      </c>
      <c r="Y6">
        <v>32000</v>
      </c>
      <c r="Z6">
        <v>0</v>
      </c>
      <c r="AA6">
        <v>640</v>
      </c>
      <c r="AB6">
        <v>0</v>
      </c>
      <c r="AC6">
        <v>3599.9999999999995</v>
      </c>
      <c r="AD6">
        <v>42226.593572944432</v>
      </c>
      <c r="AE6">
        <v>133.63653605828699</v>
      </c>
    </row>
    <row r="7" spans="3:31" x14ac:dyDescent="0.25">
      <c r="C7" t="s">
        <v>48</v>
      </c>
      <c r="D7">
        <v>2.0326530612244897</v>
      </c>
      <c r="E7">
        <v>53.333333333333336</v>
      </c>
      <c r="F7">
        <v>2.5777777777777775</v>
      </c>
      <c r="G7">
        <v>15.600000000000001</v>
      </c>
      <c r="H7">
        <v>9.1</v>
      </c>
      <c r="I7">
        <v>2.58E-2</v>
      </c>
      <c r="J7">
        <v>16.525821596244135</v>
      </c>
      <c r="K7">
        <v>470</v>
      </c>
      <c r="L7">
        <v>9.1500000000000012E-2</v>
      </c>
      <c r="M7">
        <v>2.1250000000000002E-3</v>
      </c>
      <c r="N7">
        <v>4.4249999999999998E-2</v>
      </c>
      <c r="O7">
        <v>3.4000000000000004</v>
      </c>
      <c r="P7">
        <v>29.299999999999997</v>
      </c>
      <c r="Q7">
        <v>19</v>
      </c>
      <c r="R7">
        <v>1.0100000000000002</v>
      </c>
      <c r="S7">
        <v>3.3999999999999997E-4</v>
      </c>
      <c r="T7">
        <v>122</v>
      </c>
      <c r="U7">
        <v>10000</v>
      </c>
      <c r="V7">
        <v>59</v>
      </c>
      <c r="W7">
        <v>259.99999999999994</v>
      </c>
      <c r="X7">
        <v>1519.9999999999998</v>
      </c>
      <c r="Y7">
        <v>50999.999999999993</v>
      </c>
      <c r="Z7">
        <v>960</v>
      </c>
      <c r="AA7">
        <v>1240</v>
      </c>
      <c r="AB7">
        <v>21000</v>
      </c>
      <c r="AC7">
        <v>5600</v>
      </c>
      <c r="AD7">
        <v>92383.043600768578</v>
      </c>
      <c r="AE7">
        <v>292.36907106896308</v>
      </c>
    </row>
    <row r="8" spans="3:31" x14ac:dyDescent="0.25">
      <c r="C8" t="s">
        <v>48</v>
      </c>
      <c r="D8">
        <v>2.0326530612244897</v>
      </c>
      <c r="E8">
        <v>53.333333333333336</v>
      </c>
      <c r="F8">
        <v>2.5777777777777775</v>
      </c>
      <c r="G8">
        <v>15.600000000000001</v>
      </c>
      <c r="H8">
        <v>9.1</v>
      </c>
      <c r="I8">
        <v>2.58E-2</v>
      </c>
      <c r="J8">
        <v>16.525821596244135</v>
      </c>
      <c r="K8">
        <v>470</v>
      </c>
      <c r="L8">
        <v>9.1500000000000012E-2</v>
      </c>
      <c r="M8">
        <v>2.1250000000000002E-3</v>
      </c>
      <c r="N8">
        <v>4.4249999999999998E-2</v>
      </c>
      <c r="O8">
        <v>3.4000000000000004</v>
      </c>
      <c r="P8">
        <v>29.299999999999997</v>
      </c>
      <c r="Q8">
        <v>19</v>
      </c>
      <c r="R8">
        <v>1.0100000000000002</v>
      </c>
      <c r="S8">
        <v>3.3999999999999997E-4</v>
      </c>
      <c r="T8">
        <v>122</v>
      </c>
      <c r="U8">
        <v>10000</v>
      </c>
      <c r="V8">
        <v>59</v>
      </c>
      <c r="W8">
        <v>259.99999999999994</v>
      </c>
      <c r="X8">
        <v>1519.9999999999998</v>
      </c>
      <c r="Y8">
        <v>50999.999999999993</v>
      </c>
      <c r="Z8">
        <v>960</v>
      </c>
      <c r="AA8">
        <v>1240</v>
      </c>
      <c r="AB8">
        <v>21000</v>
      </c>
      <c r="AC8">
        <v>5600</v>
      </c>
      <c r="AD8">
        <v>92383.043600768578</v>
      </c>
      <c r="AE8">
        <v>292.36907106896308</v>
      </c>
    </row>
    <row r="9" spans="3:31" x14ac:dyDescent="0.25">
      <c r="C9" t="s">
        <v>48</v>
      </c>
      <c r="D9">
        <v>2.1795918367346934</v>
      </c>
      <c r="E9">
        <v>44.266666666666666</v>
      </c>
      <c r="F9">
        <v>5.6444444444444439</v>
      </c>
      <c r="G9">
        <v>45.600000000000009</v>
      </c>
      <c r="H9">
        <v>15.100000000000001</v>
      </c>
      <c r="I9">
        <v>4.4119999999999999E-2</v>
      </c>
      <c r="J9">
        <v>18.215962441314552</v>
      </c>
      <c r="K9">
        <v>390</v>
      </c>
      <c r="L9">
        <v>0.1525</v>
      </c>
      <c r="M9">
        <v>3.0000000000000001E-3</v>
      </c>
      <c r="N9">
        <v>0.21350000000000002</v>
      </c>
      <c r="O9">
        <v>5.92</v>
      </c>
      <c r="P9">
        <v>32.5</v>
      </c>
      <c r="Q9">
        <v>9.4</v>
      </c>
      <c r="R9">
        <v>3.42</v>
      </c>
      <c r="S9">
        <v>6.1600000000000012E-4</v>
      </c>
      <c r="T9">
        <v>243.00000000000003</v>
      </c>
      <c r="U9">
        <v>7600</v>
      </c>
      <c r="V9">
        <v>94</v>
      </c>
      <c r="W9">
        <v>869.99999999999989</v>
      </c>
      <c r="X9">
        <v>2319.9999999999995</v>
      </c>
      <c r="Y9">
        <v>28000</v>
      </c>
      <c r="Z9">
        <v>759.99999999999989</v>
      </c>
      <c r="AA9">
        <v>2000</v>
      </c>
      <c r="AB9">
        <v>16000</v>
      </c>
      <c r="AC9">
        <v>4000</v>
      </c>
      <c r="AD9">
        <v>62459.660401389163</v>
      </c>
      <c r="AE9">
        <v>197.66909791100585</v>
      </c>
    </row>
    <row r="10" spans="3:31" x14ac:dyDescent="0.25">
      <c r="C10" t="s">
        <v>48</v>
      </c>
      <c r="D10">
        <v>2.2122448979591836</v>
      </c>
      <c r="E10">
        <v>28.266666666666655</v>
      </c>
      <c r="F10">
        <v>3.5999999999999996</v>
      </c>
      <c r="G10">
        <v>21.6</v>
      </c>
      <c r="H10">
        <v>13.5</v>
      </c>
      <c r="I10">
        <v>3.0800000000000001E-2</v>
      </c>
      <c r="J10">
        <v>17.27699530516432</v>
      </c>
      <c r="K10">
        <v>280</v>
      </c>
      <c r="L10">
        <v>6.0999999999999999E-2</v>
      </c>
      <c r="M10">
        <v>2.6750000000000003E-3</v>
      </c>
      <c r="N10">
        <v>5.3749999999999999E-2</v>
      </c>
      <c r="O10">
        <v>1.3200000000000003</v>
      </c>
      <c r="P10">
        <v>7.0000000000000009</v>
      </c>
      <c r="Q10">
        <v>6</v>
      </c>
      <c r="R10">
        <v>3.3100000000000005</v>
      </c>
      <c r="S10">
        <v>4.5199999999999998E-4</v>
      </c>
      <c r="T10">
        <v>56.999999999999993</v>
      </c>
      <c r="U10">
        <v>5240</v>
      </c>
      <c r="V10">
        <v>66</v>
      </c>
      <c r="W10">
        <v>170</v>
      </c>
      <c r="X10">
        <v>0</v>
      </c>
      <c r="Y10">
        <v>0</v>
      </c>
      <c r="Z10">
        <v>0</v>
      </c>
      <c r="AA10">
        <v>0</v>
      </c>
      <c r="AB10">
        <v>0</v>
      </c>
      <c r="AC10">
        <v>2800</v>
      </c>
      <c r="AD10">
        <v>8717.2345838697911</v>
      </c>
      <c r="AE10">
        <v>27.58785246987734</v>
      </c>
    </row>
    <row r="11" spans="3:31" x14ac:dyDescent="0.25">
      <c r="C11" t="s">
        <v>48</v>
      </c>
      <c r="D11">
        <v>2.2122448979591836</v>
      </c>
      <c r="E11">
        <v>28.266666666666655</v>
      </c>
      <c r="F11">
        <v>3.5999999999999996</v>
      </c>
      <c r="G11">
        <v>21.6</v>
      </c>
      <c r="H11">
        <v>13.5</v>
      </c>
      <c r="I11">
        <v>3.0800000000000001E-2</v>
      </c>
      <c r="J11">
        <v>17.27699530516432</v>
      </c>
      <c r="K11">
        <v>280</v>
      </c>
      <c r="L11">
        <v>6.0999999999999999E-2</v>
      </c>
      <c r="M11">
        <v>2.6750000000000003E-3</v>
      </c>
      <c r="N11">
        <v>5.3749999999999999E-2</v>
      </c>
      <c r="O11">
        <v>1.3200000000000003</v>
      </c>
      <c r="P11">
        <v>7.0000000000000009</v>
      </c>
      <c r="Q11">
        <v>6</v>
      </c>
      <c r="R11">
        <v>3.3100000000000005</v>
      </c>
      <c r="S11">
        <v>4.5199999999999998E-4</v>
      </c>
      <c r="T11">
        <v>56.999999999999993</v>
      </c>
      <c r="U11">
        <v>5240</v>
      </c>
      <c r="V11">
        <v>66</v>
      </c>
      <c r="W11">
        <v>170</v>
      </c>
      <c r="X11">
        <v>0</v>
      </c>
      <c r="Y11">
        <v>0</v>
      </c>
      <c r="Z11">
        <v>0</v>
      </c>
      <c r="AA11">
        <v>0</v>
      </c>
      <c r="AB11">
        <v>0</v>
      </c>
      <c r="AC11">
        <v>2800</v>
      </c>
      <c r="AD11">
        <v>8717.2345838697911</v>
      </c>
      <c r="AE11">
        <v>27.58785246987734</v>
      </c>
    </row>
    <row r="12" spans="3:31" x14ac:dyDescent="0.25">
      <c r="C12" t="s">
        <v>48</v>
      </c>
      <c r="D12">
        <v>2.2448979591836733</v>
      </c>
      <c r="E12">
        <v>47.466666666666676</v>
      </c>
      <c r="F12">
        <v>1.0222222222222221</v>
      </c>
      <c r="G12">
        <v>7.2</v>
      </c>
      <c r="H12">
        <v>9.1</v>
      </c>
      <c r="I12">
        <v>3.78E-2</v>
      </c>
      <c r="J12">
        <v>17.27699530516432</v>
      </c>
      <c r="K12">
        <v>370</v>
      </c>
      <c r="L12">
        <v>8.6500000000000007E-2</v>
      </c>
      <c r="M12">
        <v>2.0250000000000003E-3</v>
      </c>
      <c r="N12">
        <v>8.5250000000000006E-2</v>
      </c>
      <c r="O12">
        <v>3.16</v>
      </c>
      <c r="P12">
        <v>12.1</v>
      </c>
      <c r="Q12">
        <v>6.1</v>
      </c>
      <c r="R12">
        <v>2.86</v>
      </c>
      <c r="S12">
        <v>3.6400000000000001E-4</v>
      </c>
      <c r="T12">
        <v>227</v>
      </c>
      <c r="U12">
        <v>5999.9999999999991</v>
      </c>
      <c r="V12">
        <v>61</v>
      </c>
      <c r="W12">
        <v>940</v>
      </c>
      <c r="X12">
        <v>600</v>
      </c>
      <c r="Y12">
        <v>8999.9999999999982</v>
      </c>
      <c r="Z12">
        <v>0</v>
      </c>
      <c r="AA12">
        <v>680</v>
      </c>
      <c r="AB12">
        <v>0</v>
      </c>
      <c r="AC12">
        <v>3599.9999999999995</v>
      </c>
      <c r="AD12">
        <v>21586.742721153234</v>
      </c>
      <c r="AE12">
        <v>68.316605199352452</v>
      </c>
    </row>
    <row r="13" spans="3:31" x14ac:dyDescent="0.25">
      <c r="C13" t="s">
        <v>48</v>
      </c>
      <c r="D13">
        <v>2.1632653061224487</v>
      </c>
      <c r="E13">
        <v>29.066666666666663</v>
      </c>
      <c r="F13">
        <v>2.2666666666666666</v>
      </c>
      <c r="G13">
        <v>19.200000000000003</v>
      </c>
      <c r="H13">
        <v>7</v>
      </c>
      <c r="I13">
        <v>4.224E-2</v>
      </c>
      <c r="J13">
        <v>14.460093896713612</v>
      </c>
      <c r="K13">
        <v>260</v>
      </c>
      <c r="L13">
        <v>0.11675000000000001</v>
      </c>
      <c r="M13">
        <v>3.9500000000000004E-3</v>
      </c>
      <c r="N13">
        <v>0.14800000000000002</v>
      </c>
      <c r="O13">
        <v>9.6000000000000014</v>
      </c>
      <c r="P13">
        <v>27.400000000000002</v>
      </c>
      <c r="Q13">
        <v>9.1999999999999993</v>
      </c>
      <c r="R13">
        <v>4.2000000000000011</v>
      </c>
      <c r="S13">
        <v>5.3200000000000003E-4</v>
      </c>
      <c r="T13">
        <v>329</v>
      </c>
      <c r="U13">
        <v>7600</v>
      </c>
      <c r="V13">
        <v>92</v>
      </c>
      <c r="W13">
        <v>1300</v>
      </c>
      <c r="X13">
        <v>5040</v>
      </c>
      <c r="Y13">
        <v>81000</v>
      </c>
      <c r="Z13">
        <v>1519.9999999999998</v>
      </c>
      <c r="AA13">
        <v>4840</v>
      </c>
      <c r="AB13">
        <v>24000</v>
      </c>
      <c r="AC13">
        <v>6800</v>
      </c>
      <c r="AD13">
        <v>132905.86816453616</v>
      </c>
      <c r="AE13">
        <v>420.61360721997511</v>
      </c>
    </row>
    <row r="14" spans="3:31" x14ac:dyDescent="0.25">
      <c r="C14" t="s">
        <v>48</v>
      </c>
      <c r="D14">
        <v>2.2122448979591836</v>
      </c>
      <c r="E14">
        <v>34.13333333333334</v>
      </c>
      <c r="F14">
        <v>1.2888888888888888</v>
      </c>
      <c r="G14">
        <v>7.2</v>
      </c>
      <c r="H14">
        <v>4.7</v>
      </c>
      <c r="I14">
        <v>2.9599999999999998E-2</v>
      </c>
      <c r="J14">
        <v>17.464788732394368</v>
      </c>
      <c r="K14">
        <v>229.99999999999997</v>
      </c>
      <c r="L14">
        <v>9.1500000000000012E-2</v>
      </c>
      <c r="M14">
        <v>2.7750000000000001E-3</v>
      </c>
      <c r="N14">
        <v>4.7500000000000001E-2</v>
      </c>
      <c r="O14">
        <v>2.44</v>
      </c>
      <c r="P14">
        <v>5.0999999999999996</v>
      </c>
      <c r="Q14">
        <v>3.6999999999999997</v>
      </c>
      <c r="R14">
        <v>1.51</v>
      </c>
      <c r="S14">
        <v>2.52E-4</v>
      </c>
      <c r="T14">
        <v>95</v>
      </c>
      <c r="U14">
        <v>2959.9999999999995</v>
      </c>
      <c r="V14">
        <v>38</v>
      </c>
      <c r="W14">
        <v>529.99999999999989</v>
      </c>
      <c r="X14">
        <v>1000</v>
      </c>
      <c r="Y14">
        <v>19000</v>
      </c>
      <c r="Z14">
        <v>0</v>
      </c>
      <c r="AA14">
        <v>1519.9999999999998</v>
      </c>
      <c r="AB14">
        <v>0</v>
      </c>
      <c r="AC14">
        <v>3599.9999999999995</v>
      </c>
      <c r="AD14">
        <v>29052.920882852573</v>
      </c>
      <c r="AE14">
        <v>91.945179107402979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"/>
  <sheetViews>
    <sheetView tabSelected="1" topLeftCell="G55" workbookViewId="0">
      <selection activeCell="K68" sqref="K68"/>
    </sheetView>
  </sheetViews>
  <sheetFormatPr defaultRowHeight="15" x14ac:dyDescent="0.25"/>
  <cols>
    <col min="1" max="2" width="13.28515625" bestFit="1" customWidth="1"/>
    <col min="4" max="4" width="12.42578125" bestFit="1" customWidth="1"/>
    <col min="6" max="6" width="12" bestFit="1" customWidth="1"/>
    <col min="7" max="7" width="21.42578125" customWidth="1"/>
    <col min="8" max="8" width="19.28515625" bestFit="1" customWidth="1"/>
    <col min="9" max="9" width="12.42578125" bestFit="1" customWidth="1"/>
    <col min="10" max="10" width="9.5703125" bestFit="1" customWidth="1"/>
    <col min="11" max="11" width="15.85546875" bestFit="1" customWidth="1"/>
    <col min="12" max="12" width="12.5703125" bestFit="1" customWidth="1"/>
    <col min="13" max="13" width="22" bestFit="1" customWidth="1"/>
    <col min="14" max="14" width="12.140625" bestFit="1" customWidth="1"/>
    <col min="15" max="16" width="13.85546875" bestFit="1" customWidth="1"/>
    <col min="17" max="17" width="12.5703125" bestFit="1" customWidth="1"/>
    <col min="18" max="18" width="13.5703125" customWidth="1"/>
    <col min="22" max="22" width="13.7109375" bestFit="1" customWidth="1"/>
    <col min="24" max="24" width="12.42578125" bestFit="1" customWidth="1"/>
    <col min="25" max="25" width="8.85546875" bestFit="1" customWidth="1"/>
    <col min="30" max="31" width="11.5703125" bestFit="1" customWidth="1"/>
  </cols>
  <sheetData>
    <row r="1" spans="1:18" x14ac:dyDescent="0.25">
      <c r="N1" t="s">
        <v>126</v>
      </c>
      <c r="O1" t="s">
        <v>127</v>
      </c>
      <c r="P1" t="s">
        <v>128</v>
      </c>
      <c r="Q1" t="s">
        <v>129</v>
      </c>
      <c r="R1" t="s">
        <v>152</v>
      </c>
    </row>
    <row r="2" spans="1:18" x14ac:dyDescent="0.25">
      <c r="M2" t="s">
        <v>16</v>
      </c>
      <c r="N2">
        <v>0.64921810699588478</v>
      </c>
      <c r="O2">
        <v>1.6591495198902606</v>
      </c>
      <c r="P2">
        <v>1.4270576131687245</v>
      </c>
      <c r="Q2">
        <v>0.86777777777777787</v>
      </c>
      <c r="R2">
        <f>AVERAGE(N2,O2,P2,Q2)</f>
        <v>1.1508007544581618</v>
      </c>
    </row>
    <row r="3" spans="1:18" x14ac:dyDescent="0.25">
      <c r="B3" t="s">
        <v>153</v>
      </c>
      <c r="C3" t="s">
        <v>16</v>
      </c>
      <c r="D3" t="s">
        <v>18</v>
      </c>
      <c r="E3" t="s">
        <v>17</v>
      </c>
      <c r="F3" t="s">
        <v>19</v>
      </c>
      <c r="G3" t="s">
        <v>23</v>
      </c>
      <c r="H3" s="42" t="s">
        <v>20</v>
      </c>
      <c r="I3" t="s">
        <v>21</v>
      </c>
      <c r="J3" t="s">
        <v>22</v>
      </c>
      <c r="K3" t="s">
        <v>24</v>
      </c>
      <c r="M3" t="s">
        <v>18</v>
      </c>
      <c r="N3">
        <v>6.4831275720164616E-2</v>
      </c>
      <c r="O3">
        <v>0.14849999999999999</v>
      </c>
      <c r="P3">
        <v>0.11397530864197532</v>
      </c>
      <c r="Q3">
        <v>9.5843621399176959E-2</v>
      </c>
      <c r="R3">
        <f t="shared" ref="R3:R10" si="0">AVERAGE(N3,O3,P3,Q3)</f>
        <v>0.10578755144032922</v>
      </c>
    </row>
    <row r="4" spans="1:18" x14ac:dyDescent="0.25">
      <c r="B4" t="s">
        <v>126</v>
      </c>
      <c r="C4">
        <v>0.64921810699588478</v>
      </c>
      <c r="D4">
        <v>6.4831275720164616E-2</v>
      </c>
      <c r="E4">
        <v>0.23730452674897118</v>
      </c>
      <c r="F4">
        <v>3.1635802469135804E-2</v>
      </c>
      <c r="G4">
        <v>1.0567901234567903E-2</v>
      </c>
      <c r="H4" s="42">
        <v>1.1032921810699587E-2</v>
      </c>
      <c r="I4">
        <v>2.1502057613168716E-3</v>
      </c>
      <c r="J4">
        <v>1.2816872427983539E-2</v>
      </c>
      <c r="K4">
        <v>1.6769547325102884E-3</v>
      </c>
      <c r="M4" t="s">
        <v>17</v>
      </c>
      <c r="N4">
        <v>0.23730452674897118</v>
      </c>
      <c r="O4">
        <v>0.62774348422496573</v>
      </c>
      <c r="P4">
        <v>0.54670781893004128</v>
      </c>
      <c r="Q4">
        <v>0.38059670781893007</v>
      </c>
      <c r="R4">
        <f t="shared" si="0"/>
        <v>0.44808813443072709</v>
      </c>
    </row>
    <row r="5" spans="1:18" x14ac:dyDescent="0.25">
      <c r="B5" t="s">
        <v>127</v>
      </c>
      <c r="C5">
        <v>1.6591495198902606</v>
      </c>
      <c r="D5">
        <v>0.14849999999999999</v>
      </c>
      <c r="E5">
        <v>0.62774348422496573</v>
      </c>
      <c r="F5">
        <v>5.9934156378600813E-2</v>
      </c>
      <c r="G5">
        <v>3.4547530864197526E-2</v>
      </c>
      <c r="H5" s="42">
        <v>3.1615912208504807E-2</v>
      </c>
      <c r="I5">
        <v>1.2581618655692729E-2</v>
      </c>
      <c r="J5">
        <v>3.5307270233196159E-2</v>
      </c>
      <c r="K5">
        <v>1.0103566529492456E-2</v>
      </c>
      <c r="M5" t="s">
        <v>19</v>
      </c>
      <c r="N5">
        <v>3.1635802469135804E-2</v>
      </c>
      <c r="O5">
        <v>5.9934156378600813E-2</v>
      </c>
      <c r="P5">
        <v>5.493827160493827E-2</v>
      </c>
      <c r="Q5">
        <v>3.7901234567901253E-2</v>
      </c>
      <c r="R5">
        <f t="shared" si="0"/>
        <v>4.6102366255144037E-2</v>
      </c>
    </row>
    <row r="6" spans="1:18" x14ac:dyDescent="0.25">
      <c r="B6" t="s">
        <v>128</v>
      </c>
      <c r="C6">
        <v>1.4270576131687245</v>
      </c>
      <c r="D6">
        <v>0.11397530864197532</v>
      </c>
      <c r="E6">
        <v>0.54670781893004128</v>
      </c>
      <c r="F6">
        <v>5.493827160493827E-2</v>
      </c>
      <c r="G6">
        <v>3.669135802469136E-2</v>
      </c>
      <c r="H6" s="42">
        <v>2.9695473251028805E-2</v>
      </c>
      <c r="I6">
        <v>1.066872427983539E-2</v>
      </c>
      <c r="J6">
        <v>3.4497942386831265E-2</v>
      </c>
      <c r="K6">
        <v>9.4362139917695455E-3</v>
      </c>
      <c r="M6" t="s">
        <v>23</v>
      </c>
      <c r="N6">
        <v>1.0567901234567903E-2</v>
      </c>
      <c r="O6">
        <v>3.4547530864197526E-2</v>
      </c>
      <c r="P6">
        <v>3.669135802469136E-2</v>
      </c>
      <c r="Q6">
        <v>2.1681069958847735E-2</v>
      </c>
      <c r="R6">
        <f t="shared" si="0"/>
        <v>2.5871965020576131E-2</v>
      </c>
    </row>
    <row r="7" spans="1:18" x14ac:dyDescent="0.25">
      <c r="B7" t="s">
        <v>129</v>
      </c>
      <c r="C7">
        <v>0.86777777777777787</v>
      </c>
      <c r="D7">
        <v>9.5843621399176959E-2</v>
      </c>
      <c r="E7">
        <v>0.38059670781893007</v>
      </c>
      <c r="F7">
        <v>3.7901234567901253E-2</v>
      </c>
      <c r="G7">
        <v>2.1681069958847735E-2</v>
      </c>
      <c r="H7">
        <v>2.6528806584362144E-2</v>
      </c>
      <c r="I7">
        <v>5.2057613168724282E-3</v>
      </c>
      <c r="J7">
        <v>1.5141975308641972E-2</v>
      </c>
      <c r="K7">
        <v>3.794238683127572E-3</v>
      </c>
      <c r="M7" t="s">
        <v>20</v>
      </c>
      <c r="N7">
        <v>1.1032921810699587E-2</v>
      </c>
      <c r="O7">
        <v>3.1615912208504807E-2</v>
      </c>
      <c r="P7">
        <v>2.9695473251028805E-2</v>
      </c>
      <c r="Q7">
        <v>2.6528806584362144E-2</v>
      </c>
      <c r="R7">
        <f t="shared" si="0"/>
        <v>2.4718278463648834E-2</v>
      </c>
    </row>
    <row r="8" spans="1:18" x14ac:dyDescent="0.25">
      <c r="B8" t="s">
        <v>154</v>
      </c>
      <c r="C8">
        <f>AVERAGE(C4:C7)</f>
        <v>1.1508007544581618</v>
      </c>
      <c r="D8">
        <f t="shared" ref="D8:K8" si="1">AVERAGE(D4:D7)</f>
        <v>0.10578755144032922</v>
      </c>
      <c r="E8">
        <f t="shared" si="1"/>
        <v>0.44808813443072709</v>
      </c>
      <c r="F8">
        <f t="shared" si="1"/>
        <v>4.6102366255144037E-2</v>
      </c>
      <c r="G8">
        <f t="shared" si="1"/>
        <v>2.5871965020576131E-2</v>
      </c>
      <c r="H8">
        <f t="shared" si="1"/>
        <v>2.4718278463648834E-2</v>
      </c>
      <c r="I8">
        <f t="shared" si="1"/>
        <v>7.6515775034293543E-3</v>
      </c>
      <c r="J8">
        <f t="shared" si="1"/>
        <v>2.4441015089163236E-2</v>
      </c>
      <c r="K8">
        <f t="shared" si="1"/>
        <v>6.2527434842249655E-3</v>
      </c>
      <c r="M8" t="s">
        <v>21</v>
      </c>
      <c r="N8">
        <v>2.1502057613168716E-3</v>
      </c>
      <c r="O8">
        <v>1.2581618655692729E-2</v>
      </c>
      <c r="P8">
        <v>1.066872427983539E-2</v>
      </c>
      <c r="Q8">
        <v>5.2057613168724282E-3</v>
      </c>
      <c r="R8">
        <f t="shared" si="0"/>
        <v>7.6515775034293543E-3</v>
      </c>
    </row>
    <row r="9" spans="1:18" x14ac:dyDescent="0.25">
      <c r="M9" t="s">
        <v>22</v>
      </c>
      <c r="N9">
        <v>1.2816872427983539E-2</v>
      </c>
      <c r="O9">
        <v>3.5307270233196159E-2</v>
      </c>
      <c r="P9">
        <v>3.4497942386831265E-2</v>
      </c>
      <c r="Q9">
        <v>1.5141975308641972E-2</v>
      </c>
      <c r="R9">
        <f t="shared" si="0"/>
        <v>2.4441015089163236E-2</v>
      </c>
    </row>
    <row r="10" spans="1:18" x14ac:dyDescent="0.25">
      <c r="M10" t="s">
        <v>24</v>
      </c>
      <c r="N10">
        <v>1.6769547325102884E-3</v>
      </c>
      <c r="O10">
        <v>1.0103566529492456E-2</v>
      </c>
      <c r="P10">
        <v>9.4362139917695455E-3</v>
      </c>
      <c r="Q10">
        <v>3.794238683127572E-3</v>
      </c>
      <c r="R10">
        <f t="shared" si="0"/>
        <v>6.2527434842249655E-3</v>
      </c>
    </row>
    <row r="12" spans="1:18" x14ac:dyDescent="0.25">
      <c r="B12" t="s">
        <v>154</v>
      </c>
      <c r="C12" t="s">
        <v>155</v>
      </c>
      <c r="D12" t="s">
        <v>156</v>
      </c>
      <c r="E12" t="s">
        <v>157</v>
      </c>
      <c r="F12" t="s">
        <v>158</v>
      </c>
      <c r="G12" t="s">
        <v>159</v>
      </c>
      <c r="H12" t="s">
        <v>160</v>
      </c>
    </row>
    <row r="13" spans="1:18" x14ac:dyDescent="0.25">
      <c r="A13" t="s">
        <v>16</v>
      </c>
      <c r="B13" s="43">
        <v>1.1508007544581618</v>
      </c>
      <c r="C13">
        <v>2.2000000000000002</v>
      </c>
      <c r="D13">
        <v>360</v>
      </c>
      <c r="E13">
        <v>30</v>
      </c>
      <c r="F13">
        <v>70</v>
      </c>
      <c r="G13">
        <v>10950</v>
      </c>
      <c r="H13" s="44">
        <f>(B13*C13*D13*E13)/(F13*G13)</f>
        <v>3.5672571331932065E-2</v>
      </c>
    </row>
    <row r="14" spans="1:18" x14ac:dyDescent="0.25">
      <c r="A14" t="s">
        <v>18</v>
      </c>
      <c r="B14" s="43">
        <v>0.10578755144032922</v>
      </c>
      <c r="C14">
        <v>2.2000000000000002</v>
      </c>
      <c r="D14">
        <v>360</v>
      </c>
      <c r="E14">
        <v>30</v>
      </c>
      <c r="F14">
        <v>70</v>
      </c>
      <c r="G14">
        <v>10950</v>
      </c>
      <c r="H14" s="44">
        <f t="shared" ref="H14:H21" si="2">(B14*C14*D14*E14)/(F14*G14)</f>
        <v>3.2792070740015949E-3</v>
      </c>
    </row>
    <row r="15" spans="1:18" x14ac:dyDescent="0.25">
      <c r="A15" t="s">
        <v>17</v>
      </c>
      <c r="B15" s="43">
        <v>0.44808813443072709</v>
      </c>
      <c r="C15">
        <v>2.2000000000000002</v>
      </c>
      <c r="D15">
        <v>360</v>
      </c>
      <c r="E15">
        <v>30</v>
      </c>
      <c r="F15">
        <v>70</v>
      </c>
      <c r="G15">
        <v>10950</v>
      </c>
      <c r="H15" s="44">
        <f t="shared" si="2"/>
        <v>1.388985528254935E-2</v>
      </c>
    </row>
    <row r="16" spans="1:18" x14ac:dyDescent="0.25">
      <c r="A16" t="s">
        <v>19</v>
      </c>
      <c r="B16" s="43">
        <v>4.6102366255144037E-2</v>
      </c>
      <c r="C16">
        <v>2.2000000000000002</v>
      </c>
      <c r="D16">
        <v>360</v>
      </c>
      <c r="E16">
        <v>30</v>
      </c>
      <c r="F16">
        <v>70</v>
      </c>
      <c r="G16">
        <v>10950</v>
      </c>
      <c r="H16" s="44">
        <f t="shared" si="2"/>
        <v>1.4290831340146412E-3</v>
      </c>
    </row>
    <row r="17" spans="1:11" x14ac:dyDescent="0.25">
      <c r="A17" t="s">
        <v>23</v>
      </c>
      <c r="B17" s="43">
        <v>2.5871965020576131E-2</v>
      </c>
      <c r="C17">
        <v>2.2000000000000002</v>
      </c>
      <c r="D17">
        <v>360</v>
      </c>
      <c r="E17">
        <v>30</v>
      </c>
      <c r="F17">
        <v>70</v>
      </c>
      <c r="G17">
        <v>10950</v>
      </c>
      <c r="H17" s="44">
        <f t="shared" si="2"/>
        <v>8.0198028556932664E-4</v>
      </c>
    </row>
    <row r="18" spans="1:11" x14ac:dyDescent="0.25">
      <c r="A18" t="s">
        <v>20</v>
      </c>
      <c r="B18" s="43">
        <v>2.4718278463648834E-2</v>
      </c>
      <c r="C18">
        <v>2.2000000000000002</v>
      </c>
      <c r="D18">
        <v>360</v>
      </c>
      <c r="E18">
        <v>30</v>
      </c>
      <c r="F18">
        <v>70</v>
      </c>
      <c r="G18">
        <v>10950</v>
      </c>
      <c r="H18" s="44">
        <f t="shared" si="2"/>
        <v>7.6621826000821455E-4</v>
      </c>
    </row>
    <row r="19" spans="1:11" x14ac:dyDescent="0.25">
      <c r="A19" t="s">
        <v>21</v>
      </c>
      <c r="B19" s="45">
        <v>7.6515775034293543E-3</v>
      </c>
      <c r="C19">
        <v>2.2000000000000002</v>
      </c>
      <c r="D19">
        <v>360</v>
      </c>
      <c r="E19">
        <v>30</v>
      </c>
      <c r="F19">
        <v>70</v>
      </c>
      <c r="G19">
        <v>10950</v>
      </c>
      <c r="H19" s="44">
        <f t="shared" si="2"/>
        <v>2.371839288734266E-4</v>
      </c>
    </row>
    <row r="20" spans="1:11" x14ac:dyDescent="0.25">
      <c r="A20" t="s">
        <v>22</v>
      </c>
      <c r="B20" s="45">
        <v>2.4441015089163236E-2</v>
      </c>
      <c r="C20">
        <v>2.2000000000000002</v>
      </c>
      <c r="D20">
        <v>360</v>
      </c>
      <c r="E20">
        <v>30</v>
      </c>
      <c r="F20">
        <v>70</v>
      </c>
      <c r="G20">
        <v>10950</v>
      </c>
      <c r="H20" s="44">
        <f t="shared" si="2"/>
        <v>7.5762363798893481E-4</v>
      </c>
    </row>
    <row r="21" spans="1:11" x14ac:dyDescent="0.25">
      <c r="A21" t="s">
        <v>24</v>
      </c>
      <c r="B21" s="45">
        <v>6.2527434842249655E-3</v>
      </c>
      <c r="C21">
        <v>2.2000000000000002</v>
      </c>
      <c r="D21">
        <v>360</v>
      </c>
      <c r="E21">
        <v>30</v>
      </c>
      <c r="F21">
        <v>70</v>
      </c>
      <c r="G21">
        <v>10950</v>
      </c>
      <c r="H21" s="44">
        <f t="shared" si="2"/>
        <v>1.9382281172235509E-4</v>
      </c>
    </row>
    <row r="23" spans="1:11" x14ac:dyDescent="0.25">
      <c r="B23" s="42"/>
      <c r="C23" s="27"/>
      <c r="D23" s="27"/>
      <c r="E23" s="27"/>
      <c r="F23" s="27"/>
    </row>
    <row r="24" spans="1:11" x14ac:dyDescent="0.25">
      <c r="B24" s="42"/>
      <c r="C24" s="27"/>
      <c r="D24" s="27"/>
      <c r="E24" s="27"/>
      <c r="F24" s="27"/>
      <c r="G24" s="42"/>
    </row>
    <row r="25" spans="1:11" x14ac:dyDescent="0.25">
      <c r="B25" s="42"/>
      <c r="C25" s="27"/>
      <c r="D25" s="27"/>
      <c r="E25" s="27"/>
      <c r="F25" s="27"/>
      <c r="G25" s="42"/>
    </row>
    <row r="26" spans="1:11" x14ac:dyDescent="0.25">
      <c r="B26" t="s">
        <v>161</v>
      </c>
      <c r="C26" t="s">
        <v>162</v>
      </c>
      <c r="D26" t="s">
        <v>163</v>
      </c>
      <c r="E26" t="s">
        <v>164</v>
      </c>
      <c r="F26" t="s">
        <v>156</v>
      </c>
      <c r="G26" t="s">
        <v>157</v>
      </c>
      <c r="H26" t="s">
        <v>165</v>
      </c>
      <c r="I26" t="s">
        <v>158</v>
      </c>
      <c r="J26" t="s">
        <v>159</v>
      </c>
      <c r="K26" t="s">
        <v>166</v>
      </c>
    </row>
    <row r="27" spans="1:11" x14ac:dyDescent="0.25">
      <c r="A27" t="s">
        <v>16</v>
      </c>
      <c r="B27" s="46">
        <v>1.1508007544581618</v>
      </c>
      <c r="C27">
        <v>28000</v>
      </c>
      <c r="D27">
        <v>0.01</v>
      </c>
      <c r="E27">
        <v>0.6</v>
      </c>
      <c r="F27">
        <v>360</v>
      </c>
      <c r="G27" s="42">
        <v>30</v>
      </c>
      <c r="H27">
        <v>1E-3</v>
      </c>
      <c r="I27">
        <v>70</v>
      </c>
      <c r="J27">
        <v>10950</v>
      </c>
      <c r="K27" s="46">
        <f>(B27*C27*D27*E27*F27*G27*H27)/(I27*J27)</f>
        <v>2.7240872653475395E-3</v>
      </c>
    </row>
    <row r="28" spans="1:11" x14ac:dyDescent="0.25">
      <c r="A28" t="s">
        <v>18</v>
      </c>
      <c r="B28" s="46">
        <v>0.10578755144032922</v>
      </c>
      <c r="C28">
        <v>28000</v>
      </c>
      <c r="D28">
        <v>5.9999999999999995E-4</v>
      </c>
      <c r="E28">
        <v>0.6</v>
      </c>
      <c r="F28">
        <v>360</v>
      </c>
      <c r="G28" s="42">
        <v>30</v>
      </c>
      <c r="H28">
        <v>1E-3</v>
      </c>
      <c r="I28">
        <v>70</v>
      </c>
      <c r="J28">
        <v>10950</v>
      </c>
      <c r="K28" s="46">
        <f t="shared" ref="K28:K35" si="3">(B28*C28*D28*E28*F28*G28*H28)/(I28*J28)</f>
        <v>1.5024730593607304E-5</v>
      </c>
    </row>
    <row r="29" spans="1:11" x14ac:dyDescent="0.25">
      <c r="A29" t="s">
        <v>17</v>
      </c>
      <c r="B29" s="46">
        <v>0.44808813443072709</v>
      </c>
      <c r="C29">
        <v>28000</v>
      </c>
      <c r="D29">
        <v>1E-3</v>
      </c>
      <c r="E29">
        <v>0.6</v>
      </c>
      <c r="F29">
        <v>360</v>
      </c>
      <c r="G29" s="42">
        <v>30</v>
      </c>
      <c r="H29">
        <v>1E-3</v>
      </c>
      <c r="I29">
        <v>70</v>
      </c>
      <c r="J29">
        <v>10950</v>
      </c>
      <c r="K29" s="46">
        <f t="shared" si="3"/>
        <v>1.0606798579401321E-4</v>
      </c>
    </row>
    <row r="30" spans="1:11" x14ac:dyDescent="0.25">
      <c r="A30" t="s">
        <v>19</v>
      </c>
      <c r="B30" s="46">
        <v>4.6102366255144037E-2</v>
      </c>
      <c r="C30">
        <v>28000</v>
      </c>
      <c r="D30">
        <v>1E-3</v>
      </c>
      <c r="E30">
        <v>0.6</v>
      </c>
      <c r="F30">
        <v>360</v>
      </c>
      <c r="G30" s="42">
        <v>30</v>
      </c>
      <c r="H30">
        <v>1E-3</v>
      </c>
      <c r="I30">
        <v>70</v>
      </c>
      <c r="J30">
        <v>10950</v>
      </c>
      <c r="K30" s="46">
        <f t="shared" si="3"/>
        <v>1.0912998477929989E-5</v>
      </c>
    </row>
    <row r="31" spans="1:11" x14ac:dyDescent="0.25">
      <c r="A31" t="s">
        <v>23</v>
      </c>
      <c r="B31" s="46">
        <v>2.5871965020576131E-2</v>
      </c>
      <c r="C31">
        <v>28000</v>
      </c>
      <c r="D31">
        <v>4.0000000000000001E-3</v>
      </c>
      <c r="E31">
        <v>0.6</v>
      </c>
      <c r="F31">
        <v>360</v>
      </c>
      <c r="G31" s="42">
        <v>30</v>
      </c>
      <c r="H31">
        <v>1E-3</v>
      </c>
      <c r="I31">
        <v>70</v>
      </c>
      <c r="J31">
        <v>10950</v>
      </c>
      <c r="K31" s="46">
        <f t="shared" si="3"/>
        <v>2.4496852359208527E-5</v>
      </c>
    </row>
    <row r="32" spans="1:11" x14ac:dyDescent="0.25">
      <c r="A32" t="s">
        <v>20</v>
      </c>
      <c r="B32" s="46">
        <v>2.4718278463648834E-2</v>
      </c>
      <c r="C32">
        <v>28000</v>
      </c>
      <c r="D32">
        <v>2E-3</v>
      </c>
      <c r="E32">
        <v>0.6</v>
      </c>
      <c r="F32">
        <v>360</v>
      </c>
      <c r="G32" s="42">
        <v>30</v>
      </c>
      <c r="H32">
        <v>1E-3</v>
      </c>
      <c r="I32">
        <v>70</v>
      </c>
      <c r="J32">
        <v>10950</v>
      </c>
      <c r="K32" s="46">
        <f t="shared" si="3"/>
        <v>1.1702242516489091E-5</v>
      </c>
    </row>
    <row r="33" spans="1:33" x14ac:dyDescent="0.25">
      <c r="A33" t="s">
        <v>21</v>
      </c>
      <c r="B33" s="42">
        <v>7.6515775034293543E-3</v>
      </c>
      <c r="C33">
        <v>28000</v>
      </c>
      <c r="D33">
        <v>1E-3</v>
      </c>
      <c r="E33">
        <v>0.6</v>
      </c>
      <c r="F33">
        <v>360</v>
      </c>
      <c r="G33" s="42">
        <v>30</v>
      </c>
      <c r="H33">
        <v>1E-3</v>
      </c>
      <c r="I33">
        <v>70</v>
      </c>
      <c r="J33">
        <v>10950</v>
      </c>
      <c r="K33" s="46">
        <f t="shared" si="3"/>
        <v>1.8112227295788938E-6</v>
      </c>
      <c r="Y33" t="s">
        <v>160</v>
      </c>
      <c r="Z33" t="s">
        <v>167</v>
      </c>
      <c r="AA33" t="s">
        <v>168</v>
      </c>
    </row>
    <row r="34" spans="1:33" x14ac:dyDescent="0.25">
      <c r="A34" t="s">
        <v>22</v>
      </c>
      <c r="B34" s="42">
        <v>2.4441015089163236E-2</v>
      </c>
      <c r="C34">
        <v>28000</v>
      </c>
      <c r="D34">
        <v>0.01</v>
      </c>
      <c r="E34">
        <v>0.6</v>
      </c>
      <c r="F34">
        <v>360</v>
      </c>
      <c r="G34" s="42">
        <v>30</v>
      </c>
      <c r="H34">
        <v>1E-3</v>
      </c>
      <c r="I34">
        <v>70</v>
      </c>
      <c r="J34">
        <v>10950</v>
      </c>
      <c r="K34" s="46">
        <f t="shared" si="3"/>
        <v>5.785489599188229E-5</v>
      </c>
    </row>
    <row r="35" spans="1:33" x14ac:dyDescent="0.25">
      <c r="A35" t="s">
        <v>24</v>
      </c>
      <c r="B35" s="42">
        <v>6.2527434842249655E-3</v>
      </c>
      <c r="C35">
        <v>28000</v>
      </c>
      <c r="D35">
        <v>0.01</v>
      </c>
      <c r="E35">
        <v>0.6</v>
      </c>
      <c r="F35">
        <v>360</v>
      </c>
      <c r="G35" s="42">
        <v>30</v>
      </c>
      <c r="H35">
        <v>1E-3</v>
      </c>
      <c r="I35">
        <v>70</v>
      </c>
      <c r="J35">
        <v>10950</v>
      </c>
      <c r="K35" s="46">
        <f t="shared" si="3"/>
        <v>1.4801014713343482E-5</v>
      </c>
    </row>
    <row r="38" spans="1:33" x14ac:dyDescent="0.25">
      <c r="T38" s="47"/>
      <c r="U38" s="47"/>
    </row>
    <row r="39" spans="1:33" x14ac:dyDescent="0.25">
      <c r="F39" s="48" t="s">
        <v>169</v>
      </c>
      <c r="G39" s="48" t="s">
        <v>170</v>
      </c>
      <c r="H39" s="48" t="s">
        <v>171</v>
      </c>
      <c r="I39" s="48" t="s">
        <v>160</v>
      </c>
      <c r="J39" s="48" t="s">
        <v>172</v>
      </c>
      <c r="K39" s="48" t="s">
        <v>173</v>
      </c>
      <c r="L39" s="48" t="s">
        <v>174</v>
      </c>
      <c r="M39" s="48" t="s">
        <v>175</v>
      </c>
      <c r="N39" s="48" t="s">
        <v>176</v>
      </c>
      <c r="O39" s="48" t="s">
        <v>177</v>
      </c>
      <c r="P39" s="48" t="s">
        <v>178</v>
      </c>
    </row>
    <row r="40" spans="1:33" x14ac:dyDescent="0.25">
      <c r="F40" s="48" t="s">
        <v>16</v>
      </c>
      <c r="G40" s="49">
        <v>700</v>
      </c>
      <c r="H40" s="49">
        <v>140</v>
      </c>
      <c r="I40" s="50">
        <v>3.5672571331932065E-2</v>
      </c>
      <c r="J40" s="51">
        <v>2.7240872653475395E-3</v>
      </c>
      <c r="K40" s="51">
        <f>(I40)/(J40)/(G40)/(H40)</f>
        <v>1.336248785228377E-4</v>
      </c>
      <c r="L40" s="52">
        <f>(I40)/(G40)</f>
        <v>5.0960816188474377E-5</v>
      </c>
      <c r="M40" s="53">
        <f>(J40)/(H40)</f>
        <v>1.9457766181053854E-5</v>
      </c>
      <c r="N40" s="52">
        <f>SUM(L40:M40)</f>
        <v>7.0418582369528228E-5</v>
      </c>
      <c r="O40" s="54">
        <f>L40/M40</f>
        <v>2.6190476190476191</v>
      </c>
      <c r="P40" s="54">
        <v>3.6168023711542201E-2</v>
      </c>
    </row>
    <row r="41" spans="1:33" ht="16.5" x14ac:dyDescent="0.25">
      <c r="F41" s="48" t="s">
        <v>18</v>
      </c>
      <c r="G41" s="49">
        <v>24</v>
      </c>
      <c r="H41" s="49">
        <v>0.96</v>
      </c>
      <c r="I41" s="50">
        <v>3.2792070740015949E-3</v>
      </c>
      <c r="J41" s="51">
        <v>1.5024730593607304E-5</v>
      </c>
      <c r="K41" s="51">
        <f t="shared" ref="K41:K47" si="4">(I41)/(J41)/(G41)/(H41)</f>
        <v>9.4728284832451539</v>
      </c>
      <c r="L41" s="52">
        <f t="shared" ref="L41:L47" si="5">(I41)/(G41)</f>
        <v>1.3663362808339979E-4</v>
      </c>
      <c r="M41" s="53">
        <f>(J41)/(H41)</f>
        <v>1.565076103500761E-5</v>
      </c>
      <c r="N41" s="52">
        <f>SUM(L41:M41)</f>
        <v>1.522843891184074E-4</v>
      </c>
      <c r="O41" s="54">
        <f t="shared" ref="O40:O45" si="6">L41/M41</f>
        <v>8.7301587301587311</v>
      </c>
      <c r="P41" s="54">
        <v>3.3247516166960618E-3</v>
      </c>
      <c r="Y41" s="63" t="s">
        <v>169</v>
      </c>
      <c r="Z41" s="55" t="s">
        <v>179</v>
      </c>
      <c r="AA41" s="55" t="s">
        <v>180</v>
      </c>
      <c r="AB41" s="63" t="s">
        <v>181</v>
      </c>
      <c r="AC41" s="63" t="s">
        <v>182</v>
      </c>
      <c r="AD41" s="63" t="s">
        <v>183</v>
      </c>
      <c r="AE41" s="63" t="s">
        <v>184</v>
      </c>
      <c r="AF41" s="63" t="s">
        <v>185</v>
      </c>
      <c r="AG41" s="63" t="s">
        <v>178</v>
      </c>
    </row>
    <row r="42" spans="1:33" x14ac:dyDescent="0.25">
      <c r="F42" s="48" t="s">
        <v>17</v>
      </c>
      <c r="G42" s="49">
        <v>300</v>
      </c>
      <c r="H42" s="49">
        <v>60</v>
      </c>
      <c r="I42" s="50">
        <v>1.388985528254935E-2</v>
      </c>
      <c r="J42" s="51">
        <v>1.0606798579401321E-4</v>
      </c>
      <c r="K42" s="51">
        <f t="shared" si="4"/>
        <v>7.2751322751322765E-3</v>
      </c>
      <c r="L42" s="52">
        <f t="shared" si="5"/>
        <v>4.629951760849783E-5</v>
      </c>
      <c r="M42" s="53">
        <f>(J42)/(H42)</f>
        <v>1.7677997632335534E-6</v>
      </c>
      <c r="N42" s="52">
        <f t="shared" ref="N41:N47" si="7">SUM(L42:M42)</f>
        <v>4.8067317371731386E-5</v>
      </c>
      <c r="O42" s="54">
        <f t="shared" si="6"/>
        <v>26.190476190476193</v>
      </c>
      <c r="P42" s="54">
        <v>1.4082769939251423E-2</v>
      </c>
      <c r="Y42" s="63"/>
      <c r="Z42" s="55" t="s">
        <v>186</v>
      </c>
      <c r="AA42" s="55" t="s">
        <v>186</v>
      </c>
      <c r="AB42" s="63"/>
      <c r="AC42" s="63"/>
      <c r="AD42" s="63"/>
      <c r="AE42" s="63"/>
      <c r="AF42" s="63"/>
      <c r="AG42" s="63"/>
    </row>
    <row r="43" spans="1:33" x14ac:dyDescent="0.25">
      <c r="F43" s="48" t="s">
        <v>19</v>
      </c>
      <c r="G43" s="49">
        <v>40</v>
      </c>
      <c r="H43" s="49">
        <v>8</v>
      </c>
      <c r="I43" s="50">
        <v>1.4290831340146412E-3</v>
      </c>
      <c r="J43" s="51">
        <v>1.0912998477929989E-5</v>
      </c>
      <c r="K43" s="51">
        <f t="shared" si="4"/>
        <v>0.40922619047619041</v>
      </c>
      <c r="L43" s="52">
        <f t="shared" si="5"/>
        <v>3.5727078350366029E-5</v>
      </c>
      <c r="M43" s="53">
        <f>(J43)/(H43)</f>
        <v>1.3641248097412486E-6</v>
      </c>
      <c r="N43" s="52">
        <f t="shared" si="7"/>
        <v>3.7091203160107275E-5</v>
      </c>
      <c r="O43" s="54">
        <f t="shared" si="6"/>
        <v>26.190476190476186</v>
      </c>
      <c r="P43" s="54">
        <v>1.4489315108759556E-3</v>
      </c>
      <c r="T43" s="48" t="s">
        <v>16</v>
      </c>
      <c r="U43" s="49">
        <v>0.7</v>
      </c>
      <c r="V43" s="49">
        <v>0</v>
      </c>
      <c r="Y43" s="55"/>
      <c r="Z43" s="55"/>
      <c r="AA43" s="55"/>
      <c r="AB43" s="55"/>
      <c r="AC43" s="55"/>
      <c r="AD43" s="55"/>
      <c r="AE43" s="55"/>
      <c r="AF43" s="55"/>
      <c r="AG43" s="55"/>
    </row>
    <row r="44" spans="1:33" x14ac:dyDescent="0.25">
      <c r="F44" s="48" t="s">
        <v>23</v>
      </c>
      <c r="G44" s="49">
        <v>3</v>
      </c>
      <c r="H44" s="49">
        <v>7.4999999999999997E-2</v>
      </c>
      <c r="I44" s="50">
        <v>8.0198028556932664E-4</v>
      </c>
      <c r="J44" s="51">
        <v>2.4496852359208527E-5</v>
      </c>
      <c r="K44" s="51">
        <f t="shared" si="4"/>
        <v>145.50264550264549</v>
      </c>
      <c r="L44" s="52">
        <f t="shared" si="5"/>
        <v>2.6732676185644221E-4</v>
      </c>
      <c r="M44" s="53">
        <f>(J44)/(H44)</f>
        <v>3.2662469812278036E-4</v>
      </c>
      <c r="N44" s="52">
        <f t="shared" si="7"/>
        <v>5.9395145997922258E-4</v>
      </c>
      <c r="O44" s="54">
        <f t="shared" si="6"/>
        <v>0.81845238095238082</v>
      </c>
      <c r="P44" s="54">
        <v>8.1311890064667848E-4</v>
      </c>
      <c r="T44" s="48" t="s">
        <v>18</v>
      </c>
      <c r="U44" s="49">
        <v>0.3</v>
      </c>
      <c r="V44" s="49">
        <v>0.06</v>
      </c>
      <c r="Y44" s="55" t="s">
        <v>16</v>
      </c>
      <c r="Z44" s="55">
        <v>700</v>
      </c>
      <c r="AA44" s="55">
        <v>140</v>
      </c>
      <c r="AB44" s="30">
        <v>4277230.4841269851</v>
      </c>
      <c r="AC44">
        <v>326624.87333333335</v>
      </c>
      <c r="AD44" s="55">
        <v>6110.3292630385504</v>
      </c>
      <c r="AE44" s="55">
        <v>2333.0348095238096</v>
      </c>
      <c r="AF44">
        <f>AD44+AE44</f>
        <v>8443.3640725623591</v>
      </c>
      <c r="AG44" s="55">
        <v>3.6168023711542228E-2</v>
      </c>
    </row>
    <row r="45" spans="1:33" x14ac:dyDescent="0.25">
      <c r="F45" s="48" t="s">
        <v>20</v>
      </c>
      <c r="G45" s="49">
        <v>0.5</v>
      </c>
      <c r="H45" s="49">
        <v>2.5000000000000001E-2</v>
      </c>
      <c r="I45" s="50">
        <v>7.6621826000821455E-4</v>
      </c>
      <c r="J45" s="51">
        <v>1.1702242516489091E-5</v>
      </c>
      <c r="K45" s="51">
        <f>(I45)/(J45)/(G45)/(H45)</f>
        <v>5238.0952380952394</v>
      </c>
      <c r="L45" s="52">
        <f t="shared" si="5"/>
        <v>1.5324365200164291E-3</v>
      </c>
      <c r="M45" s="53">
        <f>(J45)/(H45)</f>
        <v>4.6808970065956361E-4</v>
      </c>
      <c r="N45" s="52">
        <f t="shared" si="7"/>
        <v>2.0005262206759925E-3</v>
      </c>
      <c r="O45" s="54">
        <f t="shared" si="6"/>
        <v>3.2738095238095251</v>
      </c>
      <c r="P45" s="54">
        <v>7.7686018028610634E-4</v>
      </c>
      <c r="T45" s="48" t="s">
        <v>17</v>
      </c>
      <c r="U45" s="49">
        <v>1.4E-2</v>
      </c>
      <c r="V45" s="49">
        <v>0.06</v>
      </c>
      <c r="Y45" s="55" t="s">
        <v>17</v>
      </c>
      <c r="Z45" s="55">
        <v>24</v>
      </c>
      <c r="AA45" s="55">
        <v>0.96</v>
      </c>
      <c r="AB45" s="30">
        <v>393185.12619047624</v>
      </c>
      <c r="AC45">
        <v>1801.5027599999996</v>
      </c>
      <c r="AD45" s="55">
        <v>16382.713591269843</v>
      </c>
      <c r="AE45" s="55">
        <v>1876.5653749999997</v>
      </c>
      <c r="AF45">
        <f t="shared" ref="AF45:AF51" si="8">AD45+AE45</f>
        <v>18259.278966269841</v>
      </c>
      <c r="AG45" s="55">
        <v>3.3247516166960618E-3</v>
      </c>
    </row>
    <row r="46" spans="1:33" x14ac:dyDescent="0.25">
      <c r="F46" s="48" t="s">
        <v>21</v>
      </c>
      <c r="G46" s="49"/>
      <c r="H46" s="49"/>
      <c r="I46" s="50">
        <v>2.371839288734266E-4</v>
      </c>
      <c r="J46" s="51">
        <v>1.8112227295788938E-6</v>
      </c>
      <c r="K46" s="56" t="s">
        <v>187</v>
      </c>
      <c r="L46" s="56" t="s">
        <v>187</v>
      </c>
      <c r="M46" s="53"/>
      <c r="N46" s="52"/>
      <c r="O46" s="54">
        <v>0</v>
      </c>
      <c r="P46" s="54">
        <v>2.4047815010777975E-4</v>
      </c>
      <c r="T46" s="48" t="s">
        <v>19</v>
      </c>
      <c r="U46" s="49">
        <v>0.4</v>
      </c>
      <c r="V46" s="49">
        <v>1.9E-3</v>
      </c>
      <c r="Y46" s="55" t="s">
        <v>18</v>
      </c>
      <c r="Z46" s="55">
        <v>300</v>
      </c>
      <c r="AA46" s="55">
        <v>60</v>
      </c>
      <c r="AB46" s="30">
        <v>1665428.3730158734</v>
      </c>
      <c r="AC46">
        <v>12717.816666666669</v>
      </c>
      <c r="AD46" s="55">
        <v>5551.4279100529111</v>
      </c>
      <c r="AE46" s="55">
        <v>211.96361111111116</v>
      </c>
      <c r="AF46">
        <f t="shared" si="8"/>
        <v>5763.3915211640224</v>
      </c>
      <c r="AG46" s="55">
        <v>1.4082769939251423E-2</v>
      </c>
    </row>
    <row r="47" spans="1:33" x14ac:dyDescent="0.25">
      <c r="F47" s="48" t="s">
        <v>22</v>
      </c>
      <c r="G47" s="49">
        <v>1.4</v>
      </c>
      <c r="H47" s="49">
        <v>0.42</v>
      </c>
      <c r="I47" s="50">
        <v>7.5762363798893481E-4</v>
      </c>
      <c r="J47" s="51">
        <v>5.785489599188229E-5</v>
      </c>
      <c r="K47" s="50">
        <f t="shared" si="4"/>
        <v>22.270813087139622</v>
      </c>
      <c r="L47" s="51">
        <f t="shared" si="5"/>
        <v>5.4115974142066774E-4</v>
      </c>
      <c r="M47" s="53">
        <f>(J47)/(H47)</f>
        <v>1.377497523616245E-4</v>
      </c>
      <c r="N47" s="52">
        <f t="shared" si="7"/>
        <v>6.7890949378229229E-4</v>
      </c>
      <c r="O47" s="54">
        <f>L47/M47</f>
        <v>3.9285714285714293</v>
      </c>
      <c r="P47" s="54">
        <v>7.6814618851655896E-4</v>
      </c>
      <c r="T47" s="48" t="s">
        <v>23</v>
      </c>
      <c r="U47" s="49">
        <v>3.5000000000000001E-3</v>
      </c>
      <c r="V47" s="49">
        <v>1.9E-3</v>
      </c>
      <c r="Y47" s="55" t="s">
        <v>19</v>
      </c>
      <c r="Z47" s="55">
        <v>40</v>
      </c>
      <c r="AA47" s="55">
        <v>8</v>
      </c>
      <c r="AB47" s="30">
        <v>171350.64047619051</v>
      </c>
      <c r="AC47">
        <v>1308.4958000000004</v>
      </c>
      <c r="AD47" s="55">
        <v>4283.7660119047632</v>
      </c>
      <c r="AE47" s="55">
        <v>163.56197500000005</v>
      </c>
      <c r="AF47">
        <f t="shared" si="8"/>
        <v>4447.3279869047628</v>
      </c>
      <c r="AG47" s="55">
        <v>1.4489315108759556E-3</v>
      </c>
    </row>
    <row r="48" spans="1:33" x14ac:dyDescent="0.25">
      <c r="F48" s="48" t="s">
        <v>24</v>
      </c>
      <c r="G48" s="49" t="s">
        <v>188</v>
      </c>
      <c r="H48" s="49" t="s">
        <v>188</v>
      </c>
      <c r="I48" s="50">
        <v>1.9382281172235509E-4</v>
      </c>
      <c r="J48" s="51">
        <v>1.4801014713343482E-5</v>
      </c>
      <c r="K48" s="56" t="s">
        <v>187</v>
      </c>
      <c r="L48" s="56" t="s">
        <v>187</v>
      </c>
      <c r="M48" s="56" t="s">
        <v>187</v>
      </c>
      <c r="N48" s="52"/>
      <c r="O48" s="56" t="s">
        <v>187</v>
      </c>
      <c r="P48" s="54">
        <v>1.9651479521849892E-4</v>
      </c>
      <c r="T48" s="48" t="s">
        <v>20</v>
      </c>
      <c r="U48" s="49">
        <v>2.9999999999999997E-4</v>
      </c>
      <c r="V48" s="49">
        <v>6.0000000000000002E-5</v>
      </c>
      <c r="Y48" s="55" t="s">
        <v>20</v>
      </c>
      <c r="Z48" s="55">
        <v>3</v>
      </c>
      <c r="AA48" s="55">
        <v>7.4999999999999997E-2</v>
      </c>
      <c r="AB48" s="30">
        <v>96159.44119047618</v>
      </c>
      <c r="AC48">
        <v>2937.2338400000003</v>
      </c>
      <c r="AD48" s="55">
        <v>32053.147063492059</v>
      </c>
      <c r="AE48" s="55">
        <v>39163.117866666675</v>
      </c>
      <c r="AF48">
        <f t="shared" si="8"/>
        <v>71216.264930158737</v>
      </c>
      <c r="AG48" s="55">
        <v>8.1311890064667848E-4</v>
      </c>
    </row>
    <row r="49" spans="1:33" x14ac:dyDescent="0.25">
      <c r="F49" s="48" t="s">
        <v>177</v>
      </c>
      <c r="G49" s="56"/>
      <c r="H49" s="56"/>
      <c r="I49" s="56"/>
      <c r="J49" s="56"/>
      <c r="K49" s="56"/>
      <c r="L49" s="51">
        <f>SUM(L47:L48)</f>
        <v>5.4115974142066774E-4</v>
      </c>
      <c r="M49" s="53">
        <f>SUM(M47:M48)</f>
        <v>1.377497523616245E-4</v>
      </c>
      <c r="N49" s="52">
        <f>SUM(N47:N48)</f>
        <v>6.7890949378229229E-4</v>
      </c>
      <c r="O49" s="56"/>
      <c r="P49" s="56"/>
      <c r="T49" s="48" t="s">
        <v>21</v>
      </c>
      <c r="U49" s="49">
        <v>5.0000000000000001E-4</v>
      </c>
      <c r="V49" s="49">
        <v>1.0000000000000001E-5</v>
      </c>
      <c r="Y49" s="55" t="s">
        <v>21</v>
      </c>
      <c r="Z49" s="55">
        <v>0.5</v>
      </c>
      <c r="AA49" s="55">
        <v>2.5000000000000001E-2</v>
      </c>
      <c r="AB49" s="30">
        <v>91871.484920634946</v>
      </c>
      <c r="AC49">
        <v>1403.1281333333332</v>
      </c>
      <c r="AD49" s="55">
        <v>183742.96984126989</v>
      </c>
      <c r="AE49" s="55">
        <v>56125.125333333322</v>
      </c>
      <c r="AF49">
        <f t="shared" si="8"/>
        <v>239868.09517460322</v>
      </c>
      <c r="AG49" s="55">
        <v>7.7686018028610634E-4</v>
      </c>
    </row>
    <row r="50" spans="1:33" x14ac:dyDescent="0.25">
      <c r="T50" s="48" t="s">
        <v>22</v>
      </c>
      <c r="U50" s="49">
        <v>0.02</v>
      </c>
      <c r="V50" s="49">
        <v>1E-3</v>
      </c>
      <c r="Y50" s="55" t="s">
        <v>22</v>
      </c>
      <c r="Z50" s="55"/>
      <c r="AA50" s="55"/>
      <c r="AB50" s="30">
        <v>28438.946031746036</v>
      </c>
      <c r="AC50">
        <v>217.1701333333333</v>
      </c>
      <c r="AD50" s="55"/>
      <c r="AE50" s="55"/>
      <c r="AG50" s="55">
        <v>2.4047815010777975E-4</v>
      </c>
    </row>
    <row r="51" spans="1:33" x14ac:dyDescent="0.25">
      <c r="K51" s="25"/>
      <c r="T51" s="48" t="s">
        <v>24</v>
      </c>
      <c r="U51" s="49" t="s">
        <v>188</v>
      </c>
      <c r="V51" s="49" t="s">
        <v>188</v>
      </c>
      <c r="Y51" s="55" t="s">
        <v>23</v>
      </c>
      <c r="Z51" s="55">
        <v>1.4</v>
      </c>
      <c r="AA51" s="55">
        <v>0.42</v>
      </c>
      <c r="AB51" s="30">
        <v>90840.968253968254</v>
      </c>
      <c r="AC51">
        <v>6936.9466666666667</v>
      </c>
      <c r="AD51" s="55">
        <v>64886.405895691612</v>
      </c>
      <c r="AE51" s="55">
        <v>16516.539682539682</v>
      </c>
      <c r="AF51">
        <f t="shared" si="8"/>
        <v>81402.945578231302</v>
      </c>
      <c r="AG51" s="55">
        <v>7.6814618851655896E-4</v>
      </c>
    </row>
    <row r="52" spans="1:33" x14ac:dyDescent="0.25">
      <c r="Y52" s="55" t="s">
        <v>24</v>
      </c>
      <c r="Z52" s="55"/>
      <c r="AA52" s="55"/>
      <c r="AB52" s="30">
        <v>23239.839682539685</v>
      </c>
      <c r="AC52">
        <v>1774.6786666666667</v>
      </c>
      <c r="AD52" s="55"/>
      <c r="AE52" s="55"/>
      <c r="AF52" s="55"/>
      <c r="AG52" s="55">
        <v>1.9651479521849892E-4</v>
      </c>
    </row>
    <row r="53" spans="1:33" ht="33" x14ac:dyDescent="0.25">
      <c r="Y53" s="55" t="s">
        <v>189</v>
      </c>
      <c r="Z53" s="55"/>
      <c r="AA53" s="55"/>
      <c r="AB53" s="55"/>
      <c r="AC53" s="55"/>
      <c r="AD53" s="55">
        <f>SUM(AD44:AD51)</f>
        <v>313010.7595767196</v>
      </c>
      <c r="AE53" s="55">
        <f>SUM(AE44:AE51)</f>
        <v>116389.90865317459</v>
      </c>
      <c r="AF53" s="55"/>
      <c r="AG53" s="55"/>
    </row>
    <row r="54" spans="1:33" x14ac:dyDescent="0.25">
      <c r="H54" s="48" t="s">
        <v>169</v>
      </c>
      <c r="I54" s="48" t="s">
        <v>170</v>
      </c>
      <c r="J54" s="48" t="s">
        <v>171</v>
      </c>
      <c r="K54" s="48" t="s">
        <v>160</v>
      </c>
      <c r="L54" s="48" t="s">
        <v>172</v>
      </c>
      <c r="M54" s="48" t="s">
        <v>173</v>
      </c>
      <c r="N54" s="48" t="s">
        <v>174</v>
      </c>
      <c r="O54" s="48" t="s">
        <v>175</v>
      </c>
      <c r="P54" s="48" t="s">
        <v>176</v>
      </c>
      <c r="Q54" s="48" t="s">
        <v>177</v>
      </c>
      <c r="R54" s="48" t="s">
        <v>178</v>
      </c>
    </row>
    <row r="55" spans="1:33" x14ac:dyDescent="0.25">
      <c r="B55" t="s">
        <v>161</v>
      </c>
      <c r="C55" t="s">
        <v>190</v>
      </c>
      <c r="D55" t="s">
        <v>158</v>
      </c>
      <c r="E55" t="s">
        <v>178</v>
      </c>
      <c r="H55" s="48" t="s">
        <v>16</v>
      </c>
      <c r="I55" s="49">
        <v>0.7</v>
      </c>
      <c r="J55" s="49">
        <v>1.4</v>
      </c>
      <c r="K55" s="50">
        <v>3.5672571331932065E-2</v>
      </c>
      <c r="L55" s="51">
        <v>2.7240872653475395E-3</v>
      </c>
      <c r="M55" s="51">
        <f>(I55)/(J55)/(K55)/(L55)</f>
        <v>5145.3458696936959</v>
      </c>
      <c r="N55" s="52">
        <f>K55/I55</f>
        <v>5.0960816188474381E-2</v>
      </c>
      <c r="O55" s="53">
        <f>L55/J55</f>
        <v>1.9457766181053854E-3</v>
      </c>
      <c r="P55" s="52">
        <f>SUM(N55:O55)</f>
        <v>5.2906592806579764E-2</v>
      </c>
      <c r="Q55" s="54">
        <f>N55/O55</f>
        <v>26.19047619047619</v>
      </c>
      <c r="R55" s="54">
        <v>3.6168023711542201E-2</v>
      </c>
    </row>
    <row r="56" spans="1:33" x14ac:dyDescent="0.25">
      <c r="A56" t="s">
        <v>16</v>
      </c>
      <c r="B56" s="46">
        <v>1.1508007544581618</v>
      </c>
      <c r="C56">
        <v>2.2000000000000002</v>
      </c>
      <c r="D56">
        <v>70</v>
      </c>
      <c r="E56">
        <f>B56*C56/D56</f>
        <v>3.6168023711542228E-2</v>
      </c>
      <c r="H56" s="48" t="s">
        <v>18</v>
      </c>
      <c r="I56" s="49">
        <v>0.3</v>
      </c>
      <c r="J56" s="49">
        <v>0.06</v>
      </c>
      <c r="K56" s="50">
        <v>3.2792070740015949E-3</v>
      </c>
      <c r="L56" s="51">
        <v>1.5024730593607304E-5</v>
      </c>
      <c r="M56" s="51">
        <f t="shared" ref="M56:M62" si="9">(I56)/(J56)/(K56)/(L56)</f>
        <v>101483273.74960046</v>
      </c>
      <c r="N56" s="52">
        <f t="shared" ref="N56:N62" si="10">K56/I56</f>
        <v>1.0930690246671983E-2</v>
      </c>
      <c r="O56" s="53">
        <f t="shared" ref="O56:O62" si="11">L56/J56</f>
        <v>2.5041217656012176E-4</v>
      </c>
      <c r="P56" s="52">
        <f t="shared" ref="P56:P62" si="12">SUM(N56:O56)</f>
        <v>1.1181102423232104E-2</v>
      </c>
      <c r="Q56" s="54">
        <f t="shared" ref="Q56:Q62" si="13">N56/O56</f>
        <v>43.650793650793659</v>
      </c>
      <c r="R56" s="54">
        <v>3.3247516166960618E-3</v>
      </c>
    </row>
    <row r="57" spans="1:33" x14ac:dyDescent="0.25">
      <c r="A57" t="s">
        <v>18</v>
      </c>
      <c r="B57" s="46">
        <v>0.10578755144032922</v>
      </c>
      <c r="C57">
        <v>2.2000000000000002</v>
      </c>
      <c r="D57">
        <v>70</v>
      </c>
      <c r="E57">
        <f t="shared" ref="E57:E64" si="14">B57*C57/D57</f>
        <v>3.3247516166960618E-3</v>
      </c>
      <c r="H57" s="48" t="s">
        <v>17</v>
      </c>
      <c r="I57" s="49">
        <v>1.4E-2</v>
      </c>
      <c r="J57" s="49">
        <v>0.06</v>
      </c>
      <c r="K57" s="50">
        <v>1.388985528254935E-2</v>
      </c>
      <c r="L57" s="51">
        <v>1.0606798579401321E-4</v>
      </c>
      <c r="M57" s="51">
        <f t="shared" si="9"/>
        <v>158377.95924759374</v>
      </c>
      <c r="N57" s="52">
        <f t="shared" si="10"/>
        <v>0.99213252018209641</v>
      </c>
      <c r="O57" s="53">
        <f t="shared" si="11"/>
        <v>1.7677997632335534E-3</v>
      </c>
      <c r="P57" s="52">
        <f t="shared" si="12"/>
        <v>0.99390031994533001</v>
      </c>
      <c r="Q57" s="54">
        <f t="shared" si="13"/>
        <v>561.22448979591843</v>
      </c>
      <c r="R57" s="54">
        <v>1.4082769939251423E-2</v>
      </c>
    </row>
    <row r="58" spans="1:33" x14ac:dyDescent="0.25">
      <c r="A58" t="s">
        <v>17</v>
      </c>
      <c r="B58" s="46">
        <v>0.44808813443072709</v>
      </c>
      <c r="C58">
        <v>2.2000000000000002</v>
      </c>
      <c r="D58">
        <v>70</v>
      </c>
      <c r="E58">
        <f t="shared" si="14"/>
        <v>1.4082769939251423E-2</v>
      </c>
      <c r="H58" s="48" t="s">
        <v>19</v>
      </c>
      <c r="I58" s="49">
        <v>0.4</v>
      </c>
      <c r="J58" s="49">
        <v>1.9E-3</v>
      </c>
      <c r="K58" s="50">
        <v>1.4290831340146412E-3</v>
      </c>
      <c r="L58" s="51">
        <v>1.0912998477929989E-5</v>
      </c>
      <c r="M58" s="51">
        <f t="shared" si="9"/>
        <v>13499099610.003735</v>
      </c>
      <c r="N58" s="52">
        <f t="shared" si="10"/>
        <v>3.5727078350366029E-3</v>
      </c>
      <c r="O58" s="53">
        <f t="shared" si="11"/>
        <v>5.7436834094368363E-3</v>
      </c>
      <c r="P58" s="52">
        <f t="shared" si="12"/>
        <v>9.3163912444734383E-3</v>
      </c>
      <c r="Q58" s="54">
        <f t="shared" si="13"/>
        <v>0.62202380952380942</v>
      </c>
      <c r="R58" s="54">
        <v>1.4489315108759556E-3</v>
      </c>
    </row>
    <row r="59" spans="1:33" x14ac:dyDescent="0.25">
      <c r="A59" t="s">
        <v>19</v>
      </c>
      <c r="B59" s="46">
        <v>4.6102366255144037E-2</v>
      </c>
      <c r="C59">
        <v>2.2000000000000002</v>
      </c>
      <c r="D59">
        <v>70</v>
      </c>
      <c r="E59">
        <f t="shared" si="14"/>
        <v>1.4489315108759556E-3</v>
      </c>
      <c r="H59" s="48" t="s">
        <v>23</v>
      </c>
      <c r="I59" s="49">
        <v>3.5000000000000001E-3</v>
      </c>
      <c r="J59" s="49">
        <v>1.9E-3</v>
      </c>
      <c r="K59" s="50">
        <v>8.0198028556932664E-4</v>
      </c>
      <c r="L59" s="51">
        <v>2.4496852359208527E-5</v>
      </c>
      <c r="M59" s="51">
        <f t="shared" si="9"/>
        <v>93764936.9986296</v>
      </c>
      <c r="N59" s="52">
        <f t="shared" si="10"/>
        <v>0.22913722444837903</v>
      </c>
      <c r="O59" s="53">
        <f t="shared" si="11"/>
        <v>1.289308018905712E-2</v>
      </c>
      <c r="P59" s="52">
        <f t="shared" si="12"/>
        <v>0.24203030463743616</v>
      </c>
      <c r="Q59" s="54">
        <f t="shared" si="13"/>
        <v>17.77210884353741</v>
      </c>
      <c r="R59" s="54">
        <v>8.1311890064667848E-4</v>
      </c>
    </row>
    <row r="60" spans="1:33" x14ac:dyDescent="0.25">
      <c r="A60" t="s">
        <v>23</v>
      </c>
      <c r="B60" s="46">
        <v>2.5871965020576131E-2</v>
      </c>
      <c r="C60">
        <v>2.2000000000000002</v>
      </c>
      <c r="D60">
        <v>70</v>
      </c>
      <c r="E60">
        <f t="shared" si="14"/>
        <v>8.1311890064667848E-4</v>
      </c>
      <c r="H60" s="48" t="s">
        <v>20</v>
      </c>
      <c r="I60" s="49">
        <v>2.9999999999999997E-4</v>
      </c>
      <c r="J60" s="49">
        <v>6.0000000000000002E-5</v>
      </c>
      <c r="K60" s="50">
        <v>7.6621826000821455E-4</v>
      </c>
      <c r="L60" s="51">
        <v>1.1702242516489091E-5</v>
      </c>
      <c r="M60" s="51">
        <f t="shared" si="9"/>
        <v>557632930.34556186</v>
      </c>
      <c r="N60" s="52">
        <f t="shared" si="10"/>
        <v>2.5540608666940487</v>
      </c>
      <c r="O60" s="53">
        <f t="shared" si="11"/>
        <v>0.19503737527481818</v>
      </c>
      <c r="P60" s="52">
        <f t="shared" si="12"/>
        <v>2.7490982419688668</v>
      </c>
      <c r="Q60" s="54">
        <f t="shared" si="13"/>
        <v>13.0952380952381</v>
      </c>
      <c r="R60" s="54">
        <v>7.7686018028610634E-4</v>
      </c>
    </row>
    <row r="61" spans="1:33" x14ac:dyDescent="0.25">
      <c r="A61" t="s">
        <v>20</v>
      </c>
      <c r="B61" s="46">
        <v>2.4718278463648834E-2</v>
      </c>
      <c r="C61">
        <v>2.2000000000000002</v>
      </c>
      <c r="D61">
        <v>70</v>
      </c>
      <c r="E61">
        <f t="shared" si="14"/>
        <v>7.7686018028610634E-4</v>
      </c>
      <c r="H61" s="48" t="s">
        <v>21</v>
      </c>
      <c r="I61" s="49">
        <v>5.0000000000000001E-4</v>
      </c>
      <c r="J61" s="49">
        <v>1.0000000000000001E-5</v>
      </c>
      <c r="K61" s="50">
        <v>2.371839288734266E-4</v>
      </c>
      <c r="L61" s="51">
        <v>1.8112227295788938E-6</v>
      </c>
      <c r="M61" s="51">
        <f t="shared" si="9"/>
        <v>116389254373.90129</v>
      </c>
      <c r="N61" s="52">
        <f t="shared" si="10"/>
        <v>0.47436785774685319</v>
      </c>
      <c r="O61" s="53">
        <f t="shared" si="11"/>
        <v>0.18112227295788935</v>
      </c>
      <c r="P61" s="52">
        <f t="shared" si="12"/>
        <v>0.65549013070474249</v>
      </c>
      <c r="Q61" s="54">
        <f t="shared" si="13"/>
        <v>2.61904761904762</v>
      </c>
      <c r="R61" s="54">
        <v>2.4047815010777975E-4</v>
      </c>
    </row>
    <row r="62" spans="1:33" x14ac:dyDescent="0.25">
      <c r="A62" t="s">
        <v>21</v>
      </c>
      <c r="B62" s="42">
        <v>7.6515775034293543E-3</v>
      </c>
      <c r="C62">
        <v>2.2000000000000002</v>
      </c>
      <c r="D62">
        <v>70</v>
      </c>
      <c r="E62">
        <f t="shared" si="14"/>
        <v>2.4047815010777975E-4</v>
      </c>
      <c r="H62" s="48" t="s">
        <v>22</v>
      </c>
      <c r="I62" s="49">
        <v>0.02</v>
      </c>
      <c r="J62" s="49">
        <v>1E-3</v>
      </c>
      <c r="K62" s="50">
        <v>7.5762363798893481E-4</v>
      </c>
      <c r="L62" s="51">
        <v>5.785489599188229E-5</v>
      </c>
      <c r="M62" s="51">
        <f t="shared" si="9"/>
        <v>456285178.91578305</v>
      </c>
      <c r="N62" s="52">
        <f t="shared" si="10"/>
        <v>3.7881181899446739E-2</v>
      </c>
      <c r="O62" s="53">
        <f t="shared" si="11"/>
        <v>5.7854895991882288E-2</v>
      </c>
      <c r="P62" s="52">
        <f t="shared" si="12"/>
        <v>9.5736077891329027E-2</v>
      </c>
      <c r="Q62" s="54">
        <f t="shared" si="13"/>
        <v>0.65476190476190477</v>
      </c>
      <c r="R62" s="54">
        <v>7.6814618851655896E-4</v>
      </c>
    </row>
    <row r="63" spans="1:33" x14ac:dyDescent="0.25">
      <c r="A63" t="s">
        <v>22</v>
      </c>
      <c r="B63" s="42">
        <v>2.4441015089163236E-2</v>
      </c>
      <c r="C63">
        <v>2.2000000000000002</v>
      </c>
      <c r="D63">
        <v>70</v>
      </c>
      <c r="E63">
        <f t="shared" si="14"/>
        <v>7.6814618851655896E-4</v>
      </c>
      <c r="H63" s="48" t="s">
        <v>24</v>
      </c>
      <c r="I63" s="49" t="s">
        <v>188</v>
      </c>
      <c r="J63" s="49" t="s">
        <v>188</v>
      </c>
      <c r="K63" s="50">
        <v>1.9382281172235509E-4</v>
      </c>
      <c r="L63" s="51">
        <v>1.4801014713343482E-5</v>
      </c>
      <c r="M63" s="56" t="s">
        <v>187</v>
      </c>
      <c r="N63" s="56">
        <v>0</v>
      </c>
      <c r="O63" s="56">
        <v>0</v>
      </c>
      <c r="P63" s="52">
        <v>0</v>
      </c>
      <c r="Q63" s="56" t="s">
        <v>187</v>
      </c>
      <c r="R63" s="54">
        <v>1.9651479521849892E-4</v>
      </c>
    </row>
    <row r="64" spans="1:33" x14ac:dyDescent="0.25">
      <c r="A64" t="s">
        <v>24</v>
      </c>
      <c r="B64" s="42">
        <v>6.2527434842249655E-3</v>
      </c>
      <c r="C64">
        <v>2.2000000000000002</v>
      </c>
      <c r="D64">
        <v>70</v>
      </c>
      <c r="E64">
        <f t="shared" si="14"/>
        <v>1.9651479521849892E-4</v>
      </c>
      <c r="H64" s="48" t="s">
        <v>177</v>
      </c>
      <c r="I64" s="56"/>
      <c r="J64" s="56"/>
      <c r="K64" s="56"/>
      <c r="L64" s="56"/>
      <c r="M64" s="56"/>
      <c r="N64" s="51">
        <f>SUM(N55:N63)</f>
        <v>4.3530438652410073</v>
      </c>
      <c r="O64" s="53">
        <f>SUM(O55:O63)</f>
        <v>0.45661529638098286</v>
      </c>
      <c r="P64" s="52">
        <f>SUM(P55:P63)</f>
        <v>4.8096591616219904</v>
      </c>
      <c r="Q64" s="56"/>
      <c r="R64" s="56"/>
    </row>
    <row r="67" spans="1:18" x14ac:dyDescent="0.25">
      <c r="H67" s="64" t="s">
        <v>169</v>
      </c>
      <c r="I67" s="64" t="s">
        <v>170</v>
      </c>
      <c r="J67" s="64" t="s">
        <v>171</v>
      </c>
      <c r="K67" s="69" t="s">
        <v>160</v>
      </c>
      <c r="L67" s="69" t="s">
        <v>172</v>
      </c>
      <c r="M67" s="64" t="s">
        <v>173</v>
      </c>
      <c r="N67" s="64" t="s">
        <v>174</v>
      </c>
      <c r="O67" s="64" t="s">
        <v>175</v>
      </c>
      <c r="P67" s="64" t="s">
        <v>176</v>
      </c>
      <c r="Q67" s="64" t="s">
        <v>177</v>
      </c>
      <c r="R67" s="64" t="s">
        <v>178</v>
      </c>
    </row>
    <row r="68" spans="1:18" x14ac:dyDescent="0.25">
      <c r="A68" s="30" t="s">
        <v>169</v>
      </c>
      <c r="B68" s="30" t="s">
        <v>191</v>
      </c>
      <c r="C68" s="30" t="s">
        <v>167</v>
      </c>
      <c r="D68" s="30" t="s">
        <v>168</v>
      </c>
      <c r="E68" s="58" t="s">
        <v>168</v>
      </c>
      <c r="H68" s="65" t="s">
        <v>16</v>
      </c>
      <c r="I68" s="65">
        <v>0.7</v>
      </c>
      <c r="J68" s="65">
        <v>1.4</v>
      </c>
      <c r="K68" s="70">
        <v>3.5672571331932065E-2</v>
      </c>
      <c r="L68" s="71">
        <v>2.7240872653475395E-3</v>
      </c>
      <c r="M68" s="66">
        <v>5145.3458696936959</v>
      </c>
      <c r="N68" s="66">
        <v>5.0960816188474381E-2</v>
      </c>
      <c r="O68" s="66">
        <v>1.9457766181053854E-3</v>
      </c>
      <c r="P68" s="66">
        <v>5.2906592806579764E-2</v>
      </c>
      <c r="Q68" s="66">
        <v>26.19047619047619</v>
      </c>
      <c r="R68" s="66">
        <v>3.6168023711542201E-2</v>
      </c>
    </row>
    <row r="69" spans="1:18" x14ac:dyDescent="0.25">
      <c r="A69" s="30" t="s">
        <v>23</v>
      </c>
      <c r="B69" s="50">
        <v>8.0000000000000004E-4</v>
      </c>
      <c r="C69" s="57">
        <v>8.5</v>
      </c>
      <c r="D69" s="57">
        <f>(B69)/(C69)</f>
        <v>9.4117647058823535E-5</v>
      </c>
      <c r="E69" s="47">
        <f>B69*C69</f>
        <v>6.8000000000000005E-3</v>
      </c>
      <c r="H69" s="65" t="s">
        <v>18</v>
      </c>
      <c r="I69" s="65">
        <v>0.3</v>
      </c>
      <c r="J69" s="65">
        <v>0.06</v>
      </c>
      <c r="K69" s="70">
        <v>3.2792070740015949E-3</v>
      </c>
      <c r="L69" s="71">
        <v>1.5024730593607304E-5</v>
      </c>
      <c r="M69" s="66">
        <v>101483273.74960046</v>
      </c>
      <c r="N69" s="66">
        <v>1.0930690246671983E-2</v>
      </c>
      <c r="O69" s="66">
        <v>2.5041217656012176E-4</v>
      </c>
      <c r="P69" s="66">
        <v>1.1181102423232104E-2</v>
      </c>
      <c r="Q69" s="66">
        <v>43.650793650793659</v>
      </c>
      <c r="R69" s="66">
        <v>3.3247516166960618E-3</v>
      </c>
    </row>
    <row r="70" spans="1:18" x14ac:dyDescent="0.25">
      <c r="A70" s="30" t="s">
        <v>20</v>
      </c>
      <c r="B70" s="50">
        <v>8.0000000000000004E-4</v>
      </c>
      <c r="C70" s="57">
        <v>500</v>
      </c>
      <c r="D70" s="57">
        <f>(B70)/(C70)</f>
        <v>1.6000000000000001E-6</v>
      </c>
      <c r="E70" s="47">
        <f t="shared" ref="E70:E71" si="15">B70*C70</f>
        <v>0.4</v>
      </c>
      <c r="H70" s="65" t="s">
        <v>17</v>
      </c>
      <c r="I70" s="65">
        <v>1.4E-2</v>
      </c>
      <c r="J70" s="65">
        <v>0.06</v>
      </c>
      <c r="K70" s="70">
        <v>1.388985528254935E-2</v>
      </c>
      <c r="L70" s="71">
        <v>1.0606798579401321E-4</v>
      </c>
      <c r="M70" s="66">
        <v>158377.95924759374</v>
      </c>
      <c r="N70" s="66">
        <v>0.99213252018209641</v>
      </c>
      <c r="O70" s="66">
        <v>1.7677997632335534E-3</v>
      </c>
      <c r="P70" s="66">
        <v>0.99390031994533001</v>
      </c>
      <c r="Q70" s="66">
        <v>561.22448979591843</v>
      </c>
      <c r="R70" s="66">
        <v>1.4082769939251423E-2</v>
      </c>
    </row>
    <row r="71" spans="1:18" x14ac:dyDescent="0.25">
      <c r="A71" s="30" t="s">
        <v>21</v>
      </c>
      <c r="B71" s="50">
        <v>2.0000000000000001E-4</v>
      </c>
      <c r="C71" s="57">
        <v>6100</v>
      </c>
      <c r="D71" s="57">
        <f>(B71)/(C71)</f>
        <v>3.2786885245901639E-8</v>
      </c>
      <c r="E71" s="47">
        <f t="shared" si="15"/>
        <v>1.22</v>
      </c>
      <c r="H71" s="65" t="s">
        <v>19</v>
      </c>
      <c r="I71" s="65">
        <v>0.4</v>
      </c>
      <c r="J71" s="65">
        <v>1.9E-3</v>
      </c>
      <c r="K71" s="70">
        <v>1.4290831340146412E-3</v>
      </c>
      <c r="L71" s="71">
        <v>1.0912998477929989E-5</v>
      </c>
      <c r="M71" s="66">
        <v>13499099610.003735</v>
      </c>
      <c r="N71" s="66">
        <v>3.5727078350366029E-3</v>
      </c>
      <c r="O71" s="66">
        <v>5.7436834094368363E-3</v>
      </c>
      <c r="P71" s="66">
        <v>9.3163912444734383E-3</v>
      </c>
      <c r="Q71" s="66">
        <v>0.62202380952380942</v>
      </c>
      <c r="R71" s="66">
        <v>1.4489315108759556E-3</v>
      </c>
    </row>
    <row r="72" spans="1:18" x14ac:dyDescent="0.25">
      <c r="H72" s="65" t="s">
        <v>23</v>
      </c>
      <c r="I72" s="65">
        <v>3.5000000000000001E-3</v>
      </c>
      <c r="J72" s="65">
        <v>1.9E-3</v>
      </c>
      <c r="K72" s="70">
        <v>8.0198028556932664E-4</v>
      </c>
      <c r="L72" s="71">
        <v>2.4496852359208527E-5</v>
      </c>
      <c r="M72" s="66">
        <v>93764936.9986296</v>
      </c>
      <c r="N72" s="66">
        <v>0.22913722444837903</v>
      </c>
      <c r="O72" s="66">
        <v>1.289308018905712E-2</v>
      </c>
      <c r="P72" s="66">
        <v>0.24203030463743616</v>
      </c>
      <c r="Q72" s="66">
        <v>17.77210884353741</v>
      </c>
      <c r="R72" s="66">
        <v>8.1311890064667848E-4</v>
      </c>
    </row>
    <row r="73" spans="1:18" x14ac:dyDescent="0.25">
      <c r="H73" s="65" t="s">
        <v>20</v>
      </c>
      <c r="I73" s="65">
        <v>2.9999999999999997E-4</v>
      </c>
      <c r="J73" s="65">
        <v>6.0000000000000002E-5</v>
      </c>
      <c r="K73" s="70">
        <v>7.6621826000821455E-4</v>
      </c>
      <c r="L73" s="71">
        <v>1.1702242516489091E-5</v>
      </c>
      <c r="M73" s="66">
        <v>557632930.34556186</v>
      </c>
      <c r="N73" s="66">
        <v>2.5540608666940487</v>
      </c>
      <c r="O73" s="66">
        <v>0.19503737527481818</v>
      </c>
      <c r="P73" s="66">
        <v>2.7490982419688668</v>
      </c>
      <c r="Q73" s="66">
        <v>13.0952380952381</v>
      </c>
      <c r="R73" s="66">
        <v>7.7686018028610634E-4</v>
      </c>
    </row>
    <row r="74" spans="1:18" x14ac:dyDescent="0.25">
      <c r="H74" s="65" t="s">
        <v>21</v>
      </c>
      <c r="I74" s="65">
        <v>5.0000000000000001E-4</v>
      </c>
      <c r="J74" s="65">
        <v>1.0000000000000001E-5</v>
      </c>
      <c r="K74" s="70">
        <v>2.371839288734266E-4</v>
      </c>
      <c r="L74" s="71">
        <v>1.8112227295788938E-6</v>
      </c>
      <c r="M74" s="66">
        <v>116389254373.90129</v>
      </c>
      <c r="N74" s="66">
        <v>0.47436785774685319</v>
      </c>
      <c r="O74" s="66">
        <v>0.18112227295788935</v>
      </c>
      <c r="P74" s="66">
        <v>0.65549013070474249</v>
      </c>
      <c r="Q74" s="66">
        <v>2.61904761904762</v>
      </c>
      <c r="R74" s="66">
        <v>2.4047815010777975E-4</v>
      </c>
    </row>
    <row r="75" spans="1:18" x14ac:dyDescent="0.25">
      <c r="H75" s="65" t="s">
        <v>22</v>
      </c>
      <c r="I75" s="65">
        <v>0.02</v>
      </c>
      <c r="J75" s="65">
        <v>1E-3</v>
      </c>
      <c r="K75" s="70">
        <v>7.5762363798893481E-4</v>
      </c>
      <c r="L75" s="71">
        <v>5.785489599188229E-5</v>
      </c>
      <c r="M75" s="66">
        <v>456285178.91578305</v>
      </c>
      <c r="N75" s="66">
        <v>3.7881181899446739E-2</v>
      </c>
      <c r="O75" s="66">
        <v>5.7854895991882288E-2</v>
      </c>
      <c r="P75" s="66">
        <v>9.5736077891329027E-2</v>
      </c>
      <c r="Q75" s="66">
        <v>0.65476190476190477</v>
      </c>
      <c r="R75" s="66">
        <v>7.6814618851655896E-4</v>
      </c>
    </row>
    <row r="76" spans="1:18" x14ac:dyDescent="0.25">
      <c r="H76" s="65" t="s">
        <v>24</v>
      </c>
      <c r="I76" s="65" t="s">
        <v>188</v>
      </c>
      <c r="J76" s="65" t="s">
        <v>188</v>
      </c>
      <c r="K76" s="70">
        <v>1.9382281172235509E-4</v>
      </c>
      <c r="L76" s="71">
        <v>1.4801014713343482E-5</v>
      </c>
      <c r="M76" s="66" t="s">
        <v>187</v>
      </c>
      <c r="N76" s="66">
        <v>0</v>
      </c>
      <c r="O76" s="66">
        <v>0</v>
      </c>
      <c r="P76" s="66">
        <v>0</v>
      </c>
      <c r="Q76" s="66" t="s">
        <v>187</v>
      </c>
      <c r="R76" s="66">
        <v>1.9651479521849892E-4</v>
      </c>
    </row>
    <row r="77" spans="1:18" x14ac:dyDescent="0.25">
      <c r="H77" s="67" t="s">
        <v>177</v>
      </c>
      <c r="I77" s="67"/>
      <c r="J77" s="67"/>
      <c r="K77" s="68"/>
      <c r="L77" s="68"/>
      <c r="M77" s="68"/>
      <c r="N77" s="68">
        <v>4.3530438652410073</v>
      </c>
      <c r="O77" s="68">
        <v>0.45661529638098286</v>
      </c>
      <c r="P77" s="68">
        <v>4.8096591616219904</v>
      </c>
      <c r="Q77" s="68"/>
      <c r="R77" s="68"/>
    </row>
  </sheetData>
  <mergeCells count="7">
    <mergeCell ref="AG41:AG42"/>
    <mergeCell ref="Y41:Y42"/>
    <mergeCell ref="AB41:AB42"/>
    <mergeCell ref="AC41:AC42"/>
    <mergeCell ref="AD41:AD42"/>
    <mergeCell ref="AE41:AE42"/>
    <mergeCell ref="AF41:AF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</vt:lpstr>
      <vt:lpstr>RAW data WQI</vt:lpstr>
      <vt:lpstr>Mean values</vt:lpstr>
      <vt:lpstr>WQI VS parameters</vt:lpstr>
      <vt:lpstr>Health risks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ANANI</dc:creator>
  <cp:lastModifiedBy>ANTHONY ANANI</cp:lastModifiedBy>
  <dcterms:created xsi:type="dcterms:W3CDTF">2021-07-07T10:14:55Z</dcterms:created>
  <dcterms:modified xsi:type="dcterms:W3CDTF">2021-09-22T12:09:54Z</dcterms:modified>
</cp:coreProperties>
</file>