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7047\Documents\Novince\JCI Manuscript_V2\Figures\Figures 3-17-22\Supplemental File 2- Bile Acid Analysis\"/>
    </mc:Choice>
  </mc:AlternateContent>
  <xr:revisionPtr revIDLastSave="0" documentId="13_ncr:1_{49CF67E9-7D3B-462C-892B-B80FCE3EE0E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cronyms" sheetId="4" r:id="rId1"/>
    <sheet name="Concentrations" sheetId="2" r:id="rId2"/>
    <sheet name="Relative Response" sheetId="3" r:id="rId3"/>
    <sheet name="Sample Information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0" i="2" l="1"/>
  <c r="S27" i="2"/>
  <c r="Q39" i="2"/>
  <c r="Q40" i="2" s="1"/>
  <c r="P16" i="2"/>
  <c r="P17" i="2" s="1"/>
  <c r="O16" i="2"/>
  <c r="O17" i="2" s="1"/>
  <c r="O27" i="2"/>
  <c r="P27" i="2"/>
  <c r="S16" i="2"/>
  <c r="S17" i="2" s="1"/>
  <c r="S39" i="2"/>
  <c r="S40" i="2" s="1"/>
  <c r="Q27" i="2"/>
  <c r="Q50" i="2"/>
  <c r="P39" i="2"/>
  <c r="P40" i="2" s="1"/>
  <c r="O39" i="2"/>
  <c r="O40" i="2" s="1"/>
  <c r="O50" i="2"/>
  <c r="S50" i="2"/>
  <c r="Q16" i="2"/>
  <c r="Q17" i="2" s="1"/>
  <c r="M49" i="3"/>
  <c r="M50" i="3" s="1"/>
  <c r="L49" i="3"/>
  <c r="L50" i="3" s="1"/>
  <c r="AA49" i="3"/>
  <c r="AA50" i="3" s="1"/>
  <c r="Z49" i="3"/>
  <c r="Z50" i="3" s="1"/>
  <c r="Y49" i="3"/>
  <c r="Y50" i="3" s="1"/>
  <c r="W49" i="3"/>
  <c r="W50" i="3" s="1"/>
  <c r="V49" i="3"/>
  <c r="V50" i="3" s="1"/>
  <c r="U49" i="3"/>
  <c r="U50" i="3" s="1"/>
  <c r="T49" i="3"/>
  <c r="T50" i="3" s="1"/>
  <c r="K49" i="3"/>
  <c r="K50" i="3" s="1"/>
  <c r="J49" i="3"/>
  <c r="J50" i="3" s="1"/>
  <c r="I49" i="3"/>
  <c r="I50" i="3" s="1"/>
  <c r="S49" i="3"/>
  <c r="S50" i="3" s="1"/>
  <c r="X49" i="3"/>
  <c r="X50" i="3" s="1"/>
  <c r="R49" i="3"/>
  <c r="R50" i="3" s="1"/>
  <c r="Q49" i="3"/>
  <c r="Q50" i="3" s="1"/>
  <c r="P49" i="3"/>
  <c r="P50" i="3" s="1"/>
  <c r="O49" i="3"/>
  <c r="O50" i="3" s="1"/>
  <c r="N49" i="3"/>
  <c r="N50" i="3" s="1"/>
  <c r="H49" i="3"/>
  <c r="H50" i="3" s="1"/>
  <c r="G49" i="3"/>
  <c r="G50" i="3" s="1"/>
  <c r="F49" i="3"/>
  <c r="F50" i="3" s="1"/>
  <c r="E49" i="3"/>
  <c r="E50" i="3" s="1"/>
  <c r="D49" i="3"/>
  <c r="D50" i="3" s="1"/>
  <c r="M38" i="3"/>
  <c r="M39" i="3" s="1"/>
  <c r="L38" i="3"/>
  <c r="L39" i="3" s="1"/>
  <c r="AA38" i="3"/>
  <c r="AA39" i="3" s="1"/>
  <c r="Z38" i="3"/>
  <c r="Z39" i="3" s="1"/>
  <c r="Y38" i="3"/>
  <c r="Y39" i="3" s="1"/>
  <c r="W38" i="3"/>
  <c r="W39" i="3" s="1"/>
  <c r="V38" i="3"/>
  <c r="V39" i="3" s="1"/>
  <c r="U38" i="3"/>
  <c r="U39" i="3" s="1"/>
  <c r="T38" i="3"/>
  <c r="T39" i="3" s="1"/>
  <c r="K38" i="3"/>
  <c r="K39" i="3" s="1"/>
  <c r="J38" i="3"/>
  <c r="J39" i="3" s="1"/>
  <c r="I38" i="3"/>
  <c r="I39" i="3" s="1"/>
  <c r="S38" i="3"/>
  <c r="S39" i="3" s="1"/>
  <c r="X38" i="3"/>
  <c r="X39" i="3" s="1"/>
  <c r="R38" i="3"/>
  <c r="R39" i="3" s="1"/>
  <c r="Q38" i="3"/>
  <c r="Q39" i="3" s="1"/>
  <c r="P38" i="3"/>
  <c r="P39" i="3" s="1"/>
  <c r="O38" i="3"/>
  <c r="O39" i="3" s="1"/>
  <c r="N38" i="3"/>
  <c r="N39" i="3" s="1"/>
  <c r="H38" i="3"/>
  <c r="H39" i="3" s="1"/>
  <c r="G38" i="3"/>
  <c r="G39" i="3" s="1"/>
  <c r="F38" i="3"/>
  <c r="F39" i="3" s="1"/>
  <c r="E38" i="3"/>
  <c r="E39" i="3" s="1"/>
  <c r="D38" i="3"/>
  <c r="D39" i="3" s="1"/>
  <c r="M27" i="3"/>
  <c r="M28" i="3" s="1"/>
  <c r="L27" i="3"/>
  <c r="L28" i="3" s="1"/>
  <c r="AA27" i="3"/>
  <c r="AA28" i="3" s="1"/>
  <c r="Z27" i="3"/>
  <c r="Z28" i="3" s="1"/>
  <c r="Y27" i="3"/>
  <c r="Y28" i="3" s="1"/>
  <c r="W27" i="3"/>
  <c r="W28" i="3" s="1"/>
  <c r="V27" i="3"/>
  <c r="V28" i="3" s="1"/>
  <c r="U27" i="3"/>
  <c r="U28" i="3" s="1"/>
  <c r="T27" i="3"/>
  <c r="T28" i="3" s="1"/>
  <c r="K27" i="3"/>
  <c r="K28" i="3" s="1"/>
  <c r="J27" i="3"/>
  <c r="J28" i="3" s="1"/>
  <c r="I27" i="3"/>
  <c r="I28" i="3" s="1"/>
  <c r="S27" i="3"/>
  <c r="S28" i="3" s="1"/>
  <c r="X27" i="3"/>
  <c r="X28" i="3" s="1"/>
  <c r="R27" i="3"/>
  <c r="R28" i="3" s="1"/>
  <c r="Q27" i="3"/>
  <c r="Q28" i="3" s="1"/>
  <c r="P27" i="3"/>
  <c r="P28" i="3" s="1"/>
  <c r="O27" i="3"/>
  <c r="O28" i="3" s="1"/>
  <c r="N27" i="3"/>
  <c r="N28" i="3" s="1"/>
  <c r="H27" i="3"/>
  <c r="H28" i="3" s="1"/>
  <c r="G27" i="3"/>
  <c r="G28" i="3" s="1"/>
  <c r="F27" i="3"/>
  <c r="F28" i="3" s="1"/>
  <c r="E27" i="3"/>
  <c r="E28" i="3" s="1"/>
  <c r="D27" i="3"/>
  <c r="D28" i="3" s="1"/>
  <c r="M16" i="3"/>
  <c r="M17" i="3" s="1"/>
  <c r="L16" i="3"/>
  <c r="L17" i="3" s="1"/>
  <c r="AA16" i="3"/>
  <c r="AA17" i="3" s="1"/>
  <c r="Z16" i="3"/>
  <c r="Z17" i="3" s="1"/>
  <c r="Y16" i="3"/>
  <c r="Y17" i="3" s="1"/>
  <c r="W16" i="3"/>
  <c r="W17" i="3" s="1"/>
  <c r="V16" i="3"/>
  <c r="V17" i="3" s="1"/>
  <c r="U16" i="3"/>
  <c r="U17" i="3" s="1"/>
  <c r="T16" i="3"/>
  <c r="T17" i="3" s="1"/>
  <c r="K16" i="3"/>
  <c r="K17" i="3" s="1"/>
  <c r="J16" i="3"/>
  <c r="J17" i="3" s="1"/>
  <c r="I16" i="3"/>
  <c r="I17" i="3" s="1"/>
  <c r="S16" i="3"/>
  <c r="S17" i="3" s="1"/>
  <c r="X16" i="3"/>
  <c r="X17" i="3" s="1"/>
  <c r="R16" i="3"/>
  <c r="R17" i="3" s="1"/>
  <c r="Q16" i="3"/>
  <c r="Q17" i="3" s="1"/>
  <c r="P16" i="3"/>
  <c r="P17" i="3" s="1"/>
  <c r="O16" i="3"/>
  <c r="O17" i="3" s="1"/>
  <c r="N16" i="3"/>
  <c r="N17" i="3" s="1"/>
  <c r="H16" i="3"/>
  <c r="H17" i="3" s="1"/>
  <c r="G16" i="3"/>
  <c r="G17" i="3" s="1"/>
  <c r="F16" i="3"/>
  <c r="F17" i="3" s="1"/>
  <c r="E16" i="3"/>
  <c r="E17" i="3" s="1"/>
  <c r="D16" i="3"/>
  <c r="D17" i="3" s="1"/>
  <c r="O51" i="2" l="1"/>
  <c r="Q28" i="2"/>
  <c r="S28" i="2"/>
  <c r="S51" i="2"/>
  <c r="P28" i="2"/>
  <c r="Q51" i="2"/>
  <c r="O28" i="2"/>
  <c r="P51" i="2"/>
</calcChain>
</file>

<file path=xl/sharedStrings.xml><?xml version="1.0" encoding="utf-8"?>
<sst xmlns="http://schemas.openxmlformats.org/spreadsheetml/2006/main" count="784" uniqueCount="159">
  <si>
    <t>Sample ID</t>
  </si>
  <si>
    <t>Data File</t>
  </si>
  <si>
    <t>aMCA</t>
  </si>
  <si>
    <t>bMCA</t>
  </si>
  <si>
    <t>CA</t>
  </si>
  <si>
    <t>CDCA</t>
  </si>
  <si>
    <t>DCA</t>
  </si>
  <si>
    <t>GCA</t>
  </si>
  <si>
    <t>GCDCA</t>
  </si>
  <si>
    <t>GDCA</t>
  </si>
  <si>
    <t>GHDCA</t>
  </si>
  <si>
    <t>GLCA</t>
  </si>
  <si>
    <t>GUDCA</t>
  </si>
  <si>
    <t>HCA</t>
  </si>
  <si>
    <t>HDCA</t>
  </si>
  <si>
    <t>LCA</t>
  </si>
  <si>
    <t>TaMCA/TbMCA</t>
  </si>
  <si>
    <t>TCA</t>
  </si>
  <si>
    <t>TCDCA</t>
  </si>
  <si>
    <t>TDCA</t>
  </si>
  <si>
    <t>THDCA</t>
  </si>
  <si>
    <t>TLCA</t>
  </si>
  <si>
    <t>TUDCA</t>
  </si>
  <si>
    <t>UDCA</t>
  </si>
  <si>
    <t>wMCA</t>
  </si>
  <si>
    <t>CS000BPM2-01</t>
  </si>
  <si>
    <t>20200212-EX01016-A014-IN0026-CS000BPM2-01-N.d</t>
  </si>
  <si>
    <t>CS000BPM2-02</t>
  </si>
  <si>
    <t>20200212-EX01016-A014-IN0026-CS000BPM2-02-N.d</t>
  </si>
  <si>
    <t>CS000BPM2-03</t>
  </si>
  <si>
    <t>20200212-EX01016-A014-IN0026-CS000BPM2-03-N.d</t>
  </si>
  <si>
    <t>CS000BPM2-04</t>
  </si>
  <si>
    <t>20200212-EX01016-A014-IN0026-CS000BPM2-04-N.d</t>
  </si>
  <si>
    <t>CS000BPM2-05</t>
  </si>
  <si>
    <t>20200212-EX01016-A014-IN0026-CS000BPM2-05-N.d</t>
  </si>
  <si>
    <t>S00044824</t>
  </si>
  <si>
    <t>20200212-EX01016-A014-IN0026-S00044824-VEH41-N.d</t>
  </si>
  <si>
    <t>S00044825</t>
  </si>
  <si>
    <t>20200212-EX01016-A014-IN0026-S00044825-VEH42-N.d</t>
  </si>
  <si>
    <t>S00044826</t>
  </si>
  <si>
    <t>20200212-EX01016-A014-IN0026-S00044826-VEH43-N.d</t>
  </si>
  <si>
    <t>S00044827</t>
  </si>
  <si>
    <t>20200212-EX01016-A014-IN0026-S00044827-VEH44-N.d</t>
  </si>
  <si>
    <t>S00044828</t>
  </si>
  <si>
    <t>20200212-EX01016-A014-IN0026-S00044828-VEH45-N.d</t>
  </si>
  <si>
    <t>S00044829</t>
  </si>
  <si>
    <t>20200212-EX01016-A014-IN0026-S00044829-MINO46-N.d</t>
  </si>
  <si>
    <t>S00044830</t>
  </si>
  <si>
    <t>20200212-EX01016-A014-IN0026-S00044830-MINO48-N.d</t>
  </si>
  <si>
    <t>S00044831</t>
  </si>
  <si>
    <t>20200212-EX01016-A014-IN0026-S00044831-MINO49-N.d</t>
  </si>
  <si>
    <t>S00044832</t>
  </si>
  <si>
    <t>20200212-EX01016-A014-IN0026-S00044832-MINO50-N.d</t>
  </si>
  <si>
    <t>S00044833</t>
  </si>
  <si>
    <t>20200212-EX01016-A014-IN0026-S00044833-MINO47-N.d</t>
  </si>
  <si>
    <t>S00044834</t>
  </si>
  <si>
    <t>20200212-EX01016-A014-IN0026-S00044834-VEH64-N.d</t>
  </si>
  <si>
    <t>S00044835</t>
  </si>
  <si>
    <t>20200212-EX01016-A014-IN0026-S00044835-VEH65-N.d</t>
  </si>
  <si>
    <t>S00044836</t>
  </si>
  <si>
    <t>20200212-EX01016-A014-IN0026-S00044836-VEH66-N.d</t>
  </si>
  <si>
    <t>S00044837</t>
  </si>
  <si>
    <t>20200212-EX01016-A014-IN0026-S00044837-VEH67-N.d</t>
  </si>
  <si>
    <t>S00044838</t>
  </si>
  <si>
    <t>20200212-EX01016-A014-IN0026-S00044838-VEH68-N.d</t>
  </si>
  <si>
    <t>S00044839</t>
  </si>
  <si>
    <t>20200212-EX01016-A014-IN0026-S00044839-MINO71-N.d</t>
  </si>
  <si>
    <t>S00044840</t>
  </si>
  <si>
    <t>20200212-EX01016-A014-IN0026-S00044840-MINO72-N.d</t>
  </si>
  <si>
    <t>S00044841</t>
  </si>
  <si>
    <t>20200212-EX01016-A014-IN0026-S00044841-MINO73-N.d</t>
  </si>
  <si>
    <t>S00044842</t>
  </si>
  <si>
    <t>20200212-EX01016-A014-IN0026-S00044842-MINO74-N.d</t>
  </si>
  <si>
    <t>S00044843</t>
  </si>
  <si>
    <t>20200212-EX01016-A014-IN0026-S00044843-MINO75-N.d</t>
  </si>
  <si>
    <t>Average:</t>
  </si>
  <si>
    <t>RSD:</t>
  </si>
  <si>
    <t>Sample Name</t>
  </si>
  <si>
    <t>Subject ID</t>
  </si>
  <si>
    <t>Age</t>
  </si>
  <si>
    <t>Musculus Strain</t>
  </si>
  <si>
    <t>Sex</t>
  </si>
  <si>
    <t>Specimen</t>
  </si>
  <si>
    <t>Treatment</t>
  </si>
  <si>
    <t>Sample Type</t>
  </si>
  <si>
    <t>VEH41</t>
  </si>
  <si>
    <t>12 weeks old</t>
  </si>
  <si>
    <t>C57BL/6T</t>
  </si>
  <si>
    <t>Female</t>
  </si>
  <si>
    <t>Serum</t>
  </si>
  <si>
    <t>Vehicle Control</t>
  </si>
  <si>
    <t>VEH42</t>
  </si>
  <si>
    <t>VEH43</t>
  </si>
  <si>
    <t>VEH44</t>
  </si>
  <si>
    <t>VEH45</t>
  </si>
  <si>
    <t>MINO46</t>
  </si>
  <si>
    <t>Minocycline</t>
  </si>
  <si>
    <t>MINO48</t>
  </si>
  <si>
    <t>MINO49</t>
  </si>
  <si>
    <t>MINO50</t>
  </si>
  <si>
    <t>MINO47</t>
  </si>
  <si>
    <t>VEH64</t>
  </si>
  <si>
    <t>18 weeks old</t>
  </si>
  <si>
    <t>VEH65</t>
  </si>
  <si>
    <t>VEH66</t>
  </si>
  <si>
    <t>VEH67</t>
  </si>
  <si>
    <t>VEH68</t>
  </si>
  <si>
    <t>MINO71</t>
  </si>
  <si>
    <t>MINO72</t>
  </si>
  <si>
    <t>MINO73</t>
  </si>
  <si>
    <t>MINO74</t>
  </si>
  <si>
    <t>MINO75</t>
  </si>
  <si>
    <t>Name</t>
  </si>
  <si>
    <t>RR</t>
  </si>
  <si>
    <t>ND</t>
  </si>
  <si>
    <t>&gt;LOQ</t>
  </si>
  <si>
    <t>&lt;LOQ</t>
  </si>
  <si>
    <t xml:space="preserve">Data reported as "Relative Response" (RR). This is the peak area of the compound normalized to an internal standard, which is added to each sample at a standard concentration. This accounts for any variations in instrument response, injection volume, sample prep, etc. </t>
  </si>
  <si>
    <t>RR=((peak area compound)/(peak area internal standard))</t>
  </si>
  <si>
    <t>QC Pools</t>
  </si>
  <si>
    <r>
      <t>a-</t>
    </r>
    <r>
      <rPr>
        <sz val="12"/>
        <rFont val="Calibri"/>
        <family val="2"/>
        <scheme val="minor"/>
      </rPr>
      <t>MCA (</t>
    </r>
    <r>
      <rPr>
        <i/>
        <sz val="12"/>
        <rFont val="Calibri"/>
        <family val="2"/>
        <scheme val="minor"/>
      </rPr>
      <t>alpha</t>
    </r>
    <r>
      <rPr>
        <sz val="12"/>
        <rFont val="Calibri"/>
        <family val="2"/>
        <scheme val="minor"/>
      </rPr>
      <t>-Murocholate)</t>
    </r>
  </si>
  <si>
    <r>
      <t>b-</t>
    </r>
    <r>
      <rPr>
        <sz val="12"/>
        <rFont val="Calibri"/>
        <family val="2"/>
        <scheme val="minor"/>
      </rPr>
      <t>MCA (</t>
    </r>
    <r>
      <rPr>
        <i/>
        <sz val="12"/>
        <rFont val="Calibri"/>
        <family val="2"/>
        <scheme val="minor"/>
      </rPr>
      <t>beta</t>
    </r>
    <r>
      <rPr>
        <sz val="12"/>
        <rFont val="Calibri"/>
        <family val="2"/>
        <scheme val="minor"/>
      </rPr>
      <t>-Muricholate)</t>
    </r>
  </si>
  <si>
    <t>CA (Cholate)</t>
  </si>
  <si>
    <t>CDCA (chenodeoxycholate)</t>
  </si>
  <si>
    <t>DCA (Deoxycholate)</t>
  </si>
  <si>
    <t>GCA (Glycocholate)</t>
  </si>
  <si>
    <t>GCDCA (glycochenodeoxycholate)</t>
  </si>
  <si>
    <t>GDCA (glycodeoxycholate)</t>
  </si>
  <si>
    <t>GHDCA (glycohyodeoxycholate)</t>
  </si>
  <si>
    <t>GLCA (glycolithocholate)</t>
  </si>
  <si>
    <t>GUDCA (glycoursodeoxycholate)</t>
  </si>
  <si>
    <t>HCA (hyocholic acid)</t>
  </si>
  <si>
    <t>HDCA (hyodeoxycholate)</t>
  </si>
  <si>
    <t>TaMCA</t>
  </si>
  <si>
    <t>TaMCA(tauro-alpha-muricholate)</t>
  </si>
  <si>
    <t>TbMCA</t>
  </si>
  <si>
    <t>TbMCA(tauro-beta-muricholate)</t>
  </si>
  <si>
    <t>TCA (Taurocholate)</t>
  </si>
  <si>
    <t>TCDCA (taurochenodeoxycholate)</t>
  </si>
  <si>
    <t>TDCA (taurodeoxycholate)</t>
  </si>
  <si>
    <t>THCA (g-tauro-muricholic acid)</t>
  </si>
  <si>
    <t xml:space="preserve">THCA  (Tauro-gamma-muricholate aka  taurohyocholate) </t>
  </si>
  <si>
    <t>THDCA (taurohyodeoxycholate)</t>
  </si>
  <si>
    <t>TLCA (Taurolithocholate)</t>
  </si>
  <si>
    <t>TUDCA (tauroursodeoxycholate)</t>
  </si>
  <si>
    <t>UDCA (urso deoxycholate)</t>
  </si>
  <si>
    <t>w-MCA (omega-Muricholate)</t>
  </si>
  <si>
    <t>x</t>
  </si>
  <si>
    <t>Acronym</t>
  </si>
  <si>
    <t>Conjugated?</t>
  </si>
  <si>
    <t>FINAL DATA, reported as concentration of compound in sample (in nM)</t>
  </si>
  <si>
    <t>ND = Compound not detected in the sample</t>
  </si>
  <si>
    <t>&gt; LOQ = Compound quantitation above the range of the calibration curve</t>
  </si>
  <si>
    <t>12-week-old female SPF mice</t>
  </si>
  <si>
    <t>18-week-old female SPF mice</t>
  </si>
  <si>
    <t>&lt; LOQ = Compound quantitation below the range of the calibration curve</t>
  </si>
  <si>
    <t xml:space="preserve">*RR used for relative comparisons between samples. </t>
  </si>
  <si>
    <t>12-week-old female SPF Mice</t>
  </si>
  <si>
    <t>18-week-old female SPF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</si>
</sst>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79"/>
        <bgColor indexed="64"/>
      </patternFill>
    </fill>
    <fill>
      <patternFill patternType="solid">
        <fgColor rgb="FFEFFB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7" xfId="0" applyFont="1" applyBorder="1"/>
    <xf numFmtId="165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0" fillId="0" borderId="0" xfId="0" applyNumberFormat="1" applyFill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 wrapText="1"/>
    </xf>
    <xf numFmtId="0" fontId="5" fillId="0" borderId="0" xfId="0" applyFont="1" applyFill="1"/>
    <xf numFmtId="2" fontId="0" fillId="0" borderId="18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A3" sqref="A3"/>
    </sheetView>
  </sheetViews>
  <sheetFormatPr defaultRowHeight="15.5" x14ac:dyDescent="0.35"/>
  <cols>
    <col min="1" max="1" width="23.81640625" style="35" customWidth="1"/>
    <col min="2" max="2" width="41.81640625" style="35" customWidth="1"/>
    <col min="3" max="3" width="48.81640625" style="18" customWidth="1"/>
  </cols>
  <sheetData>
    <row r="1" spans="1:3" x14ac:dyDescent="0.35">
      <c r="A1" s="35" t="s">
        <v>148</v>
      </c>
      <c r="B1" s="35" t="s">
        <v>112</v>
      </c>
      <c r="C1" s="18" t="s">
        <v>149</v>
      </c>
    </row>
    <row r="2" spans="1:3" x14ac:dyDescent="0.35">
      <c r="A2" s="35" t="s">
        <v>2</v>
      </c>
      <c r="B2" s="36" t="s">
        <v>120</v>
      </c>
    </row>
    <row r="3" spans="1:3" x14ac:dyDescent="0.35">
      <c r="A3" s="35" t="s">
        <v>3</v>
      </c>
      <c r="B3" s="36" t="s">
        <v>121</v>
      </c>
    </row>
    <row r="4" spans="1:3" x14ac:dyDescent="0.35">
      <c r="A4" s="35" t="s">
        <v>4</v>
      </c>
      <c r="B4" s="37" t="s">
        <v>122</v>
      </c>
    </row>
    <row r="5" spans="1:3" x14ac:dyDescent="0.35">
      <c r="A5" s="35" t="s">
        <v>5</v>
      </c>
      <c r="B5" s="37" t="s">
        <v>123</v>
      </c>
    </row>
    <row r="6" spans="1:3" x14ac:dyDescent="0.35">
      <c r="A6" s="35" t="s">
        <v>6</v>
      </c>
      <c r="B6" s="37" t="s">
        <v>124</v>
      </c>
    </row>
    <row r="7" spans="1:3" x14ac:dyDescent="0.35">
      <c r="A7" s="35" t="s">
        <v>7</v>
      </c>
      <c r="B7" s="37" t="s">
        <v>125</v>
      </c>
      <c r="C7" s="18" t="s">
        <v>147</v>
      </c>
    </row>
    <row r="8" spans="1:3" x14ac:dyDescent="0.35">
      <c r="A8" s="35" t="s">
        <v>8</v>
      </c>
      <c r="B8" s="37" t="s">
        <v>126</v>
      </c>
      <c r="C8" s="18" t="s">
        <v>147</v>
      </c>
    </row>
    <row r="9" spans="1:3" x14ac:dyDescent="0.35">
      <c r="A9" s="35" t="s">
        <v>9</v>
      </c>
      <c r="B9" s="37" t="s">
        <v>127</v>
      </c>
      <c r="C9" s="18" t="s">
        <v>147</v>
      </c>
    </row>
    <row r="10" spans="1:3" x14ac:dyDescent="0.35">
      <c r="A10" s="35" t="s">
        <v>10</v>
      </c>
      <c r="B10" s="37" t="s">
        <v>128</v>
      </c>
      <c r="C10" s="18" t="s">
        <v>147</v>
      </c>
    </row>
    <row r="11" spans="1:3" x14ac:dyDescent="0.35">
      <c r="A11" s="35" t="s">
        <v>11</v>
      </c>
      <c r="B11" s="37" t="s">
        <v>129</v>
      </c>
      <c r="C11" s="18" t="s">
        <v>147</v>
      </c>
    </row>
    <row r="12" spans="1:3" x14ac:dyDescent="0.35">
      <c r="A12" s="35" t="s">
        <v>12</v>
      </c>
      <c r="B12" s="37" t="s">
        <v>130</v>
      </c>
      <c r="C12" s="18" t="s">
        <v>147</v>
      </c>
    </row>
    <row r="13" spans="1:3" x14ac:dyDescent="0.35">
      <c r="A13" s="35" t="s">
        <v>13</v>
      </c>
      <c r="B13" s="37" t="s">
        <v>131</v>
      </c>
    </row>
    <row r="14" spans="1:3" x14ac:dyDescent="0.35">
      <c r="A14" s="35" t="s">
        <v>14</v>
      </c>
      <c r="B14" s="37" t="s">
        <v>132</v>
      </c>
    </row>
    <row r="15" spans="1:3" x14ac:dyDescent="0.35">
      <c r="A15" s="35" t="s">
        <v>133</v>
      </c>
      <c r="B15" s="37" t="s">
        <v>134</v>
      </c>
      <c r="C15" s="18" t="s">
        <v>147</v>
      </c>
    </row>
    <row r="16" spans="1:3" x14ac:dyDescent="0.35">
      <c r="A16" s="35" t="s">
        <v>135</v>
      </c>
      <c r="B16" s="37" t="s">
        <v>136</v>
      </c>
      <c r="C16" s="18" t="s">
        <v>147</v>
      </c>
    </row>
    <row r="17" spans="1:3" x14ac:dyDescent="0.35">
      <c r="A17" s="35" t="s">
        <v>17</v>
      </c>
      <c r="B17" s="37" t="s">
        <v>137</v>
      </c>
      <c r="C17" s="18" t="s">
        <v>147</v>
      </c>
    </row>
    <row r="18" spans="1:3" x14ac:dyDescent="0.35">
      <c r="A18" s="35" t="s">
        <v>18</v>
      </c>
      <c r="B18" s="37" t="s">
        <v>138</v>
      </c>
      <c r="C18" s="18" t="s">
        <v>147</v>
      </c>
    </row>
    <row r="19" spans="1:3" x14ac:dyDescent="0.35">
      <c r="A19" s="35" t="s">
        <v>19</v>
      </c>
      <c r="B19" s="37" t="s">
        <v>139</v>
      </c>
      <c r="C19" s="18" t="s">
        <v>147</v>
      </c>
    </row>
    <row r="20" spans="1:3" ht="31" x14ac:dyDescent="0.35">
      <c r="A20" s="35" t="s">
        <v>140</v>
      </c>
      <c r="B20" s="37" t="s">
        <v>141</v>
      </c>
      <c r="C20" s="18" t="s">
        <v>147</v>
      </c>
    </row>
    <row r="21" spans="1:3" x14ac:dyDescent="0.35">
      <c r="A21" s="35" t="s">
        <v>20</v>
      </c>
      <c r="B21" s="37" t="s">
        <v>142</v>
      </c>
      <c r="C21" s="18" t="s">
        <v>147</v>
      </c>
    </row>
    <row r="22" spans="1:3" x14ac:dyDescent="0.35">
      <c r="A22" s="35" t="s">
        <v>21</v>
      </c>
      <c r="B22" s="37" t="s">
        <v>143</v>
      </c>
      <c r="C22" s="18" t="s">
        <v>147</v>
      </c>
    </row>
    <row r="23" spans="1:3" x14ac:dyDescent="0.35">
      <c r="A23" s="35" t="s">
        <v>22</v>
      </c>
      <c r="B23" s="37" t="s">
        <v>144</v>
      </c>
      <c r="C23" s="18" t="s">
        <v>147</v>
      </c>
    </row>
    <row r="24" spans="1:3" x14ac:dyDescent="0.35">
      <c r="A24" s="35" t="s">
        <v>23</v>
      </c>
      <c r="B24" s="37" t="s">
        <v>145</v>
      </c>
    </row>
    <row r="25" spans="1:3" x14ac:dyDescent="0.35">
      <c r="A25" s="35" t="s">
        <v>24</v>
      </c>
      <c r="B25" s="36" t="s">
        <v>146</v>
      </c>
    </row>
    <row r="31" spans="1:3" x14ac:dyDescent="0.35">
      <c r="B31" s="37"/>
    </row>
    <row r="37" spans="2:2" x14ac:dyDescent="0.35">
      <c r="B37" s="37"/>
    </row>
    <row r="38" spans="2:2" x14ac:dyDescent="0.35">
      <c r="B38" s="37"/>
    </row>
    <row r="39" spans="2:2" x14ac:dyDescent="0.35">
      <c r="B39" s="3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C72"/>
  <sheetViews>
    <sheetView topLeftCell="A13" zoomScale="110" zoomScaleNormal="110" zoomScaleSheetLayoutView="40" workbookViewId="0">
      <selection activeCell="A8" sqref="A8:A9"/>
    </sheetView>
  </sheetViews>
  <sheetFormatPr defaultRowHeight="14.5" x14ac:dyDescent="0.35"/>
  <cols>
    <col min="1" max="1" width="66.6328125" style="24" bestFit="1" customWidth="1"/>
    <col min="2" max="2" width="78.90625" style="24" bestFit="1" customWidth="1"/>
    <col min="3" max="3" width="21.26953125" style="34" bestFit="1" customWidth="1"/>
    <col min="4" max="8" width="8.81640625" style="38"/>
    <col min="9" max="13" width="9.1796875" style="38"/>
    <col min="14" max="18" width="8.81640625" style="38"/>
    <col min="19" max="19" width="9.54296875" style="38" bestFit="1" customWidth="1"/>
    <col min="20" max="23" width="8.81640625" style="38"/>
    <col min="24" max="24" width="14.90625" style="38" customWidth="1"/>
    <col min="25" max="25" width="8.81640625" style="38" customWidth="1"/>
    <col min="26" max="27" width="8.81640625" style="38"/>
    <col min="28" max="28" width="15.7265625" style="59" customWidth="1"/>
    <col min="29" max="29" width="12.26953125" style="60" customWidth="1"/>
    <col min="30" max="16384" width="8.7265625" style="24"/>
  </cols>
  <sheetData>
    <row r="3" spans="1:29" ht="15.5" x14ac:dyDescent="0.35">
      <c r="A3" s="42" t="s">
        <v>150</v>
      </c>
    </row>
    <row r="4" spans="1:29" x14ac:dyDescent="0.35">
      <c r="A4" s="24" t="s">
        <v>151</v>
      </c>
    </row>
    <row r="5" spans="1:29" x14ac:dyDescent="0.35">
      <c r="A5" s="24" t="s">
        <v>152</v>
      </c>
    </row>
    <row r="6" spans="1:29" x14ac:dyDescent="0.35">
      <c r="A6" s="24" t="s">
        <v>155</v>
      </c>
      <c r="C6" s="54"/>
    </row>
    <row r="7" spans="1:29" ht="15" thickBot="1" x14ac:dyDescent="0.4"/>
    <row r="8" spans="1:29" x14ac:dyDescent="0.35">
      <c r="A8" s="57" t="s">
        <v>153</v>
      </c>
    </row>
    <row r="9" spans="1:29" ht="15" thickBot="1" x14ac:dyDescent="0.4">
      <c r="A9" s="58"/>
    </row>
    <row r="10" spans="1:29" ht="29.5" thickBot="1" x14ac:dyDescent="0.4">
      <c r="A10" s="22" t="s">
        <v>0</v>
      </c>
      <c r="B10" s="22" t="s">
        <v>1</v>
      </c>
      <c r="C10" s="23" t="s">
        <v>78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13</v>
      </c>
      <c r="J10" s="21" t="s">
        <v>14</v>
      </c>
      <c r="K10" s="21" t="s">
        <v>15</v>
      </c>
      <c r="L10" s="21" t="s">
        <v>23</v>
      </c>
      <c r="M10" s="21" t="s">
        <v>24</v>
      </c>
      <c r="N10" s="39" t="s">
        <v>7</v>
      </c>
      <c r="O10" s="40" t="s">
        <v>8</v>
      </c>
      <c r="P10" s="40" t="s">
        <v>9</v>
      </c>
      <c r="Q10" s="40" t="s">
        <v>10</v>
      </c>
      <c r="R10" s="40" t="s">
        <v>11</v>
      </c>
      <c r="S10" s="40" t="s">
        <v>12</v>
      </c>
      <c r="T10" s="41" t="s">
        <v>16</v>
      </c>
      <c r="U10" s="40" t="s">
        <v>17</v>
      </c>
      <c r="V10" s="40" t="s">
        <v>18</v>
      </c>
      <c r="W10" s="40" t="s">
        <v>19</v>
      </c>
      <c r="X10" s="41" t="s">
        <v>140</v>
      </c>
      <c r="Y10" s="40" t="s">
        <v>20</v>
      </c>
      <c r="Z10" s="40" t="s">
        <v>21</v>
      </c>
      <c r="AA10" s="40" t="s">
        <v>22</v>
      </c>
      <c r="AB10" s="61"/>
      <c r="AC10" s="61"/>
    </row>
    <row r="11" spans="1:29" ht="15" thickTop="1" x14ac:dyDescent="0.35">
      <c r="A11" s="24" t="s">
        <v>35</v>
      </c>
      <c r="B11" s="24" t="s">
        <v>36</v>
      </c>
      <c r="C11" s="34" t="s">
        <v>85</v>
      </c>
      <c r="D11" s="38">
        <v>7.2764999999999995</v>
      </c>
      <c r="E11" s="38">
        <v>147.53475</v>
      </c>
      <c r="F11" s="38">
        <v>112.34244999999999</v>
      </c>
      <c r="G11" s="64" t="s">
        <v>114</v>
      </c>
      <c r="H11" s="38">
        <v>729.08769999999993</v>
      </c>
      <c r="I11" s="38">
        <v>103.51605000000001</v>
      </c>
      <c r="J11" s="38">
        <v>116.0808</v>
      </c>
      <c r="K11" s="38">
        <v>187.13419999999999</v>
      </c>
      <c r="L11" s="64" t="s">
        <v>114</v>
      </c>
      <c r="M11" s="38">
        <v>300.37700000000001</v>
      </c>
      <c r="N11" s="43">
        <v>108.6789</v>
      </c>
      <c r="O11" s="44" t="s">
        <v>116</v>
      </c>
      <c r="P11" s="44" t="s">
        <v>116</v>
      </c>
      <c r="Q11" s="44" t="s">
        <v>116</v>
      </c>
      <c r="R11" s="44">
        <v>265.21109999999999</v>
      </c>
      <c r="S11" s="44" t="s">
        <v>116</v>
      </c>
      <c r="T11" s="44">
        <v>2625.4365499999999</v>
      </c>
      <c r="U11" s="44">
        <v>671.80684999999994</v>
      </c>
      <c r="V11" s="44">
        <v>107.7945</v>
      </c>
      <c r="W11" s="44">
        <v>240.01670000000001</v>
      </c>
      <c r="X11" s="44">
        <v>37.855399999999996</v>
      </c>
      <c r="Y11" s="44">
        <v>176.67429999999999</v>
      </c>
      <c r="Z11" s="44">
        <v>41.925399999999996</v>
      </c>
      <c r="AA11" s="44">
        <v>125.25535000000001</v>
      </c>
      <c r="AB11" s="53"/>
      <c r="AC11" s="53"/>
    </row>
    <row r="12" spans="1:29" x14ac:dyDescent="0.35">
      <c r="A12" s="24" t="s">
        <v>37</v>
      </c>
      <c r="B12" s="24" t="s">
        <v>38</v>
      </c>
      <c r="C12" s="34" t="s">
        <v>91</v>
      </c>
      <c r="D12" s="38">
        <v>19.7043</v>
      </c>
      <c r="E12" s="38">
        <v>202.41539999999998</v>
      </c>
      <c r="F12" s="38">
        <v>436.68404999999996</v>
      </c>
      <c r="G12" s="64" t="s">
        <v>114</v>
      </c>
      <c r="H12" s="38">
        <v>741.29219999999987</v>
      </c>
      <c r="I12" s="38">
        <v>109.92795</v>
      </c>
      <c r="J12" s="38">
        <v>164.6722</v>
      </c>
      <c r="K12" s="38">
        <v>150.32655</v>
      </c>
      <c r="L12" s="64" t="s">
        <v>114</v>
      </c>
      <c r="M12" s="38">
        <v>687.41419999999994</v>
      </c>
      <c r="N12" s="43">
        <v>107.33085000000001</v>
      </c>
      <c r="O12" s="44" t="s">
        <v>116</v>
      </c>
      <c r="P12" s="44" t="s">
        <v>116</v>
      </c>
      <c r="Q12" s="44" t="s">
        <v>116</v>
      </c>
      <c r="R12" s="44">
        <v>377.03654999999998</v>
      </c>
      <c r="S12" s="44" t="s">
        <v>116</v>
      </c>
      <c r="T12" s="44">
        <v>932.46944999999994</v>
      </c>
      <c r="U12" s="44">
        <v>201.905</v>
      </c>
      <c r="V12" s="44">
        <v>88.079199999999986</v>
      </c>
      <c r="W12" s="44">
        <v>181.9059</v>
      </c>
      <c r="X12" s="44">
        <v>44.165549999999996</v>
      </c>
      <c r="Y12" s="44">
        <v>165.58574999999999</v>
      </c>
      <c r="Z12" s="44">
        <v>43.321300000000001</v>
      </c>
      <c r="AA12" s="44">
        <v>117.8738</v>
      </c>
      <c r="AB12" s="53"/>
      <c r="AC12" s="53"/>
    </row>
    <row r="13" spans="1:29" x14ac:dyDescent="0.35">
      <c r="A13" s="24" t="s">
        <v>39</v>
      </c>
      <c r="B13" s="24" t="s">
        <v>40</v>
      </c>
      <c r="C13" s="34" t="s">
        <v>92</v>
      </c>
      <c r="D13" s="38">
        <v>103.40275</v>
      </c>
      <c r="E13" s="38">
        <v>764.88389999999993</v>
      </c>
      <c r="F13" s="38">
        <v>1579.8623500000001</v>
      </c>
      <c r="G13" s="64" t="s">
        <v>114</v>
      </c>
      <c r="H13" s="38">
        <v>693.44164999999998</v>
      </c>
      <c r="I13" s="38">
        <v>117.1456</v>
      </c>
      <c r="J13" s="38">
        <v>224.06835000000001</v>
      </c>
      <c r="K13" s="64" t="s">
        <v>114</v>
      </c>
      <c r="L13" s="38">
        <v>35.805550000000004</v>
      </c>
      <c r="M13" s="38">
        <v>1381.9828</v>
      </c>
      <c r="N13" s="43">
        <v>112.02070000000001</v>
      </c>
      <c r="O13" s="44" t="s">
        <v>116</v>
      </c>
      <c r="P13" s="44" t="s">
        <v>116</v>
      </c>
      <c r="Q13" s="44" t="s">
        <v>116</v>
      </c>
      <c r="R13" s="44">
        <v>86.473200000000006</v>
      </c>
      <c r="S13" s="44" t="s">
        <v>116</v>
      </c>
      <c r="T13" s="44">
        <v>2355.5070000000001</v>
      </c>
      <c r="U13" s="44">
        <v>418.18314999999996</v>
      </c>
      <c r="V13" s="44">
        <v>98.760199999999998</v>
      </c>
      <c r="W13" s="44">
        <v>182.96795</v>
      </c>
      <c r="X13" s="44">
        <v>47.060749999999999</v>
      </c>
      <c r="Y13" s="44">
        <v>190.91985</v>
      </c>
      <c r="Z13" s="44">
        <v>42.9803</v>
      </c>
      <c r="AA13" s="44">
        <v>121.06214999999999</v>
      </c>
      <c r="AB13" s="53"/>
      <c r="AC13" s="53"/>
    </row>
    <row r="14" spans="1:29" x14ac:dyDescent="0.35">
      <c r="A14" s="24" t="s">
        <v>41</v>
      </c>
      <c r="B14" s="24" t="s">
        <v>42</v>
      </c>
      <c r="C14" s="34" t="s">
        <v>93</v>
      </c>
      <c r="D14" s="38">
        <v>7.9810500000000006</v>
      </c>
      <c r="E14" s="38">
        <v>1.0499499999999999</v>
      </c>
      <c r="F14" s="38">
        <v>104.896</v>
      </c>
      <c r="G14" s="64" t="s">
        <v>114</v>
      </c>
      <c r="H14" s="38">
        <v>193.04560000000001</v>
      </c>
      <c r="I14" s="38">
        <v>88.540099999999995</v>
      </c>
      <c r="J14" s="38">
        <v>96.487599999999986</v>
      </c>
      <c r="K14" s="64" t="s">
        <v>114</v>
      </c>
      <c r="L14" s="64" t="s">
        <v>114</v>
      </c>
      <c r="M14" s="38">
        <v>133.26829999999998</v>
      </c>
      <c r="N14" s="43">
        <v>107.25495000000001</v>
      </c>
      <c r="O14" s="44" t="s">
        <v>116</v>
      </c>
      <c r="P14" s="44" t="s">
        <v>116</v>
      </c>
      <c r="Q14" s="44" t="s">
        <v>116</v>
      </c>
      <c r="R14" s="63" t="s">
        <v>114</v>
      </c>
      <c r="S14" s="44" t="s">
        <v>116</v>
      </c>
      <c r="T14" s="44">
        <v>382.10534999999999</v>
      </c>
      <c r="U14" s="44">
        <v>136.38569999999999</v>
      </c>
      <c r="V14" s="44">
        <v>85.424350000000004</v>
      </c>
      <c r="W14" s="44">
        <v>138.9366</v>
      </c>
      <c r="X14" s="44">
        <v>33.072049999999997</v>
      </c>
      <c r="Y14" s="44">
        <v>147.03700000000001</v>
      </c>
      <c r="Z14" s="44">
        <v>41.752700000000004</v>
      </c>
      <c r="AA14" s="44">
        <v>115.96475</v>
      </c>
      <c r="AB14" s="53"/>
      <c r="AC14" s="53"/>
    </row>
    <row r="15" spans="1:29" ht="15" thickBot="1" x14ac:dyDescent="0.4">
      <c r="A15" s="24" t="s">
        <v>43</v>
      </c>
      <c r="B15" s="24" t="s">
        <v>44</v>
      </c>
      <c r="C15" s="34" t="s">
        <v>94</v>
      </c>
      <c r="D15" s="38">
        <v>8.7879000000000005</v>
      </c>
      <c r="E15" s="38">
        <v>50.169899999999998</v>
      </c>
      <c r="F15" s="38">
        <v>135.98365000000001</v>
      </c>
      <c r="G15" s="64" t="s">
        <v>114</v>
      </c>
      <c r="H15" s="38">
        <v>431.18459999999999</v>
      </c>
      <c r="I15" s="38">
        <v>107.35890000000001</v>
      </c>
      <c r="J15" s="38">
        <v>106.75885</v>
      </c>
      <c r="K15" s="38">
        <v>162.8066</v>
      </c>
      <c r="L15" s="64" t="s">
        <v>114</v>
      </c>
      <c r="M15" s="38">
        <v>255.18625</v>
      </c>
      <c r="N15" s="43">
        <v>106.8331</v>
      </c>
      <c r="O15" s="44" t="s">
        <v>116</v>
      </c>
      <c r="P15" s="44" t="s">
        <v>116</v>
      </c>
      <c r="Q15" s="44" t="s">
        <v>116</v>
      </c>
      <c r="R15" s="63" t="s">
        <v>114</v>
      </c>
      <c r="S15" s="44" t="s">
        <v>116</v>
      </c>
      <c r="T15" s="44">
        <v>1053.8335500000001</v>
      </c>
      <c r="U15" s="44">
        <v>357.98894999999999</v>
      </c>
      <c r="V15" s="44">
        <v>97.759199999999993</v>
      </c>
      <c r="W15" s="44">
        <v>178.76759999999999</v>
      </c>
      <c r="X15" s="44">
        <v>41.111400000000003</v>
      </c>
      <c r="Y15" s="44">
        <v>162.03880000000001</v>
      </c>
      <c r="Z15" s="44">
        <v>45.334299999999999</v>
      </c>
      <c r="AA15" s="44">
        <v>123.79620000000001</v>
      </c>
      <c r="AB15" s="53"/>
      <c r="AC15" s="53"/>
    </row>
    <row r="16" spans="1:29" x14ac:dyDescent="0.35">
      <c r="C16" s="45" t="s">
        <v>75</v>
      </c>
      <c r="D16" s="46">
        <v>29.430500000000002</v>
      </c>
      <c r="E16" s="46">
        <v>233.21078000000003</v>
      </c>
      <c r="F16" s="46">
        <v>473.95370000000014</v>
      </c>
      <c r="G16" s="46"/>
      <c r="H16" s="46">
        <v>557.61034999999993</v>
      </c>
      <c r="I16" s="46">
        <v>105.29772</v>
      </c>
      <c r="J16" s="46">
        <v>141.61356000000001</v>
      </c>
      <c r="K16" s="46">
        <v>166.75578333333331</v>
      </c>
      <c r="L16" s="46">
        <v>35.805550000000004</v>
      </c>
      <c r="M16" s="46">
        <v>551.64571000000001</v>
      </c>
      <c r="N16" s="47">
        <v>108.42370000000001</v>
      </c>
      <c r="O16" s="46" t="e">
        <f>AVERAGE(O11:O15)</f>
        <v>#DIV/0!</v>
      </c>
      <c r="P16" s="46" t="e">
        <f t="shared" ref="P16:Q16" si="0">AVERAGE(P11:P15)</f>
        <v>#DIV/0!</v>
      </c>
      <c r="Q16" s="46" t="e">
        <f t="shared" si="0"/>
        <v>#DIV/0!</v>
      </c>
      <c r="R16" s="46">
        <v>242.90695000000002</v>
      </c>
      <c r="S16" s="46" t="e">
        <f t="shared" ref="S16" si="1">AVERAGE(S11:S15)</f>
        <v>#DIV/0!</v>
      </c>
      <c r="T16" s="46">
        <v>1469.8703800000001</v>
      </c>
      <c r="U16" s="46">
        <v>357.25392999999997</v>
      </c>
      <c r="V16" s="46">
        <v>95.563490000000002</v>
      </c>
      <c r="W16" s="46">
        <v>184.51894999999999</v>
      </c>
      <c r="X16" s="46">
        <v>40.653030000000001</v>
      </c>
      <c r="Y16" s="46">
        <v>168.45114000000001</v>
      </c>
      <c r="Z16" s="46">
        <v>43.062800000000003</v>
      </c>
      <c r="AA16" s="46">
        <v>120.79045000000001</v>
      </c>
      <c r="AB16" s="53"/>
      <c r="AC16" s="53"/>
    </row>
    <row r="17" spans="1:29" ht="15" thickBot="1" x14ac:dyDescent="0.4">
      <c r="A17" s="33"/>
      <c r="B17" s="48"/>
      <c r="C17" s="49" t="s">
        <v>76</v>
      </c>
      <c r="D17" s="50">
        <v>141.56673557121039</v>
      </c>
      <c r="E17" s="50">
        <v>131.87983245049907</v>
      </c>
      <c r="F17" s="50">
        <v>133.67633345734509</v>
      </c>
      <c r="G17" s="50"/>
      <c r="H17" s="50">
        <v>43.04870673880896</v>
      </c>
      <c r="I17" s="50">
        <v>10.073545461296762</v>
      </c>
      <c r="J17" s="50">
        <v>37.421827545632205</v>
      </c>
      <c r="K17" s="50">
        <v>11.225347329307017</v>
      </c>
      <c r="L17" s="50" t="e">
        <v>#DIV/0!</v>
      </c>
      <c r="M17" s="50">
        <v>92.163914827014693</v>
      </c>
      <c r="N17" s="51">
        <v>1.9616032776734256</v>
      </c>
      <c r="O17" s="50" t="e">
        <f>STDEV(O11:O15)/O16*100</f>
        <v>#DIV/0!</v>
      </c>
      <c r="P17" s="50" t="e">
        <f t="shared" ref="P17:Q17" si="2">STDEV(P11:P15)/P16*100</f>
        <v>#DIV/0!</v>
      </c>
      <c r="Q17" s="50" t="e">
        <f t="shared" si="2"/>
        <v>#DIV/0!</v>
      </c>
      <c r="R17" s="50">
        <v>60.335914237846531</v>
      </c>
      <c r="S17" s="50" t="e">
        <f t="shared" ref="S17" si="3">STDEV(S11:S15)/S16*100</f>
        <v>#DIV/0!</v>
      </c>
      <c r="T17" s="50">
        <v>66.002773276761488</v>
      </c>
      <c r="U17" s="50">
        <v>58.643685238024965</v>
      </c>
      <c r="V17" s="50">
        <v>9.4098905949823077</v>
      </c>
      <c r="W17" s="50">
        <v>19.540393866730753</v>
      </c>
      <c r="X17" s="50">
        <v>13.41148031725481</v>
      </c>
      <c r="Y17" s="50">
        <v>9.7561786516723998</v>
      </c>
      <c r="Z17" s="50">
        <v>3.3336533651095608</v>
      </c>
      <c r="AA17" s="50">
        <v>3.2286767124683271</v>
      </c>
      <c r="AB17" s="53"/>
      <c r="AC17" s="53"/>
    </row>
    <row r="20" spans="1:29" ht="15" thickBot="1" x14ac:dyDescent="0.4"/>
    <row r="21" spans="1:29" ht="29.5" thickBot="1" x14ac:dyDescent="0.4">
      <c r="A21" s="22" t="s">
        <v>0</v>
      </c>
      <c r="B21" s="22" t="s">
        <v>1</v>
      </c>
      <c r="C21" s="23" t="s">
        <v>78</v>
      </c>
      <c r="D21" s="21" t="s">
        <v>2</v>
      </c>
      <c r="E21" s="21" t="s">
        <v>3</v>
      </c>
      <c r="F21" s="21" t="s">
        <v>4</v>
      </c>
      <c r="G21" s="21" t="s">
        <v>5</v>
      </c>
      <c r="H21" s="21" t="s">
        <v>6</v>
      </c>
      <c r="I21" s="21" t="s">
        <v>13</v>
      </c>
      <c r="J21" s="21" t="s">
        <v>14</v>
      </c>
      <c r="K21" s="21" t="s">
        <v>15</v>
      </c>
      <c r="L21" s="21" t="s">
        <v>23</v>
      </c>
      <c r="M21" s="21" t="s">
        <v>24</v>
      </c>
      <c r="N21" s="39" t="s">
        <v>7</v>
      </c>
      <c r="O21" s="40" t="s">
        <v>8</v>
      </c>
      <c r="P21" s="40" t="s">
        <v>9</v>
      </c>
      <c r="Q21" s="40" t="s">
        <v>10</v>
      </c>
      <c r="R21" s="40" t="s">
        <v>11</v>
      </c>
      <c r="S21" s="40" t="s">
        <v>12</v>
      </c>
      <c r="T21" s="41" t="s">
        <v>16</v>
      </c>
      <c r="U21" s="40" t="s">
        <v>17</v>
      </c>
      <c r="V21" s="40" t="s">
        <v>18</v>
      </c>
      <c r="W21" s="40" t="s">
        <v>19</v>
      </c>
      <c r="X21" s="41" t="s">
        <v>140</v>
      </c>
      <c r="Y21" s="40" t="s">
        <v>20</v>
      </c>
      <c r="Z21" s="40" t="s">
        <v>21</v>
      </c>
      <c r="AA21" s="40" t="s">
        <v>22</v>
      </c>
      <c r="AB21" s="61"/>
      <c r="AC21" s="61"/>
    </row>
    <row r="22" spans="1:29" ht="15" thickTop="1" x14ac:dyDescent="0.35">
      <c r="A22" s="24" t="s">
        <v>45</v>
      </c>
      <c r="B22" s="24" t="s">
        <v>46</v>
      </c>
      <c r="C22" s="34" t="s">
        <v>95</v>
      </c>
      <c r="D22" s="38">
        <v>10.843249999999999</v>
      </c>
      <c r="E22" s="38">
        <v>258.81459999999998</v>
      </c>
      <c r="F22" s="38">
        <v>68.225849999999994</v>
      </c>
      <c r="G22" s="64" t="s">
        <v>114</v>
      </c>
      <c r="H22" s="38">
        <v>850.98860000000002</v>
      </c>
      <c r="I22" s="38">
        <v>92.035349999999994</v>
      </c>
      <c r="J22" s="38">
        <v>134.7423</v>
      </c>
      <c r="K22" s="64" t="s">
        <v>114</v>
      </c>
      <c r="L22" s="64" t="s">
        <v>114</v>
      </c>
      <c r="M22" s="38">
        <v>414.22370000000001</v>
      </c>
      <c r="N22" s="43">
        <v>107.01240000000001</v>
      </c>
      <c r="O22" s="44" t="s">
        <v>116</v>
      </c>
      <c r="P22" s="44" t="s">
        <v>116</v>
      </c>
      <c r="Q22" s="44" t="s">
        <v>116</v>
      </c>
      <c r="R22" s="63" t="s">
        <v>114</v>
      </c>
      <c r="S22" s="44" t="s">
        <v>116</v>
      </c>
      <c r="T22" s="44">
        <v>607.49315000000001</v>
      </c>
      <c r="U22" s="44">
        <v>282.29685000000001</v>
      </c>
      <c r="V22" s="44">
        <v>91.725699999999989</v>
      </c>
      <c r="W22" s="44">
        <v>215.15010000000001</v>
      </c>
      <c r="X22" s="44">
        <v>35.470600000000005</v>
      </c>
      <c r="Y22" s="44">
        <v>152.73445000000001</v>
      </c>
      <c r="Z22" s="44">
        <v>42.5458</v>
      </c>
      <c r="AA22" s="44">
        <v>119.62665</v>
      </c>
      <c r="AB22" s="53"/>
      <c r="AC22" s="53"/>
    </row>
    <row r="23" spans="1:29" x14ac:dyDescent="0.35">
      <c r="A23" s="24" t="s">
        <v>47</v>
      </c>
      <c r="B23" s="24" t="s">
        <v>48</v>
      </c>
      <c r="C23" s="34" t="s">
        <v>97</v>
      </c>
      <c r="D23" s="38">
        <v>15.560600000000001</v>
      </c>
      <c r="E23" s="38">
        <v>312.81524999999999</v>
      </c>
      <c r="F23" s="38">
        <v>69.782899999999998</v>
      </c>
      <c r="G23" s="64" t="s">
        <v>114</v>
      </c>
      <c r="H23" s="38">
        <v>793.49490000000003</v>
      </c>
      <c r="I23" s="38">
        <v>99.36630000000001</v>
      </c>
      <c r="J23" s="38">
        <v>195.4348</v>
      </c>
      <c r="K23" s="38">
        <v>170.83935</v>
      </c>
      <c r="L23" s="64" t="s">
        <v>114</v>
      </c>
      <c r="M23" s="38">
        <v>1180.85385</v>
      </c>
      <c r="N23" s="43">
        <v>106.78635</v>
      </c>
      <c r="O23" s="44" t="s">
        <v>116</v>
      </c>
      <c r="P23" s="44" t="s">
        <v>116</v>
      </c>
      <c r="Q23" s="44" t="s">
        <v>116</v>
      </c>
      <c r="R23" s="63" t="s">
        <v>114</v>
      </c>
      <c r="S23" s="44" t="s">
        <v>116</v>
      </c>
      <c r="T23" s="44" t="s">
        <v>115</v>
      </c>
      <c r="U23" s="44">
        <v>1320.53845</v>
      </c>
      <c r="V23" s="44">
        <v>176.92400000000001</v>
      </c>
      <c r="W23" s="44">
        <v>244.09275</v>
      </c>
      <c r="X23" s="44">
        <v>113.01730000000001</v>
      </c>
      <c r="Y23" s="44">
        <v>256.57995</v>
      </c>
      <c r="Z23" s="44">
        <v>44.154000000000003</v>
      </c>
      <c r="AA23" s="44">
        <v>135.02169999999998</v>
      </c>
      <c r="AB23" s="53"/>
      <c r="AC23" s="53"/>
    </row>
    <row r="24" spans="1:29" x14ac:dyDescent="0.35">
      <c r="A24" s="24" t="s">
        <v>49</v>
      </c>
      <c r="B24" s="24" t="s">
        <v>50</v>
      </c>
      <c r="C24" s="34" t="s">
        <v>98</v>
      </c>
      <c r="D24" s="38" t="s">
        <v>114</v>
      </c>
      <c r="E24" s="38">
        <v>28.706700000000001</v>
      </c>
      <c r="F24" s="38">
        <v>64.920349999999999</v>
      </c>
      <c r="G24" s="64" t="s">
        <v>114</v>
      </c>
      <c r="H24" s="38">
        <v>357.22114999999997</v>
      </c>
      <c r="I24" s="38">
        <v>95.616399999999999</v>
      </c>
      <c r="J24" s="38">
        <v>106.40684999999999</v>
      </c>
      <c r="K24" s="38">
        <v>317.92474999999996</v>
      </c>
      <c r="L24" s="64" t="s">
        <v>114</v>
      </c>
      <c r="M24" s="38">
        <v>305.59649999999999</v>
      </c>
      <c r="N24" s="43" t="s">
        <v>114</v>
      </c>
      <c r="O24" s="44" t="s">
        <v>116</v>
      </c>
      <c r="P24" s="44" t="s">
        <v>116</v>
      </c>
      <c r="Q24" s="44" t="s">
        <v>116</v>
      </c>
      <c r="R24" s="44">
        <v>612.90625</v>
      </c>
      <c r="S24" s="44" t="s">
        <v>116</v>
      </c>
      <c r="T24" s="44">
        <v>1610.5507</v>
      </c>
      <c r="U24" s="44">
        <v>504.24385000000001</v>
      </c>
      <c r="V24" s="44">
        <v>111.69345</v>
      </c>
      <c r="W24" s="44">
        <v>180.41870000000003</v>
      </c>
      <c r="X24" s="44">
        <v>46.143899999999995</v>
      </c>
      <c r="Y24" s="44">
        <v>161.81165000000001</v>
      </c>
      <c r="Z24" s="44">
        <v>42.912100000000002</v>
      </c>
      <c r="AA24" s="44">
        <v>124.93634999999999</v>
      </c>
      <c r="AB24" s="53"/>
      <c r="AC24" s="53"/>
    </row>
    <row r="25" spans="1:29" x14ac:dyDescent="0.35">
      <c r="A25" s="24" t="s">
        <v>51</v>
      </c>
      <c r="B25" s="24" t="s">
        <v>52</v>
      </c>
      <c r="C25" s="34" t="s">
        <v>99</v>
      </c>
      <c r="D25" s="38">
        <v>8.2158999999999995</v>
      </c>
      <c r="E25" s="38">
        <v>96.117999999999995</v>
      </c>
      <c r="F25" s="38">
        <v>69.486999999999995</v>
      </c>
      <c r="G25" s="64" t="s">
        <v>114</v>
      </c>
      <c r="H25" s="38">
        <v>268.12720000000002</v>
      </c>
      <c r="I25" s="38">
        <v>92.297150000000016</v>
      </c>
      <c r="J25" s="38">
        <v>92.523199999999989</v>
      </c>
      <c r="K25" s="38">
        <v>129.02065000000002</v>
      </c>
      <c r="L25" s="64" t="s">
        <v>114</v>
      </c>
      <c r="M25" s="38">
        <v>362.59739999999999</v>
      </c>
      <c r="N25" s="43">
        <v>106.93595000000001</v>
      </c>
      <c r="O25" s="44" t="s">
        <v>116</v>
      </c>
      <c r="P25" s="44" t="s">
        <v>116</v>
      </c>
      <c r="Q25" s="44" t="s">
        <v>116</v>
      </c>
      <c r="R25" s="44">
        <v>93.671599999999984</v>
      </c>
      <c r="S25" s="44" t="s">
        <v>116</v>
      </c>
      <c r="T25" s="44" t="s">
        <v>115</v>
      </c>
      <c r="U25" s="44">
        <v>1174.4672499999999</v>
      </c>
      <c r="V25" s="44">
        <v>180.69589999999999</v>
      </c>
      <c r="W25" s="44">
        <v>191.04249999999999</v>
      </c>
      <c r="X25" s="44">
        <v>49.629800000000003</v>
      </c>
      <c r="Y25" s="44">
        <v>166.4179</v>
      </c>
      <c r="Z25" s="44">
        <v>43.246500000000005</v>
      </c>
      <c r="AA25" s="44">
        <v>131.17115000000001</v>
      </c>
      <c r="AB25" s="53"/>
      <c r="AC25" s="53"/>
    </row>
    <row r="26" spans="1:29" ht="15" thickBot="1" x14ac:dyDescent="0.4">
      <c r="A26" s="24" t="s">
        <v>53</v>
      </c>
      <c r="B26" s="24" t="s">
        <v>54</v>
      </c>
      <c r="C26" s="34" t="s">
        <v>100</v>
      </c>
      <c r="D26" s="38">
        <v>8.6426999999999996</v>
      </c>
      <c r="E26" s="38">
        <v>164.57155</v>
      </c>
      <c r="F26" s="38">
        <v>63.2742</v>
      </c>
      <c r="G26" s="64" t="s">
        <v>114</v>
      </c>
      <c r="H26" s="38">
        <v>548.72950000000003</v>
      </c>
      <c r="I26" s="38">
        <v>81.685450000000003</v>
      </c>
      <c r="J26" s="38">
        <v>132.24145000000001</v>
      </c>
      <c r="K26" s="38">
        <v>34.751750000000001</v>
      </c>
      <c r="L26" s="64" t="s">
        <v>114</v>
      </c>
      <c r="M26" s="38">
        <v>774.85429999999997</v>
      </c>
      <c r="N26" s="43" t="s">
        <v>114</v>
      </c>
      <c r="O26" s="44" t="s">
        <v>116</v>
      </c>
      <c r="P26" s="44" t="s">
        <v>116</v>
      </c>
      <c r="Q26" s="44" t="s">
        <v>116</v>
      </c>
      <c r="R26" s="44">
        <v>210.87055000000001</v>
      </c>
      <c r="S26" s="44" t="s">
        <v>116</v>
      </c>
      <c r="T26" s="44">
        <v>2670.9479499999998</v>
      </c>
      <c r="U26" s="44">
        <v>795.58820000000003</v>
      </c>
      <c r="V26" s="44">
        <v>110.59180000000001</v>
      </c>
      <c r="W26" s="44">
        <v>194.75774999999999</v>
      </c>
      <c r="X26" s="44">
        <v>82.693049999999999</v>
      </c>
      <c r="Y26" s="44">
        <v>178.45960000000002</v>
      </c>
      <c r="Z26" s="44">
        <v>42.571100000000001</v>
      </c>
      <c r="AA26" s="44">
        <v>127.01424999999999</v>
      </c>
      <c r="AB26" s="53"/>
      <c r="AC26" s="53"/>
    </row>
    <row r="27" spans="1:29" x14ac:dyDescent="0.35">
      <c r="C27" s="45" t="s">
        <v>75</v>
      </c>
      <c r="D27" s="46">
        <v>10.815612499999999</v>
      </c>
      <c r="E27" s="46">
        <v>172.20522</v>
      </c>
      <c r="F27" s="46">
        <v>67.13806000000001</v>
      </c>
      <c r="G27" s="46"/>
      <c r="H27" s="46">
        <v>563.71226999999999</v>
      </c>
      <c r="I27" s="46">
        <v>92.200130000000001</v>
      </c>
      <c r="J27" s="46">
        <v>132.26971999999998</v>
      </c>
      <c r="K27" s="46">
        <v>163.13412500000001</v>
      </c>
      <c r="L27" s="46"/>
      <c r="M27" s="46">
        <v>607.62515000000008</v>
      </c>
      <c r="N27" s="47">
        <v>106.91156666666667</v>
      </c>
      <c r="O27" s="46" t="e">
        <f>AVERAGE(O22:O26)</f>
        <v>#DIV/0!</v>
      </c>
      <c r="P27" s="46" t="e">
        <f t="shared" ref="P27" si="4">AVERAGE(P22:P26)</f>
        <v>#DIV/0!</v>
      </c>
      <c r="Q27" s="46" t="e">
        <f t="shared" ref="Q27" si="5">AVERAGE(Q22:Q26)</f>
        <v>#DIV/0!</v>
      </c>
      <c r="R27" s="46">
        <v>305.81613333333331</v>
      </c>
      <c r="S27" s="46" t="e">
        <f t="shared" ref="S27" si="6">AVERAGE(S22:S26)</f>
        <v>#DIV/0!</v>
      </c>
      <c r="T27" s="46">
        <v>1629.6639333333333</v>
      </c>
      <c r="U27" s="46">
        <v>815.42692000000011</v>
      </c>
      <c r="V27" s="46">
        <v>134.32616999999999</v>
      </c>
      <c r="W27" s="46">
        <v>205.09236000000001</v>
      </c>
      <c r="X27" s="46">
        <v>65.390929999999997</v>
      </c>
      <c r="Y27" s="46">
        <v>183.20071000000002</v>
      </c>
      <c r="Z27" s="46">
        <v>43.085900000000002</v>
      </c>
      <c r="AA27" s="46">
        <v>127.55401999999999</v>
      </c>
      <c r="AB27" s="53"/>
      <c r="AC27" s="53"/>
    </row>
    <row r="28" spans="1:29" ht="15" thickBot="1" x14ac:dyDescent="0.4">
      <c r="A28" s="33"/>
      <c r="B28" s="48"/>
      <c r="C28" s="49" t="s">
        <v>76</v>
      </c>
      <c r="D28" s="50">
        <v>31.124357931672776</v>
      </c>
      <c r="E28" s="50">
        <v>67.291197426382467</v>
      </c>
      <c r="F28" s="50">
        <v>4.3132664622250081</v>
      </c>
      <c r="G28" s="50"/>
      <c r="H28" s="50">
        <v>45.708287182400156</v>
      </c>
      <c r="I28" s="50">
        <v>7.1455932207625334</v>
      </c>
      <c r="J28" s="50">
        <v>29.871871178120372</v>
      </c>
      <c r="K28" s="50">
        <v>72.240652942188376</v>
      </c>
      <c r="L28" s="50"/>
      <c r="M28" s="50">
        <v>60.760376070482778</v>
      </c>
      <c r="N28" s="51">
        <v>0.10754748175559521</v>
      </c>
      <c r="O28" s="50" t="e">
        <f>STDEV(O22:O26)/O27*100</f>
        <v>#DIV/0!</v>
      </c>
      <c r="P28" s="50" t="e">
        <f t="shared" ref="P28" si="7">STDEV(P22:P26)/P27*100</f>
        <v>#DIV/0!</v>
      </c>
      <c r="Q28" s="50" t="e">
        <f t="shared" ref="Q28" si="8">STDEV(Q22:Q26)/Q27*100</f>
        <v>#DIV/0!</v>
      </c>
      <c r="R28" s="50">
        <v>89.049353864848939</v>
      </c>
      <c r="S28" s="50" t="e">
        <f t="shared" ref="S28" si="9">STDEV(S22:S26)/S27*100</f>
        <v>#DIV/0!</v>
      </c>
      <c r="T28" s="50">
        <v>63.317359545794638</v>
      </c>
      <c r="U28" s="50">
        <v>53.648628654541227</v>
      </c>
      <c r="V28" s="50">
        <v>30.818810266932083</v>
      </c>
      <c r="W28" s="50">
        <v>12.275098585481786</v>
      </c>
      <c r="X28" s="50">
        <v>48.851083623195095</v>
      </c>
      <c r="Y28" s="50">
        <v>22.955447991392681</v>
      </c>
      <c r="Z28" s="50">
        <v>1.5367229556183957</v>
      </c>
      <c r="AA28" s="50">
        <v>4.6187862614645745</v>
      </c>
      <c r="AB28" s="53"/>
      <c r="AC28" s="53"/>
    </row>
    <row r="29" spans="1:29" x14ac:dyDescent="0.35">
      <c r="A29" s="33"/>
      <c r="B29" s="48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0" spans="1:29" ht="15" thickBot="1" x14ac:dyDescent="0.4">
      <c r="AB30" s="44"/>
      <c r="AC30" s="44"/>
    </row>
    <row r="31" spans="1:29" x14ac:dyDescent="0.35">
      <c r="A31" s="57" t="s">
        <v>154</v>
      </c>
    </row>
    <row r="32" spans="1:29" ht="15" thickBot="1" x14ac:dyDescent="0.4">
      <c r="A32" s="58"/>
    </row>
    <row r="33" spans="1:29" ht="29.5" thickBot="1" x14ac:dyDescent="0.4">
      <c r="A33" s="22" t="s">
        <v>0</v>
      </c>
      <c r="B33" s="22" t="s">
        <v>1</v>
      </c>
      <c r="C33" s="23" t="s">
        <v>78</v>
      </c>
      <c r="D33" s="21" t="s">
        <v>2</v>
      </c>
      <c r="E33" s="21" t="s">
        <v>3</v>
      </c>
      <c r="F33" s="21" t="s">
        <v>4</v>
      </c>
      <c r="G33" s="21" t="s">
        <v>5</v>
      </c>
      <c r="H33" s="21" t="s">
        <v>6</v>
      </c>
      <c r="I33" s="21" t="s">
        <v>13</v>
      </c>
      <c r="J33" s="21" t="s">
        <v>14</v>
      </c>
      <c r="K33" s="21" t="s">
        <v>15</v>
      </c>
      <c r="L33" s="21" t="s">
        <v>23</v>
      </c>
      <c r="M33" s="21" t="s">
        <v>24</v>
      </c>
      <c r="N33" s="39" t="s">
        <v>7</v>
      </c>
      <c r="O33" s="40" t="s">
        <v>8</v>
      </c>
      <c r="P33" s="40" t="s">
        <v>9</v>
      </c>
      <c r="Q33" s="40" t="s">
        <v>10</v>
      </c>
      <c r="R33" s="40" t="s">
        <v>11</v>
      </c>
      <c r="S33" s="40" t="s">
        <v>12</v>
      </c>
      <c r="T33" s="41" t="s">
        <v>16</v>
      </c>
      <c r="U33" s="40" t="s">
        <v>17</v>
      </c>
      <c r="V33" s="40" t="s">
        <v>18</v>
      </c>
      <c r="W33" s="40" t="s">
        <v>19</v>
      </c>
      <c r="X33" s="41" t="s">
        <v>140</v>
      </c>
      <c r="Y33" s="40" t="s">
        <v>20</v>
      </c>
      <c r="Z33" s="40" t="s">
        <v>21</v>
      </c>
      <c r="AA33" s="40" t="s">
        <v>22</v>
      </c>
      <c r="AB33" s="61"/>
      <c r="AC33" s="61"/>
    </row>
    <row r="34" spans="1:29" ht="15" thickTop="1" x14ac:dyDescent="0.35">
      <c r="A34" s="24" t="s">
        <v>55</v>
      </c>
      <c r="B34" s="24" t="s">
        <v>56</v>
      </c>
      <c r="C34" s="34" t="s">
        <v>101</v>
      </c>
      <c r="D34" s="38">
        <v>16.015999999999998</v>
      </c>
      <c r="E34" s="38">
        <v>314.34370000000001</v>
      </c>
      <c r="F34" s="38">
        <v>749.24629999999991</v>
      </c>
      <c r="G34" s="64" t="s">
        <v>114</v>
      </c>
      <c r="H34" s="38">
        <v>521.82294999999999</v>
      </c>
      <c r="I34" s="38">
        <v>94.034050000000008</v>
      </c>
      <c r="J34" s="38">
        <v>126.137</v>
      </c>
      <c r="K34" s="38">
        <v>44.507100000000001</v>
      </c>
      <c r="L34" s="64" t="s">
        <v>114</v>
      </c>
      <c r="M34" s="38">
        <v>486.68675000000002</v>
      </c>
      <c r="N34" s="43">
        <v>109.93730000000001</v>
      </c>
      <c r="O34" s="44" t="s">
        <v>116</v>
      </c>
      <c r="P34" s="44" t="s">
        <v>116</v>
      </c>
      <c r="Q34" s="44" t="s">
        <v>116</v>
      </c>
      <c r="R34" s="63" t="s">
        <v>114</v>
      </c>
      <c r="S34" s="44" t="s">
        <v>116</v>
      </c>
      <c r="T34" s="44">
        <v>1090.0285000000001</v>
      </c>
      <c r="U34" s="44">
        <v>315.69010000000003</v>
      </c>
      <c r="V34" s="44">
        <v>95.23084999999999</v>
      </c>
      <c r="W34" s="44">
        <v>182.60055</v>
      </c>
      <c r="X34" s="44">
        <v>34.0428</v>
      </c>
      <c r="Y34" s="44">
        <v>156.97659999999999</v>
      </c>
      <c r="Z34" s="44">
        <v>42.629950000000001</v>
      </c>
      <c r="AA34" s="44">
        <v>120.56659999999999</v>
      </c>
      <c r="AB34" s="53"/>
      <c r="AC34" s="53"/>
    </row>
    <row r="35" spans="1:29" x14ac:dyDescent="0.35">
      <c r="A35" s="24" t="s">
        <v>57</v>
      </c>
      <c r="B35" s="24" t="s">
        <v>58</v>
      </c>
      <c r="C35" s="34" t="s">
        <v>103</v>
      </c>
      <c r="D35" s="38" t="s">
        <v>114</v>
      </c>
      <c r="E35" s="38">
        <v>62.202249999999999</v>
      </c>
      <c r="F35" s="38">
        <v>75.123949999999994</v>
      </c>
      <c r="G35" s="64" t="s">
        <v>114</v>
      </c>
      <c r="H35" s="38">
        <v>290.73824999999999</v>
      </c>
      <c r="I35" s="38">
        <v>88.360250000000008</v>
      </c>
      <c r="J35" s="38">
        <v>112.3287</v>
      </c>
      <c r="K35" s="38">
        <v>135.5684</v>
      </c>
      <c r="L35" s="64" t="s">
        <v>114</v>
      </c>
      <c r="M35" s="38">
        <v>207.1421</v>
      </c>
      <c r="N35" s="43">
        <v>107.30500000000001</v>
      </c>
      <c r="O35" s="44" t="s">
        <v>116</v>
      </c>
      <c r="P35" s="44" t="s">
        <v>116</v>
      </c>
      <c r="Q35" s="44" t="s">
        <v>116</v>
      </c>
      <c r="R35" s="63" t="s">
        <v>114</v>
      </c>
      <c r="S35" s="44" t="s">
        <v>116</v>
      </c>
      <c r="T35" s="44">
        <v>590.72145</v>
      </c>
      <c r="U35" s="44">
        <v>167.66200000000001</v>
      </c>
      <c r="V35" s="44">
        <v>87.498400000000004</v>
      </c>
      <c r="W35" s="44">
        <v>146.47379999999998</v>
      </c>
      <c r="X35" s="44">
        <v>32.81465</v>
      </c>
      <c r="Y35" s="44">
        <v>140.50245000000001</v>
      </c>
      <c r="Z35" s="44">
        <v>42.455599999999997</v>
      </c>
      <c r="AA35" s="44">
        <v>117.3942</v>
      </c>
      <c r="AB35" s="53"/>
      <c r="AC35" s="53"/>
    </row>
    <row r="36" spans="1:29" x14ac:dyDescent="0.35">
      <c r="A36" s="24" t="s">
        <v>59</v>
      </c>
      <c r="B36" s="24" t="s">
        <v>60</v>
      </c>
      <c r="C36" s="34" t="s">
        <v>104</v>
      </c>
      <c r="D36" s="38" t="s">
        <v>114</v>
      </c>
      <c r="E36" s="38">
        <v>100.69235</v>
      </c>
      <c r="F36" s="38">
        <v>154.3663</v>
      </c>
      <c r="G36" s="64" t="s">
        <v>114</v>
      </c>
      <c r="H36" s="38">
        <v>314.95474999999999</v>
      </c>
      <c r="I36" s="38">
        <v>87.465399999999988</v>
      </c>
      <c r="J36" s="38">
        <v>126.88665</v>
      </c>
      <c r="K36" s="38">
        <v>408.04170000000005</v>
      </c>
      <c r="L36" s="64" t="s">
        <v>114</v>
      </c>
      <c r="M36" s="38">
        <v>343.38589999999999</v>
      </c>
      <c r="N36" s="43">
        <v>111.4751</v>
      </c>
      <c r="O36" s="44" t="s">
        <v>116</v>
      </c>
      <c r="P36" s="44" t="s">
        <v>116</v>
      </c>
      <c r="Q36" s="44" t="s">
        <v>116</v>
      </c>
      <c r="R36" s="63" t="s">
        <v>114</v>
      </c>
      <c r="S36" s="44" t="s">
        <v>116</v>
      </c>
      <c r="T36" s="44">
        <v>1496.7512999999999</v>
      </c>
      <c r="U36" s="44">
        <v>383.22184999999996</v>
      </c>
      <c r="V36" s="44">
        <v>93.586349999999996</v>
      </c>
      <c r="W36" s="44">
        <v>194.85784999999998</v>
      </c>
      <c r="X36" s="44">
        <v>35.256099999999996</v>
      </c>
      <c r="Y36" s="44">
        <v>161.17750000000001</v>
      </c>
      <c r="Z36" s="44">
        <v>42.665149999999997</v>
      </c>
      <c r="AA36" s="44">
        <v>120.08260000000001</v>
      </c>
      <c r="AB36" s="53"/>
      <c r="AC36" s="53"/>
    </row>
    <row r="37" spans="1:29" x14ac:dyDescent="0.35">
      <c r="A37" s="24" t="s">
        <v>61</v>
      </c>
      <c r="B37" s="24" t="s">
        <v>62</v>
      </c>
      <c r="C37" s="34" t="s">
        <v>105</v>
      </c>
      <c r="D37" s="38">
        <v>30.873149999999999</v>
      </c>
      <c r="E37" s="38">
        <v>657.79559999999992</v>
      </c>
      <c r="F37" s="38">
        <v>893.92269999999996</v>
      </c>
      <c r="G37" s="64" t="s">
        <v>114</v>
      </c>
      <c r="H37" s="38">
        <v>533.48350000000005</v>
      </c>
      <c r="I37" s="38">
        <v>94.131399999999999</v>
      </c>
      <c r="J37" s="38">
        <v>147.54685000000001</v>
      </c>
      <c r="K37" s="38">
        <v>437.58935000000002</v>
      </c>
      <c r="L37" s="38">
        <v>31.045299999999997</v>
      </c>
      <c r="M37" s="38">
        <v>1096.1378999999999</v>
      </c>
      <c r="N37" s="43">
        <v>108.99789999999999</v>
      </c>
      <c r="O37" s="44" t="s">
        <v>116</v>
      </c>
      <c r="P37" s="44" t="s">
        <v>116</v>
      </c>
      <c r="Q37" s="44" t="s">
        <v>116</v>
      </c>
      <c r="R37" s="44">
        <v>365.18295000000001</v>
      </c>
      <c r="S37" s="44" t="s">
        <v>116</v>
      </c>
      <c r="T37" s="44">
        <v>814.74414999999999</v>
      </c>
      <c r="U37" s="44">
        <v>190.23235</v>
      </c>
      <c r="V37" s="44">
        <v>86.621700000000004</v>
      </c>
      <c r="W37" s="44">
        <v>144.2628</v>
      </c>
      <c r="X37" s="44">
        <v>35.835250000000002</v>
      </c>
      <c r="Y37" s="44">
        <v>144.93380000000002</v>
      </c>
      <c r="Z37" s="44">
        <v>42.568899999999999</v>
      </c>
      <c r="AA37" s="44">
        <v>116.97345</v>
      </c>
      <c r="AB37" s="53"/>
      <c r="AC37" s="53"/>
    </row>
    <row r="38" spans="1:29" ht="15" thickBot="1" x14ac:dyDescent="0.4">
      <c r="A38" s="24" t="s">
        <v>63</v>
      </c>
      <c r="B38" s="24" t="s">
        <v>64</v>
      </c>
      <c r="C38" s="34" t="s">
        <v>106</v>
      </c>
      <c r="D38" s="38">
        <v>49.907550000000001</v>
      </c>
      <c r="E38" s="38">
        <v>1109.6233499999998</v>
      </c>
      <c r="F38" s="38">
        <v>1974.566</v>
      </c>
      <c r="G38" s="64" t="s">
        <v>114</v>
      </c>
      <c r="H38" s="38">
        <v>807.37414999999999</v>
      </c>
      <c r="I38" s="38">
        <v>130.38575</v>
      </c>
      <c r="J38" s="38">
        <v>264.16775000000001</v>
      </c>
      <c r="K38" s="38">
        <v>11.8195</v>
      </c>
      <c r="L38" s="38">
        <v>85.523349999999994</v>
      </c>
      <c r="M38" s="38">
        <v>1403.5978</v>
      </c>
      <c r="N38" s="43">
        <v>107.98755</v>
      </c>
      <c r="O38" s="44" t="s">
        <v>116</v>
      </c>
      <c r="P38" s="44" t="s">
        <v>116</v>
      </c>
      <c r="Q38" s="44" t="s">
        <v>116</v>
      </c>
      <c r="R38" s="63" t="s">
        <v>114</v>
      </c>
      <c r="S38" s="44" t="s">
        <v>116</v>
      </c>
      <c r="T38" s="44">
        <v>572.59235000000001</v>
      </c>
      <c r="U38" s="44">
        <v>165.1617</v>
      </c>
      <c r="V38" s="44">
        <v>84.041650000000004</v>
      </c>
      <c r="W38" s="44">
        <v>154.39875000000001</v>
      </c>
      <c r="X38" s="44">
        <v>35.906200000000005</v>
      </c>
      <c r="Y38" s="44">
        <v>146.30110000000002</v>
      </c>
      <c r="Z38" s="44">
        <v>42.678349999999995</v>
      </c>
      <c r="AA38" s="44">
        <v>117.02515</v>
      </c>
      <c r="AB38" s="53"/>
      <c r="AC38" s="53"/>
    </row>
    <row r="39" spans="1:29" x14ac:dyDescent="0.35">
      <c r="C39" s="45" t="s">
        <v>75</v>
      </c>
      <c r="D39" s="46">
        <v>32.265566666666665</v>
      </c>
      <c r="E39" s="46">
        <v>448.93144999999993</v>
      </c>
      <c r="F39" s="46">
        <v>769.44505000000004</v>
      </c>
      <c r="G39" s="46"/>
      <c r="H39" s="46">
        <v>493.67471999999998</v>
      </c>
      <c r="I39" s="46">
        <v>98.875370000000004</v>
      </c>
      <c r="J39" s="46">
        <v>155.41339000000002</v>
      </c>
      <c r="K39" s="46">
        <v>207.50521000000003</v>
      </c>
      <c r="L39" s="46">
        <v>58.284324999999995</v>
      </c>
      <c r="M39" s="46">
        <v>707.39008999999999</v>
      </c>
      <c r="N39" s="47">
        <v>109.14056999999998</v>
      </c>
      <c r="O39" s="46" t="e">
        <f>AVERAGE(O34:O38)</f>
        <v>#DIV/0!</v>
      </c>
      <c r="P39" s="46" t="e">
        <f t="shared" ref="P39" si="10">AVERAGE(P34:P38)</f>
        <v>#DIV/0!</v>
      </c>
      <c r="Q39" s="46" t="e">
        <f t="shared" ref="Q39" si="11">AVERAGE(Q34:Q38)</f>
        <v>#DIV/0!</v>
      </c>
      <c r="R39" s="46">
        <v>365.18295000000001</v>
      </c>
      <c r="S39" s="46" t="e">
        <f t="shared" ref="S39" si="12">AVERAGE(S34:S38)</f>
        <v>#DIV/0!</v>
      </c>
      <c r="T39" s="46">
        <v>912.96755000000007</v>
      </c>
      <c r="U39" s="46">
        <v>244.39359999999996</v>
      </c>
      <c r="V39" s="46">
        <v>89.395789999999991</v>
      </c>
      <c r="W39" s="46">
        <v>164.51875000000001</v>
      </c>
      <c r="X39" s="46">
        <v>34.771000000000001</v>
      </c>
      <c r="Y39" s="46">
        <v>149.97829000000002</v>
      </c>
      <c r="Z39" s="46">
        <v>42.599589999999992</v>
      </c>
      <c r="AA39" s="46">
        <v>118.4084</v>
      </c>
      <c r="AB39" s="53"/>
      <c r="AC39" s="53"/>
    </row>
    <row r="40" spans="1:29" ht="15" thickBot="1" x14ac:dyDescent="0.4">
      <c r="A40" s="33"/>
      <c r="B40" s="48"/>
      <c r="C40" s="49" t="s">
        <v>76</v>
      </c>
      <c r="D40" s="50">
        <v>52.652494938878768</v>
      </c>
      <c r="E40" s="50">
        <v>97.673387016356372</v>
      </c>
      <c r="F40" s="50">
        <v>99.161244914329771</v>
      </c>
      <c r="G40" s="50"/>
      <c r="H40" s="50">
        <v>42.236647238837001</v>
      </c>
      <c r="I40" s="50">
        <v>18.089205008318615</v>
      </c>
      <c r="J40" s="50">
        <v>39.946192404996061</v>
      </c>
      <c r="K40" s="50">
        <v>97.339134113874124</v>
      </c>
      <c r="L40" s="50">
        <v>66.092896470568689</v>
      </c>
      <c r="M40" s="50">
        <v>73.021653581649119</v>
      </c>
      <c r="N40" s="51">
        <v>1.5058259944929402</v>
      </c>
      <c r="O40" s="50" t="e">
        <f>STDEV(O34:O38)/O39*100</f>
        <v>#DIV/0!</v>
      </c>
      <c r="P40" s="50" t="e">
        <f t="shared" ref="P40" si="13">STDEV(P34:P38)/P39*100</f>
        <v>#DIV/0!</v>
      </c>
      <c r="Q40" s="50" t="e">
        <f t="shared" ref="Q40" si="14">STDEV(Q34:Q38)/Q39*100</f>
        <v>#DIV/0!</v>
      </c>
      <c r="R40" s="50"/>
      <c r="S40" s="50" t="e">
        <f t="shared" ref="S40" si="15">STDEV(S34:S38)/S39*100</f>
        <v>#DIV/0!</v>
      </c>
      <c r="T40" s="50">
        <v>42.474900830955988</v>
      </c>
      <c r="U40" s="50">
        <v>40.638073458221918</v>
      </c>
      <c r="V40" s="50">
        <v>5.3522006289097295</v>
      </c>
      <c r="W40" s="50">
        <v>13.879882606606492</v>
      </c>
      <c r="X40" s="50">
        <v>3.8083968332954465</v>
      </c>
      <c r="Y40" s="50">
        <v>5.8046587636669731</v>
      </c>
      <c r="Z40" s="50">
        <v>0.21353315160408123</v>
      </c>
      <c r="AA40" s="50">
        <v>1.4906597244250461</v>
      </c>
      <c r="AB40" s="53"/>
      <c r="AC40" s="53"/>
    </row>
    <row r="43" spans="1:29" ht="15" thickBot="1" x14ac:dyDescent="0.4"/>
    <row r="44" spans="1:29" ht="29.5" thickBot="1" x14ac:dyDescent="0.4">
      <c r="A44" s="22" t="s">
        <v>0</v>
      </c>
      <c r="B44" s="22" t="s">
        <v>1</v>
      </c>
      <c r="C44" s="23" t="s">
        <v>78</v>
      </c>
      <c r="D44" s="21" t="s">
        <v>2</v>
      </c>
      <c r="E44" s="21" t="s">
        <v>3</v>
      </c>
      <c r="F44" s="21" t="s">
        <v>4</v>
      </c>
      <c r="G44" s="21" t="s">
        <v>5</v>
      </c>
      <c r="H44" s="21" t="s">
        <v>6</v>
      </c>
      <c r="I44" s="21" t="s">
        <v>13</v>
      </c>
      <c r="J44" s="21" t="s">
        <v>14</v>
      </c>
      <c r="K44" s="21" t="s">
        <v>15</v>
      </c>
      <c r="L44" s="21" t="s">
        <v>23</v>
      </c>
      <c r="M44" s="21" t="s">
        <v>24</v>
      </c>
      <c r="N44" s="39" t="s">
        <v>7</v>
      </c>
      <c r="O44" s="40" t="s">
        <v>8</v>
      </c>
      <c r="P44" s="40" t="s">
        <v>9</v>
      </c>
      <c r="Q44" s="40" t="s">
        <v>10</v>
      </c>
      <c r="R44" s="40" t="s">
        <v>11</v>
      </c>
      <c r="S44" s="40" t="s">
        <v>12</v>
      </c>
      <c r="T44" s="41" t="s">
        <v>16</v>
      </c>
      <c r="U44" s="40" t="s">
        <v>17</v>
      </c>
      <c r="V44" s="40" t="s">
        <v>18</v>
      </c>
      <c r="W44" s="40" t="s">
        <v>19</v>
      </c>
      <c r="X44" s="41" t="s">
        <v>140</v>
      </c>
      <c r="Y44" s="40" t="s">
        <v>20</v>
      </c>
      <c r="Z44" s="40" t="s">
        <v>21</v>
      </c>
      <c r="AA44" s="40" t="s">
        <v>22</v>
      </c>
      <c r="AB44" s="61"/>
      <c r="AC44" s="61"/>
    </row>
    <row r="45" spans="1:29" ht="15" thickTop="1" x14ac:dyDescent="0.35">
      <c r="A45" s="24" t="s">
        <v>65</v>
      </c>
      <c r="B45" s="24" t="s">
        <v>66</v>
      </c>
      <c r="C45" s="34" t="s">
        <v>107</v>
      </c>
      <c r="D45" s="38" t="s">
        <v>114</v>
      </c>
      <c r="E45" s="38">
        <v>78.0505</v>
      </c>
      <c r="F45" s="38">
        <v>82.361949999999993</v>
      </c>
      <c r="G45" s="64" t="s">
        <v>114</v>
      </c>
      <c r="H45" s="38">
        <v>686.33124999999995</v>
      </c>
      <c r="I45" s="38">
        <v>106.09444999999999</v>
      </c>
      <c r="J45" s="38">
        <v>119.2169</v>
      </c>
      <c r="K45" s="38">
        <v>13.923249999999999</v>
      </c>
      <c r="L45" s="64" t="s">
        <v>114</v>
      </c>
      <c r="M45" s="38">
        <v>780.15959999999995</v>
      </c>
      <c r="N45" s="43">
        <v>108.40279999999998</v>
      </c>
      <c r="O45" s="44" t="s">
        <v>116</v>
      </c>
      <c r="P45" s="44" t="s">
        <v>116</v>
      </c>
      <c r="Q45" s="44" t="s">
        <v>116</v>
      </c>
      <c r="R45" s="63" t="s">
        <v>114</v>
      </c>
      <c r="S45" s="44" t="s">
        <v>116</v>
      </c>
      <c r="T45" s="44">
        <v>2258.0475500000002</v>
      </c>
      <c r="U45" s="44">
        <v>917.70524999999998</v>
      </c>
      <c r="V45" s="44">
        <v>194.55369999999999</v>
      </c>
      <c r="W45" s="44">
        <v>252.56715000000003</v>
      </c>
      <c r="X45" s="44">
        <v>45.173699999999997</v>
      </c>
      <c r="Y45" s="44">
        <v>228.71145000000001</v>
      </c>
      <c r="Z45" s="44">
        <v>42.753149999999998</v>
      </c>
      <c r="AA45" s="44">
        <v>125.67389999999999</v>
      </c>
      <c r="AB45" s="53"/>
      <c r="AC45" s="53"/>
    </row>
    <row r="46" spans="1:29" x14ac:dyDescent="0.35">
      <c r="A46" s="24" t="s">
        <v>67</v>
      </c>
      <c r="B46" s="24" t="s">
        <v>68</v>
      </c>
      <c r="C46" s="34" t="s">
        <v>108</v>
      </c>
      <c r="D46" s="38">
        <v>13.033900000000001</v>
      </c>
      <c r="E46" s="38">
        <v>201.74275</v>
      </c>
      <c r="F46" s="38">
        <v>737.89210000000003</v>
      </c>
      <c r="G46" s="64" t="s">
        <v>114</v>
      </c>
      <c r="H46" s="38">
        <v>1049.64805</v>
      </c>
      <c r="I46" s="38">
        <v>100.99815</v>
      </c>
      <c r="J46" s="38">
        <v>216.22755000000001</v>
      </c>
      <c r="K46" s="38">
        <v>213.92360000000002</v>
      </c>
      <c r="L46" s="64" t="s">
        <v>114</v>
      </c>
      <c r="M46" s="38">
        <v>1295.8720499999999</v>
      </c>
      <c r="N46" s="43">
        <v>107.08609999999999</v>
      </c>
      <c r="O46" s="44" t="s">
        <v>116</v>
      </c>
      <c r="P46" s="44" t="s">
        <v>116</v>
      </c>
      <c r="Q46" s="44" t="s">
        <v>116</v>
      </c>
      <c r="R46" s="44">
        <v>87.664500000000004</v>
      </c>
      <c r="S46" s="44" t="s">
        <v>116</v>
      </c>
      <c r="T46" s="44">
        <v>665.91195000000005</v>
      </c>
      <c r="U46" s="44">
        <v>283.98205000000002</v>
      </c>
      <c r="V46" s="44">
        <v>127.2282</v>
      </c>
      <c r="W46" s="44">
        <v>182.18639999999999</v>
      </c>
      <c r="X46" s="44">
        <v>55.302499999999995</v>
      </c>
      <c r="Y46" s="44">
        <v>206.74664999999999</v>
      </c>
      <c r="Z46" s="44">
        <v>41.754899999999999</v>
      </c>
      <c r="AA46" s="44">
        <v>126.60615000000001</v>
      </c>
      <c r="AB46" s="53"/>
      <c r="AC46" s="53"/>
    </row>
    <row r="47" spans="1:29" x14ac:dyDescent="0.35">
      <c r="A47" s="24" t="s">
        <v>69</v>
      </c>
      <c r="B47" s="24" t="s">
        <v>70</v>
      </c>
      <c r="C47" s="34" t="s">
        <v>109</v>
      </c>
      <c r="D47" s="38">
        <v>135.57830000000001</v>
      </c>
      <c r="E47" s="38">
        <v>1769.09645</v>
      </c>
      <c r="F47" s="38">
        <v>5073.2869000000001</v>
      </c>
      <c r="G47" s="64" t="s">
        <v>114</v>
      </c>
      <c r="H47" s="38">
        <v>2320.5803500000002</v>
      </c>
      <c r="I47" s="38">
        <v>165.37895</v>
      </c>
      <c r="J47" s="38">
        <v>946.45044999999993</v>
      </c>
      <c r="K47" s="38">
        <v>265.54879999999997</v>
      </c>
      <c r="L47" s="38">
        <v>187.57915</v>
      </c>
      <c r="M47" s="38">
        <v>7291.75425</v>
      </c>
      <c r="N47" s="43">
        <v>110.48124999999999</v>
      </c>
      <c r="O47" s="44" t="s">
        <v>116</v>
      </c>
      <c r="P47" s="44" t="s">
        <v>116</v>
      </c>
      <c r="Q47" s="44" t="s">
        <v>116</v>
      </c>
      <c r="R47" s="63" t="s">
        <v>114</v>
      </c>
      <c r="S47" s="44" t="s">
        <v>116</v>
      </c>
      <c r="T47" s="44">
        <v>1694.4416500000002</v>
      </c>
      <c r="U47" s="44">
        <v>341.44880000000001</v>
      </c>
      <c r="V47" s="44">
        <v>124.46170000000001</v>
      </c>
      <c r="W47" s="44">
        <v>185.3357</v>
      </c>
      <c r="X47" s="44">
        <v>59.039750000000005</v>
      </c>
      <c r="Y47" s="44">
        <v>230.61775</v>
      </c>
      <c r="Z47" s="44">
        <v>41.847850000000001</v>
      </c>
      <c r="AA47" s="44">
        <v>121.28215</v>
      </c>
      <c r="AB47" s="53"/>
      <c r="AC47" s="53"/>
    </row>
    <row r="48" spans="1:29" x14ac:dyDescent="0.35">
      <c r="A48" s="24" t="s">
        <v>71</v>
      </c>
      <c r="B48" s="24" t="s">
        <v>72</v>
      </c>
      <c r="C48" s="34" t="s">
        <v>110</v>
      </c>
      <c r="D48" s="38">
        <v>11.933350000000001</v>
      </c>
      <c r="E48" s="38">
        <v>124.07285000000002</v>
      </c>
      <c r="F48" s="38">
        <v>322.29174999999998</v>
      </c>
      <c r="G48" s="64" t="s">
        <v>114</v>
      </c>
      <c r="H48" s="38">
        <v>732.96519999999998</v>
      </c>
      <c r="I48" s="38">
        <v>115.71284999999999</v>
      </c>
      <c r="J48" s="38">
        <v>158.84055000000001</v>
      </c>
      <c r="K48" s="38">
        <v>10.81465</v>
      </c>
      <c r="L48" s="64" t="s">
        <v>114</v>
      </c>
      <c r="M48" s="38">
        <v>708.68270000000007</v>
      </c>
      <c r="N48" s="43">
        <v>109.5061</v>
      </c>
      <c r="O48" s="44" t="s">
        <v>116</v>
      </c>
      <c r="P48" s="44" t="s">
        <v>116</v>
      </c>
      <c r="Q48" s="44" t="s">
        <v>116</v>
      </c>
      <c r="R48" s="63" t="s">
        <v>114</v>
      </c>
      <c r="S48" s="44" t="s">
        <v>116</v>
      </c>
      <c r="T48" s="44">
        <v>1240.7240999999999</v>
      </c>
      <c r="U48" s="44">
        <v>384.45605</v>
      </c>
      <c r="V48" s="44">
        <v>128.00315000000001</v>
      </c>
      <c r="W48" s="44">
        <v>205.86995000000002</v>
      </c>
      <c r="X48" s="44">
        <v>55.561</v>
      </c>
      <c r="Y48" s="44">
        <v>209.18424999999999</v>
      </c>
      <c r="Z48" s="44">
        <v>42.212499999999999</v>
      </c>
      <c r="AA48" s="44">
        <v>121.27555000000001</v>
      </c>
      <c r="AB48" s="53"/>
      <c r="AC48" s="53"/>
    </row>
    <row r="49" spans="1:29" ht="15" thickBot="1" x14ac:dyDescent="0.4">
      <c r="A49" s="24" t="s">
        <v>73</v>
      </c>
      <c r="B49" s="24" t="s">
        <v>74</v>
      </c>
      <c r="C49" s="34" t="s">
        <v>111</v>
      </c>
      <c r="D49" s="38" t="s">
        <v>114</v>
      </c>
      <c r="E49" s="38">
        <v>0</v>
      </c>
      <c r="F49" s="38">
        <v>188.63680000000002</v>
      </c>
      <c r="G49" s="64" t="s">
        <v>114</v>
      </c>
      <c r="H49" s="38">
        <v>380.28539999999998</v>
      </c>
      <c r="I49" s="38">
        <v>79.304500000000004</v>
      </c>
      <c r="J49" s="38">
        <v>112.65155</v>
      </c>
      <c r="K49" s="38">
        <v>262.03100000000001</v>
      </c>
      <c r="L49" s="64" t="s">
        <v>114</v>
      </c>
      <c r="M49" s="38">
        <v>278.51395000000002</v>
      </c>
      <c r="N49" s="43">
        <v>108.89890000000001</v>
      </c>
      <c r="O49" s="44" t="s">
        <v>116</v>
      </c>
      <c r="P49" s="44" t="s">
        <v>116</v>
      </c>
      <c r="Q49" s="44" t="s">
        <v>116</v>
      </c>
      <c r="R49" s="63" t="s">
        <v>114</v>
      </c>
      <c r="S49" s="44" t="s">
        <v>116</v>
      </c>
      <c r="T49" s="44">
        <v>440.84755000000001</v>
      </c>
      <c r="U49" s="44">
        <v>206.05089999999998</v>
      </c>
      <c r="V49" s="44">
        <v>94.859049999999996</v>
      </c>
      <c r="W49" s="44">
        <v>165.44165000000001</v>
      </c>
      <c r="X49" s="44">
        <v>56.848550000000003</v>
      </c>
      <c r="Y49" s="44">
        <v>155.16104999999999</v>
      </c>
      <c r="Z49" s="44">
        <v>42.04365</v>
      </c>
      <c r="AA49" s="44">
        <v>119.06455</v>
      </c>
      <c r="AB49" s="53"/>
      <c r="AC49" s="53"/>
    </row>
    <row r="50" spans="1:29" x14ac:dyDescent="0.35">
      <c r="C50" s="45" t="s">
        <v>75</v>
      </c>
      <c r="D50" s="46">
        <v>53.515183333333333</v>
      </c>
      <c r="E50" s="46">
        <v>434.59251000000006</v>
      </c>
      <c r="F50" s="46">
        <v>1280.8939000000003</v>
      </c>
      <c r="G50" s="46"/>
      <c r="H50" s="46">
        <v>1033.9620500000001</v>
      </c>
      <c r="I50" s="46">
        <v>113.49777999999999</v>
      </c>
      <c r="J50" s="46">
        <v>310.67740000000003</v>
      </c>
      <c r="K50" s="46">
        <v>153.24825999999999</v>
      </c>
      <c r="L50" s="46">
        <v>187.57915</v>
      </c>
      <c r="M50" s="46">
        <v>2070.9965099999999</v>
      </c>
      <c r="N50" s="47">
        <v>108.87503</v>
      </c>
      <c r="O50" s="46" t="e">
        <f>AVERAGE(O45:O49)</f>
        <v>#DIV/0!</v>
      </c>
      <c r="P50" s="46" t="e">
        <f t="shared" ref="P50" si="16">AVERAGE(P45:P49)</f>
        <v>#DIV/0!</v>
      </c>
      <c r="Q50" s="46" t="e">
        <f t="shared" ref="Q50" si="17">AVERAGE(Q45:Q49)</f>
        <v>#DIV/0!</v>
      </c>
      <c r="R50" s="46">
        <v>87.664500000000004</v>
      </c>
      <c r="S50" s="46" t="e">
        <f t="shared" ref="S50" si="18">AVERAGE(S45:S49)</f>
        <v>#DIV/0!</v>
      </c>
      <c r="T50" s="46">
        <v>1259.9945600000003</v>
      </c>
      <c r="U50" s="46">
        <v>426.72861</v>
      </c>
      <c r="V50" s="46">
        <v>133.82116000000002</v>
      </c>
      <c r="W50" s="46">
        <v>198.28017</v>
      </c>
      <c r="X50" s="46">
        <v>54.385100000000001</v>
      </c>
      <c r="Y50" s="46">
        <v>206.08422999999999</v>
      </c>
      <c r="Z50" s="46">
        <v>42.122410000000002</v>
      </c>
      <c r="AA50" s="46">
        <v>122.78045999999999</v>
      </c>
      <c r="AB50" s="53"/>
      <c r="AC50" s="53"/>
    </row>
    <row r="51" spans="1:29" ht="15" thickBot="1" x14ac:dyDescent="0.4">
      <c r="A51" s="33"/>
      <c r="B51" s="48"/>
      <c r="C51" s="49" t="s">
        <v>76</v>
      </c>
      <c r="D51" s="50">
        <v>132.80506510143221</v>
      </c>
      <c r="E51" s="50">
        <v>172.48089921600578</v>
      </c>
      <c r="F51" s="50">
        <v>166.6467270500807</v>
      </c>
      <c r="G51" s="50"/>
      <c r="H51" s="50">
        <v>73.248263895273041</v>
      </c>
      <c r="I51" s="50">
        <v>28.128200944282977</v>
      </c>
      <c r="J51" s="50">
        <v>115.1643859140262</v>
      </c>
      <c r="K51" s="50">
        <v>84.97097154212679</v>
      </c>
      <c r="L51" s="50" t="e">
        <v>#DIV/0!</v>
      </c>
      <c r="M51" s="50">
        <v>141.99735111043367</v>
      </c>
      <c r="N51" s="51">
        <v>1.1619854467431341</v>
      </c>
      <c r="O51" s="50" t="e">
        <f>STDEV(O45:O49)/O50*100</f>
        <v>#DIV/0!</v>
      </c>
      <c r="P51" s="50" t="e">
        <f t="shared" ref="P51" si="19">STDEV(P45:P49)/P50*100</f>
        <v>#DIV/0!</v>
      </c>
      <c r="Q51" s="50" t="e">
        <f t="shared" ref="Q51" si="20">STDEV(Q45:Q49)/Q50*100</f>
        <v>#DIV/0!</v>
      </c>
      <c r="R51" s="50" t="e">
        <v>#DIV/0!</v>
      </c>
      <c r="S51" s="50" t="e">
        <f t="shared" ref="S51" si="21">STDEV(S45:S49)/S50*100</f>
        <v>#DIV/0!</v>
      </c>
      <c r="T51" s="50">
        <v>58.981396918113973</v>
      </c>
      <c r="U51" s="50">
        <v>66.197998731276911</v>
      </c>
      <c r="V51" s="50">
        <v>27.383508702251426</v>
      </c>
      <c r="W51" s="50">
        <v>16.934040875345342</v>
      </c>
      <c r="X51" s="50">
        <v>9.8509314040215283</v>
      </c>
      <c r="Y51" s="50">
        <v>14.792023673453075</v>
      </c>
      <c r="Z51" s="50">
        <v>0.93661483666196632</v>
      </c>
      <c r="AA51" s="50">
        <v>2.6178827458054017</v>
      </c>
      <c r="AB51" s="53"/>
      <c r="AC51" s="53"/>
    </row>
    <row r="54" spans="1:29" x14ac:dyDescent="0.35">
      <c r="C54" s="54"/>
      <c r="AB54" s="44"/>
      <c r="AC54" s="44"/>
    </row>
    <row r="57" spans="1:29" x14ac:dyDescent="0.35">
      <c r="A57" s="60"/>
      <c r="B57" s="60"/>
      <c r="C57" s="59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9" x14ac:dyDescent="0.35">
      <c r="A58" s="62"/>
      <c r="B58" s="60"/>
      <c r="C58" s="59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9" x14ac:dyDescent="0.35">
      <c r="A59" s="60"/>
      <c r="B59" s="60"/>
      <c r="C59" s="59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9" x14ac:dyDescent="0.35">
      <c r="A60" s="60"/>
      <c r="B60" s="60"/>
      <c r="C60" s="59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9" x14ac:dyDescent="0.35">
      <c r="A61" s="60"/>
      <c r="B61" s="60"/>
      <c r="C61" s="59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9" x14ac:dyDescent="0.35">
      <c r="A62" s="60"/>
      <c r="B62" s="60"/>
      <c r="C62" s="59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9" x14ac:dyDescent="0.35">
      <c r="A63" s="60"/>
      <c r="B63" s="60"/>
      <c r="C63" s="59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9" x14ac:dyDescent="0.35">
      <c r="A64" s="60"/>
      <c r="B64" s="60"/>
      <c r="C64" s="5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spans="1:27" x14ac:dyDescent="0.35">
      <c r="A65" s="60"/>
      <c r="B65" s="60"/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x14ac:dyDescent="0.35">
      <c r="A66" s="60"/>
      <c r="B66" s="60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x14ac:dyDescent="0.35">
      <c r="A67" s="60"/>
      <c r="B67" s="60"/>
      <c r="C67" s="59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spans="1:27" x14ac:dyDescent="0.35">
      <c r="A68" s="60"/>
      <c r="B68" s="60"/>
      <c r="C68" s="59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spans="1:27" x14ac:dyDescent="0.35">
      <c r="A69" s="60"/>
      <c r="B69" s="60"/>
      <c r="C69" s="59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x14ac:dyDescent="0.35">
      <c r="A70" s="60"/>
      <c r="B70" s="60"/>
      <c r="C70" s="59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spans="1:27" x14ac:dyDescent="0.35">
      <c r="A71" s="60"/>
      <c r="B71" s="60"/>
      <c r="C71" s="59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 x14ac:dyDescent="0.35">
      <c r="A72" s="60"/>
      <c r="B72" s="60"/>
      <c r="C72" s="59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</sheetData>
  <mergeCells count="2">
    <mergeCell ref="A8:A9"/>
    <mergeCell ref="A31:A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tabSelected="1" topLeftCell="A13" workbookViewId="0">
      <selection activeCell="B31" sqref="B31"/>
    </sheetView>
  </sheetViews>
  <sheetFormatPr defaultRowHeight="14.5" x14ac:dyDescent="0.35"/>
  <cols>
    <col min="1" max="1" width="26.81640625" customWidth="1"/>
    <col min="2" max="2" width="49.7265625" bestFit="1" customWidth="1"/>
    <col min="3" max="3" width="21.26953125" style="28" bestFit="1" customWidth="1"/>
    <col min="4" max="5" width="9.1796875" style="26" bestFit="1" customWidth="1"/>
    <col min="6" max="6" width="9.54296875" style="26" bestFit="1" customWidth="1"/>
    <col min="7" max="9" width="9.1796875" style="26" bestFit="1" customWidth="1"/>
    <col min="10" max="10" width="9.54296875" style="26" bestFit="1" customWidth="1"/>
    <col min="11" max="12" width="9.1796875" style="26" bestFit="1" customWidth="1"/>
    <col min="13" max="13" width="10.54296875" style="26" bestFit="1" customWidth="1"/>
    <col min="14" max="19" width="9.1796875" style="26" bestFit="1" customWidth="1"/>
    <col min="20" max="20" width="14" style="26" bestFit="1" customWidth="1"/>
    <col min="21" max="21" width="9.54296875" style="26" bestFit="1" customWidth="1"/>
    <col min="22" max="23" width="9.1796875" style="26" bestFit="1" customWidth="1"/>
    <col min="24" max="24" width="16" style="26" customWidth="1"/>
    <col min="25" max="27" width="9.1796875" style="26" bestFit="1" customWidth="1"/>
  </cols>
  <sheetData>
    <row r="1" spans="1:29" x14ac:dyDescent="0.35"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x14ac:dyDescent="0.35">
      <c r="A2" s="28" t="s">
        <v>117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x14ac:dyDescent="0.35">
      <c r="A3" s="28" t="s">
        <v>156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x14ac:dyDescent="0.35"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x14ac:dyDescent="0.35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x14ac:dyDescent="0.35">
      <c r="B6" s="28" t="s">
        <v>118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4.5" customHeight="1" thickBot="1" x14ac:dyDescent="0.4"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4.5" customHeight="1" thickBot="1" x14ac:dyDescent="0.4">
      <c r="A8" s="65" t="s">
        <v>157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29" x14ac:dyDescent="0.35">
      <c r="A9" s="28"/>
      <c r="D9" s="29" t="s">
        <v>2</v>
      </c>
      <c r="E9" s="29" t="s">
        <v>3</v>
      </c>
      <c r="F9" s="29" t="s">
        <v>4</v>
      </c>
      <c r="G9" s="29" t="s">
        <v>5</v>
      </c>
      <c r="H9" s="29" t="s">
        <v>6</v>
      </c>
      <c r="I9" s="29" t="s">
        <v>13</v>
      </c>
      <c r="J9" s="29" t="s">
        <v>14</v>
      </c>
      <c r="K9" s="29" t="s">
        <v>15</v>
      </c>
      <c r="L9" s="29" t="s">
        <v>23</v>
      </c>
      <c r="M9" s="29" t="s">
        <v>24</v>
      </c>
      <c r="N9" s="29" t="s">
        <v>7</v>
      </c>
      <c r="O9" s="29" t="s">
        <v>8</v>
      </c>
      <c r="P9" s="29" t="s">
        <v>9</v>
      </c>
      <c r="Q9" s="29" t="s">
        <v>10</v>
      </c>
      <c r="R9" s="29" t="s">
        <v>11</v>
      </c>
      <c r="S9" s="29" t="s">
        <v>12</v>
      </c>
      <c r="T9" s="29" t="s">
        <v>16</v>
      </c>
      <c r="U9" s="29" t="s">
        <v>17</v>
      </c>
      <c r="V9" s="29" t="s">
        <v>18</v>
      </c>
      <c r="W9" s="29" t="s">
        <v>19</v>
      </c>
      <c r="X9" s="56" t="s">
        <v>140</v>
      </c>
      <c r="Y9" s="29" t="s">
        <v>20</v>
      </c>
      <c r="Z9" s="29" t="s">
        <v>21</v>
      </c>
      <c r="AA9" s="29" t="s">
        <v>22</v>
      </c>
    </row>
    <row r="10" spans="1:29" ht="15" customHeight="1" thickBot="1" x14ac:dyDescent="0.4">
      <c r="A10" s="30" t="s">
        <v>112</v>
      </c>
      <c r="B10" s="30" t="s">
        <v>1</v>
      </c>
      <c r="C10" s="32" t="s">
        <v>78</v>
      </c>
      <c r="D10" s="31" t="s">
        <v>113</v>
      </c>
      <c r="E10" s="31" t="s">
        <v>113</v>
      </c>
      <c r="F10" s="31" t="s">
        <v>113</v>
      </c>
      <c r="G10" s="31" t="s">
        <v>113</v>
      </c>
      <c r="H10" s="31" t="s">
        <v>113</v>
      </c>
      <c r="I10" s="31" t="s">
        <v>113</v>
      </c>
      <c r="J10" s="31" t="s">
        <v>113</v>
      </c>
      <c r="K10" s="31" t="s">
        <v>113</v>
      </c>
      <c r="L10" s="31" t="s">
        <v>113</v>
      </c>
      <c r="M10" s="31" t="s">
        <v>113</v>
      </c>
      <c r="N10" s="31" t="s">
        <v>113</v>
      </c>
      <c r="O10" s="31" t="s">
        <v>113</v>
      </c>
      <c r="P10" s="31" t="s">
        <v>113</v>
      </c>
      <c r="Q10" s="31" t="s">
        <v>113</v>
      </c>
      <c r="R10" s="31" t="s">
        <v>113</v>
      </c>
      <c r="S10" s="31" t="s">
        <v>113</v>
      </c>
      <c r="T10" s="31" t="s">
        <v>113</v>
      </c>
      <c r="U10" s="31" t="s">
        <v>113</v>
      </c>
      <c r="V10" s="31" t="s">
        <v>113</v>
      </c>
      <c r="W10" s="31" t="s">
        <v>113</v>
      </c>
      <c r="X10" s="31" t="s">
        <v>113</v>
      </c>
      <c r="Y10" s="31" t="s">
        <v>113</v>
      </c>
      <c r="Z10" s="31" t="s">
        <v>113</v>
      </c>
      <c r="AA10" s="31" t="s">
        <v>113</v>
      </c>
    </row>
    <row r="11" spans="1:29" ht="15" thickTop="1" x14ac:dyDescent="0.35">
      <c r="A11" t="s">
        <v>35</v>
      </c>
      <c r="B11" t="s">
        <v>36</v>
      </c>
      <c r="C11" s="55" t="s">
        <v>85</v>
      </c>
      <c r="D11" s="27">
        <v>1.519916</v>
      </c>
      <c r="E11" s="27">
        <v>1.199891</v>
      </c>
      <c r="F11" s="27">
        <v>1.7304189999999999</v>
      </c>
      <c r="G11" s="27">
        <v>0</v>
      </c>
      <c r="H11" s="27">
        <v>16.588474999999999</v>
      </c>
      <c r="I11" s="27">
        <v>0.11310199999999999</v>
      </c>
      <c r="J11" s="27">
        <v>14.096339</v>
      </c>
      <c r="K11" s="27">
        <v>3.6443999999999997E-2</v>
      </c>
      <c r="L11" s="27">
        <v>0.74780500000000005</v>
      </c>
      <c r="M11" s="27">
        <v>257.889138</v>
      </c>
      <c r="N11" s="27">
        <v>3.0412999999999999E-2</v>
      </c>
      <c r="O11" s="27">
        <v>4.3468E-2</v>
      </c>
      <c r="P11" s="27">
        <v>4.6080000000000001E-3</v>
      </c>
      <c r="Q11" s="27">
        <v>1.913E-3</v>
      </c>
      <c r="R11" s="27">
        <v>4.8000000000000001E-5</v>
      </c>
      <c r="S11" s="27">
        <v>4.9779999999999998E-3</v>
      </c>
      <c r="T11" s="27">
        <v>104.563902</v>
      </c>
      <c r="U11" s="27">
        <v>182.817644</v>
      </c>
      <c r="V11" s="27">
        <v>0.16903000000000001</v>
      </c>
      <c r="W11" s="27">
        <v>0.64100900000000005</v>
      </c>
      <c r="X11" s="27">
        <v>9.8141000000000006E-2</v>
      </c>
      <c r="Y11" s="27">
        <v>34.671272000000002</v>
      </c>
      <c r="Z11" s="27">
        <v>7.5433E-2</v>
      </c>
      <c r="AA11" s="27">
        <v>6.0534410000000003</v>
      </c>
    </row>
    <row r="12" spans="1:29" x14ac:dyDescent="0.35">
      <c r="A12" t="s">
        <v>37</v>
      </c>
      <c r="B12" t="s">
        <v>38</v>
      </c>
      <c r="C12" s="55" t="s">
        <v>91</v>
      </c>
      <c r="D12" s="27">
        <v>11.128838</v>
      </c>
      <c r="E12" s="27">
        <v>1.532511</v>
      </c>
      <c r="F12" s="27">
        <v>11.810967</v>
      </c>
      <c r="G12" s="27">
        <v>0</v>
      </c>
      <c r="H12" s="27">
        <v>16.888853999999998</v>
      </c>
      <c r="I12" s="27">
        <v>0.11568199999999999</v>
      </c>
      <c r="J12" s="27">
        <v>21.328416000000001</v>
      </c>
      <c r="K12" s="27">
        <v>3.0581000000000001E-2</v>
      </c>
      <c r="L12" s="27">
        <v>3.47662</v>
      </c>
      <c r="M12" s="27">
        <v>634.12044400000002</v>
      </c>
      <c r="N12" s="27">
        <v>1.0827E-2</v>
      </c>
      <c r="O12" s="27">
        <v>2.9123E-2</v>
      </c>
      <c r="P12" s="27">
        <v>8.6569999999999998E-3</v>
      </c>
      <c r="Q12" s="27">
        <v>5.2240000000000003E-3</v>
      </c>
      <c r="R12" s="27">
        <v>6.3E-5</v>
      </c>
      <c r="S12" s="27">
        <v>3.3370000000000001E-3</v>
      </c>
      <c r="T12" s="27">
        <v>37.062322000000002</v>
      </c>
      <c r="U12" s="27">
        <v>32.566650000000003</v>
      </c>
      <c r="V12" s="27">
        <v>6.3409999999999994E-2</v>
      </c>
      <c r="W12" s="27">
        <v>0.30930800000000003</v>
      </c>
      <c r="X12" s="27">
        <v>0.22464200000000001</v>
      </c>
      <c r="Y12" s="27">
        <v>26.043914999999998</v>
      </c>
      <c r="Z12" s="27">
        <v>0.14585200000000001</v>
      </c>
      <c r="AA12" s="27">
        <v>2.420283</v>
      </c>
    </row>
    <row r="13" spans="1:29" x14ac:dyDescent="0.35">
      <c r="A13" t="s">
        <v>39</v>
      </c>
      <c r="B13" t="s">
        <v>40</v>
      </c>
      <c r="C13" s="55" t="s">
        <v>92</v>
      </c>
      <c r="D13" s="27">
        <v>55.734589999999997</v>
      </c>
      <c r="E13" s="27">
        <v>4.5730190000000004</v>
      </c>
      <c r="F13" s="27">
        <v>37.475403999999997</v>
      </c>
      <c r="G13" s="27">
        <v>0</v>
      </c>
      <c r="H13" s="27">
        <v>15.708849000000001</v>
      </c>
      <c r="I13" s="27">
        <v>0.19007599999999999</v>
      </c>
      <c r="J13" s="27">
        <v>34.425862000000002</v>
      </c>
      <c r="K13" s="27">
        <v>0</v>
      </c>
      <c r="L13" s="27">
        <v>14.750429</v>
      </c>
      <c r="M13" s="27">
        <v>1270.7965320000001</v>
      </c>
      <c r="N13" s="27">
        <v>7.8953999999999996E-2</v>
      </c>
      <c r="O13" s="27">
        <v>4.0411000000000002E-2</v>
      </c>
      <c r="P13" s="27">
        <v>7.5079999999999999E-3</v>
      </c>
      <c r="Q13" s="27">
        <v>1.8610999999999999E-2</v>
      </c>
      <c r="R13" s="27">
        <v>2.8E-5</v>
      </c>
      <c r="S13" s="27">
        <v>3.9379999999999997E-3</v>
      </c>
      <c r="T13" s="27">
        <v>94.681482000000003</v>
      </c>
      <c r="U13" s="27">
        <v>102.123825</v>
      </c>
      <c r="V13" s="27">
        <v>0.120646</v>
      </c>
      <c r="W13" s="27">
        <v>0.26764300000000002</v>
      </c>
      <c r="X13" s="27">
        <v>0.27907199999999999</v>
      </c>
      <c r="Y13" s="27">
        <v>45.738475000000001</v>
      </c>
      <c r="Z13" s="27">
        <v>0.128659</v>
      </c>
      <c r="AA13" s="27">
        <v>3.9898199999999999</v>
      </c>
    </row>
    <row r="14" spans="1:29" x14ac:dyDescent="0.35">
      <c r="A14" t="s">
        <v>41</v>
      </c>
      <c r="B14" t="s">
        <v>42</v>
      </c>
      <c r="C14" s="55" t="s">
        <v>93</v>
      </c>
      <c r="D14" s="27">
        <v>2.918317</v>
      </c>
      <c r="E14" s="27">
        <v>0.95561399999999996</v>
      </c>
      <c r="F14" s="27">
        <v>1.576414</v>
      </c>
      <c r="G14" s="27">
        <v>0</v>
      </c>
      <c r="H14" s="27">
        <v>3.0016609999999999</v>
      </c>
      <c r="I14" s="27">
        <v>0.109999</v>
      </c>
      <c r="J14" s="27">
        <v>7.652336</v>
      </c>
      <c r="K14" s="27">
        <v>0</v>
      </c>
      <c r="L14" s="27">
        <v>2.3776199999999998</v>
      </c>
      <c r="M14" s="27">
        <v>90.700286000000006</v>
      </c>
      <c r="N14" s="27">
        <v>9.7230000000000007E-3</v>
      </c>
      <c r="O14" s="27">
        <v>5.4330999999999997E-2</v>
      </c>
      <c r="P14" s="27">
        <v>2.147E-3</v>
      </c>
      <c r="Q14" s="27">
        <v>2.1819999999999999E-3</v>
      </c>
      <c r="R14" s="27">
        <v>0</v>
      </c>
      <c r="S14" s="27">
        <v>5.8370000000000002E-3</v>
      </c>
      <c r="T14" s="27">
        <v>12.289356</v>
      </c>
      <c r="U14" s="27">
        <v>11.359567999999999</v>
      </c>
      <c r="V14" s="27">
        <v>4.9177999999999999E-2</v>
      </c>
      <c r="W14" s="27">
        <v>6.2978999999999993E-2</v>
      </c>
      <c r="X14" s="27">
        <v>1.6365000000000001E-2</v>
      </c>
      <c r="Y14" s="27">
        <v>11.588950000000001</v>
      </c>
      <c r="Z14" s="27">
        <v>6.6708000000000003E-2</v>
      </c>
      <c r="AA14" s="27">
        <v>1.480202</v>
      </c>
    </row>
    <row r="15" spans="1:29" ht="15" thickBot="1" x14ac:dyDescent="0.4">
      <c r="A15" t="s">
        <v>43</v>
      </c>
      <c r="B15" t="s">
        <v>44</v>
      </c>
      <c r="C15" s="55" t="s">
        <v>94</v>
      </c>
      <c r="D15" s="27">
        <v>4.3378220000000001</v>
      </c>
      <c r="E15" s="27">
        <v>1.098074</v>
      </c>
      <c r="F15" s="27">
        <v>2.4786739999999998</v>
      </c>
      <c r="G15" s="27">
        <v>0</v>
      </c>
      <c r="H15" s="27">
        <v>9.1326330000000002</v>
      </c>
      <c r="I15" s="27">
        <v>9.2147000000000007E-2</v>
      </c>
      <c r="J15" s="27">
        <v>14.116448999999999</v>
      </c>
      <c r="K15" s="27">
        <v>3.3397999999999997E-2</v>
      </c>
      <c r="L15" s="27">
        <v>0.65761899999999995</v>
      </c>
      <c r="M15" s="27">
        <v>212.95932999999999</v>
      </c>
      <c r="N15" s="27">
        <v>3.5929999999999998E-3</v>
      </c>
      <c r="O15" s="27">
        <v>5.2145999999999998E-2</v>
      </c>
      <c r="P15" s="27">
        <v>2.6259999999999999E-3</v>
      </c>
      <c r="Q15" s="27">
        <v>1.8398999999999999E-2</v>
      </c>
      <c r="R15" s="27">
        <v>0</v>
      </c>
      <c r="S15" s="27">
        <v>5.5900000000000004E-4</v>
      </c>
      <c r="T15" s="27">
        <v>42.338352</v>
      </c>
      <c r="U15" s="27">
        <v>82.833629999999999</v>
      </c>
      <c r="V15" s="27">
        <v>0.115283</v>
      </c>
      <c r="W15" s="27">
        <v>0.29134700000000002</v>
      </c>
      <c r="X15" s="27">
        <v>0.16725599999999999</v>
      </c>
      <c r="Y15" s="27">
        <v>23.282077999999998</v>
      </c>
      <c r="Z15" s="27">
        <v>0.24745200000000001</v>
      </c>
      <c r="AA15" s="27">
        <v>5.3354609999999996</v>
      </c>
    </row>
    <row r="16" spans="1:29" x14ac:dyDescent="0.35">
      <c r="C16" s="19" t="s">
        <v>75</v>
      </c>
      <c r="D16" s="1">
        <f>AVERAGE(D11:D15)</f>
        <v>15.1278966</v>
      </c>
      <c r="E16" s="1">
        <f t="shared" ref="E16:AA16" si="0">AVERAGE(E11:E15)</f>
        <v>1.8718218000000004</v>
      </c>
      <c r="F16" s="1">
        <f t="shared" si="0"/>
        <v>11.014375599999999</v>
      </c>
      <c r="G16" s="1">
        <f t="shared" si="0"/>
        <v>0</v>
      </c>
      <c r="H16" s="1">
        <f t="shared" si="0"/>
        <v>12.264094399999999</v>
      </c>
      <c r="I16" s="1">
        <f>AVERAGE(I11:I15)</f>
        <v>0.12420119999999998</v>
      </c>
      <c r="J16" s="1">
        <f>AVERAGE(J11:J15)</f>
        <v>18.3238804</v>
      </c>
      <c r="K16" s="1">
        <f>AVERAGE(K11:K15)</f>
        <v>2.0084600000000001E-2</v>
      </c>
      <c r="L16" s="1">
        <f>AVERAGE(L11:L15)</f>
        <v>4.4020185999999999</v>
      </c>
      <c r="M16" s="2">
        <f>AVERAGE(M11:M15)</f>
        <v>493.29314600000009</v>
      </c>
      <c r="N16" s="1">
        <f t="shared" si="0"/>
        <v>2.6702000000000004E-2</v>
      </c>
      <c r="O16" s="1">
        <f t="shared" si="0"/>
        <v>4.3895799999999999E-2</v>
      </c>
      <c r="P16" s="1">
        <f t="shared" si="0"/>
        <v>5.1091999999999995E-3</v>
      </c>
      <c r="Q16" s="1">
        <f t="shared" si="0"/>
        <v>9.2657999999999994E-3</v>
      </c>
      <c r="R16" s="1">
        <f t="shared" si="0"/>
        <v>2.7799999999999998E-5</v>
      </c>
      <c r="S16" s="1">
        <f t="shared" si="0"/>
        <v>3.7298000000000006E-3</v>
      </c>
      <c r="T16" s="1">
        <f t="shared" si="0"/>
        <v>58.187082799999999</v>
      </c>
      <c r="U16" s="1">
        <f t="shared" si="0"/>
        <v>82.340263399999998</v>
      </c>
      <c r="V16" s="1">
        <f t="shared" si="0"/>
        <v>0.1035094</v>
      </c>
      <c r="W16" s="1">
        <f t="shared" si="0"/>
        <v>0.31445719999999999</v>
      </c>
      <c r="X16" s="1">
        <f>AVERAGE(X11:X15)</f>
        <v>0.15709519999999999</v>
      </c>
      <c r="Y16" s="1">
        <f t="shared" si="0"/>
        <v>28.264938000000001</v>
      </c>
      <c r="Z16" s="1">
        <f t="shared" si="0"/>
        <v>0.13282080000000002</v>
      </c>
      <c r="AA16" s="1">
        <f t="shared" si="0"/>
        <v>3.8558414000000001</v>
      </c>
    </row>
    <row r="17" spans="1:27" ht="15" thickBot="1" x14ac:dyDescent="0.4">
      <c r="C17" s="20" t="s">
        <v>76</v>
      </c>
      <c r="D17" s="3">
        <f>STDEV(D11:D15)/D16*100</f>
        <v>152.02164715860516</v>
      </c>
      <c r="E17" s="3">
        <f t="shared" ref="E17:AA17" si="1">STDEV(E11:E15)/E16*100</f>
        <v>81.465788221861629</v>
      </c>
      <c r="F17" s="3">
        <f t="shared" si="1"/>
        <v>139.83980681679961</v>
      </c>
      <c r="G17" s="3" t="e">
        <f t="shared" si="1"/>
        <v>#DIV/0!</v>
      </c>
      <c r="H17" s="3">
        <f t="shared" si="1"/>
        <v>49.523303863856775</v>
      </c>
      <c r="I17" s="3">
        <f>STDEV(I11:I15)/I16*100</f>
        <v>30.564865690047462</v>
      </c>
      <c r="J17" s="3">
        <f>STDEV(J11:J15)/J16*100</f>
        <v>55.771802251071293</v>
      </c>
      <c r="K17" s="3">
        <f>STDEV(K11:K15)/K16*100</f>
        <v>91.868958871870703</v>
      </c>
      <c r="L17" s="3">
        <f>STDEV(L11:L15)/L16*100</f>
        <v>134.11504074655477</v>
      </c>
      <c r="M17" s="4">
        <f>STDEV(M11:M15)/M16*100</f>
        <v>97.243277084579333</v>
      </c>
      <c r="N17" s="3">
        <f t="shared" si="1"/>
        <v>115.70850241391051</v>
      </c>
      <c r="O17" s="3">
        <f t="shared" si="1"/>
        <v>22.99441608780063</v>
      </c>
      <c r="P17" s="3">
        <f t="shared" si="1"/>
        <v>56.670213873786459</v>
      </c>
      <c r="Q17" s="3">
        <f t="shared" si="1"/>
        <v>92.103959912505204</v>
      </c>
      <c r="R17" s="3">
        <f t="shared" si="1"/>
        <v>101.6274587176395</v>
      </c>
      <c r="S17" s="3">
        <f t="shared" si="1"/>
        <v>54.039322672736198</v>
      </c>
      <c r="T17" s="3">
        <f t="shared" si="1"/>
        <v>68.132516550839995</v>
      </c>
      <c r="U17" s="3">
        <f t="shared" si="1"/>
        <v>81.476111713425709</v>
      </c>
      <c r="V17" s="3">
        <f t="shared" si="1"/>
        <v>46.54610382636276</v>
      </c>
      <c r="W17" s="3">
        <f t="shared" si="1"/>
        <v>66.064173021739649</v>
      </c>
      <c r="X17" s="3">
        <f>STDEV(X11:X15)/X16*100</f>
        <v>65.864962604728277</v>
      </c>
      <c r="Y17" s="3">
        <f t="shared" si="1"/>
        <v>45.246246333075895</v>
      </c>
      <c r="Z17" s="3">
        <f t="shared" si="1"/>
        <v>54.541589103342844</v>
      </c>
      <c r="AA17" s="3">
        <f t="shared" si="1"/>
        <v>49.787080053047987</v>
      </c>
    </row>
    <row r="18" spans="1:27" x14ac:dyDescent="0.35">
      <c r="C18" s="5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35">
      <c r="C19" s="5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35">
      <c r="C20" s="5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29" x14ac:dyDescent="0.35">
      <c r="C21" s="55"/>
      <c r="D21" s="29" t="s">
        <v>2</v>
      </c>
      <c r="E21" s="29" t="s">
        <v>3</v>
      </c>
      <c r="F21" s="29" t="s">
        <v>4</v>
      </c>
      <c r="G21" s="29" t="s">
        <v>5</v>
      </c>
      <c r="H21" s="29" t="s">
        <v>6</v>
      </c>
      <c r="I21" s="29" t="s">
        <v>13</v>
      </c>
      <c r="J21" s="29" t="s">
        <v>14</v>
      </c>
      <c r="K21" s="29" t="s">
        <v>15</v>
      </c>
      <c r="L21" s="29" t="s">
        <v>23</v>
      </c>
      <c r="M21" s="29" t="s">
        <v>24</v>
      </c>
      <c r="N21" s="29" t="s">
        <v>7</v>
      </c>
      <c r="O21" s="29" t="s">
        <v>8</v>
      </c>
      <c r="P21" s="29" t="s">
        <v>9</v>
      </c>
      <c r="Q21" s="29" t="s">
        <v>10</v>
      </c>
      <c r="R21" s="29" t="s">
        <v>11</v>
      </c>
      <c r="S21" s="29" t="s">
        <v>12</v>
      </c>
      <c r="T21" s="29" t="s">
        <v>16</v>
      </c>
      <c r="U21" s="29" t="s">
        <v>17</v>
      </c>
      <c r="V21" s="29" t="s">
        <v>18</v>
      </c>
      <c r="W21" s="29" t="s">
        <v>19</v>
      </c>
      <c r="X21" s="56" t="s">
        <v>140</v>
      </c>
      <c r="Y21" s="29" t="s">
        <v>20</v>
      </c>
      <c r="Z21" s="29" t="s">
        <v>21</v>
      </c>
      <c r="AA21" s="29" t="s">
        <v>22</v>
      </c>
    </row>
    <row r="22" spans="1:27" x14ac:dyDescent="0.35">
      <c r="A22" t="s">
        <v>45</v>
      </c>
      <c r="B22" t="s">
        <v>46</v>
      </c>
      <c r="C22" s="55" t="s">
        <v>95</v>
      </c>
      <c r="D22" s="27">
        <v>2.7728709999999999</v>
      </c>
      <c r="E22" s="27">
        <v>1.8824190000000001</v>
      </c>
      <c r="F22" s="27">
        <v>0.328461</v>
      </c>
      <c r="G22" s="27">
        <v>0</v>
      </c>
      <c r="H22" s="27">
        <v>19.570879999999999</v>
      </c>
      <c r="I22" s="27">
        <v>0.13297100000000001</v>
      </c>
      <c r="J22" s="27">
        <v>13.85859</v>
      </c>
      <c r="K22" s="27"/>
      <c r="L22" s="27">
        <v>1.702804</v>
      </c>
      <c r="M22" s="27">
        <v>370.151363</v>
      </c>
      <c r="N22" s="27">
        <v>6.1980000000000004E-3</v>
      </c>
      <c r="O22" s="27">
        <v>3.2925999999999997E-2</v>
      </c>
      <c r="P22" s="27">
        <v>3.552E-3</v>
      </c>
      <c r="Q22" s="27">
        <v>8.3960000000000007E-3</v>
      </c>
      <c r="R22" s="27">
        <v>0</v>
      </c>
      <c r="S22" s="27">
        <v>4.7239999999999999E-3</v>
      </c>
      <c r="T22" s="27">
        <v>22.602309999999999</v>
      </c>
      <c r="U22" s="27">
        <v>58.501452999999998</v>
      </c>
      <c r="V22" s="27">
        <v>8.2952999999999999E-2</v>
      </c>
      <c r="W22" s="27">
        <v>0.49926900000000002</v>
      </c>
      <c r="X22" s="27">
        <v>6.1363000000000001E-2</v>
      </c>
      <c r="Y22" s="27">
        <v>16.032181999999999</v>
      </c>
      <c r="Z22" s="27">
        <v>0.106743</v>
      </c>
      <c r="AA22" s="27">
        <v>3.2831350000000001</v>
      </c>
    </row>
    <row r="23" spans="1:27" x14ac:dyDescent="0.35">
      <c r="A23" t="s">
        <v>47</v>
      </c>
      <c r="B23" t="s">
        <v>48</v>
      </c>
      <c r="C23" s="55" t="s">
        <v>97</v>
      </c>
      <c r="D23" s="27">
        <v>5.6105669999999996</v>
      </c>
      <c r="E23" s="27">
        <v>2.225123</v>
      </c>
      <c r="F23" s="27">
        <v>0.37807499999999999</v>
      </c>
      <c r="G23" s="27">
        <v>0</v>
      </c>
      <c r="H23" s="27">
        <v>18.169201999999999</v>
      </c>
      <c r="I23" s="27">
        <v>0.18113199999999999</v>
      </c>
      <c r="J23" s="27">
        <v>27.229001</v>
      </c>
      <c r="K23" s="27">
        <v>3.4403999999999997E-2</v>
      </c>
      <c r="L23" s="27">
        <v>0</v>
      </c>
      <c r="M23" s="27">
        <v>1091.5178719999999</v>
      </c>
      <c r="N23" s="27">
        <v>2.9139999999999999E-3</v>
      </c>
      <c r="O23" s="27">
        <v>3.4144000000000001E-2</v>
      </c>
      <c r="P23" s="27">
        <v>2.1749999999999999E-3</v>
      </c>
      <c r="Q23" s="27">
        <v>5.1479999999999998E-3</v>
      </c>
      <c r="R23" s="27">
        <v>6.0000000000000002E-6</v>
      </c>
      <c r="S23" s="27">
        <v>1.0793000000000001E-2</v>
      </c>
      <c r="T23" s="27">
        <v>372.95588199999997</v>
      </c>
      <c r="U23" s="27">
        <v>384.92780599999998</v>
      </c>
      <c r="V23" s="27">
        <v>0.53844199999999998</v>
      </c>
      <c r="W23" s="27">
        <v>0.66421399999999997</v>
      </c>
      <c r="X23" s="27">
        <v>1.9103559999999999</v>
      </c>
      <c r="Y23" s="27">
        <v>96.521505000000005</v>
      </c>
      <c r="Z23" s="27">
        <v>0.18787899999999999</v>
      </c>
      <c r="AA23" s="27">
        <v>10.856204999999999</v>
      </c>
    </row>
    <row r="24" spans="1:27" x14ac:dyDescent="0.35">
      <c r="A24" t="s">
        <v>49</v>
      </c>
      <c r="B24" t="s">
        <v>50</v>
      </c>
      <c r="C24" s="55" t="s">
        <v>98</v>
      </c>
      <c r="D24" s="27">
        <v>0</v>
      </c>
      <c r="E24" s="27">
        <v>0.50628399999999996</v>
      </c>
      <c r="F24" s="27">
        <v>0.22311900000000001</v>
      </c>
      <c r="G24" s="27">
        <v>0</v>
      </c>
      <c r="H24" s="27">
        <v>7.2446760000000001</v>
      </c>
      <c r="I24" s="27">
        <v>0.1565</v>
      </c>
      <c r="J24" s="27">
        <v>12.423470999999999</v>
      </c>
      <c r="K24" s="27">
        <v>5.2819999999999999E-2</v>
      </c>
      <c r="L24" s="27">
        <v>1.2786979999999999</v>
      </c>
      <c r="M24" s="27">
        <v>263.065316</v>
      </c>
      <c r="N24" s="27">
        <v>0</v>
      </c>
      <c r="O24" s="27">
        <v>3.5423999999999997E-2</v>
      </c>
      <c r="P24" s="27">
        <v>9.0869999999999996E-3</v>
      </c>
      <c r="Q24" s="27">
        <v>0</v>
      </c>
      <c r="R24" s="27">
        <v>1E-4</v>
      </c>
      <c r="S24" s="27">
        <v>4.8260000000000004E-3</v>
      </c>
      <c r="T24" s="27">
        <v>65.675431000000003</v>
      </c>
      <c r="U24" s="27">
        <v>129.61084500000001</v>
      </c>
      <c r="V24" s="27">
        <v>0.18990599999999999</v>
      </c>
      <c r="W24" s="27">
        <v>0.30079800000000001</v>
      </c>
      <c r="X24" s="27">
        <v>0.26183200000000001</v>
      </c>
      <c r="Y24" s="27">
        <v>23.105575999999999</v>
      </c>
      <c r="Z24" s="27">
        <v>0.12521199999999999</v>
      </c>
      <c r="AA24" s="27">
        <v>5.8965120000000004</v>
      </c>
    </row>
    <row r="25" spans="1:27" x14ac:dyDescent="0.35">
      <c r="A25" t="s">
        <v>51</v>
      </c>
      <c r="B25" t="s">
        <v>52</v>
      </c>
      <c r="C25" s="55" t="s">
        <v>99</v>
      </c>
      <c r="D25" s="27">
        <v>1.1935530000000001</v>
      </c>
      <c r="E25" s="27">
        <v>0.89530200000000004</v>
      </c>
      <c r="F25" s="27">
        <v>0.36863400000000002</v>
      </c>
      <c r="G25" s="27">
        <v>0</v>
      </c>
      <c r="H25" s="27">
        <v>4.9510630000000004</v>
      </c>
      <c r="I25" s="27">
        <v>0.13469300000000001</v>
      </c>
      <c r="J25" s="27">
        <v>4.8373720000000002</v>
      </c>
      <c r="K25" s="27">
        <v>2.9167999999999999E-2</v>
      </c>
      <c r="L25" s="27">
        <v>0</v>
      </c>
      <c r="M25" s="27">
        <v>319.40807599999999</v>
      </c>
      <c r="N25" s="27">
        <v>5.091E-3</v>
      </c>
      <c r="O25" s="27">
        <v>7.2562000000000001E-2</v>
      </c>
      <c r="P25" s="27">
        <v>0</v>
      </c>
      <c r="Q25" s="27">
        <v>1.1999999999999999E-3</v>
      </c>
      <c r="R25" s="27">
        <v>2.9E-5</v>
      </c>
      <c r="S25" s="27">
        <v>4.6449999999999998E-3</v>
      </c>
      <c r="T25" s="27">
        <v>311.83941199999998</v>
      </c>
      <c r="U25" s="27">
        <v>339.95819999999998</v>
      </c>
      <c r="V25" s="27">
        <v>0.558558</v>
      </c>
      <c r="W25" s="27">
        <v>0.36156899999999997</v>
      </c>
      <c r="X25" s="27">
        <v>0.327399</v>
      </c>
      <c r="Y25" s="27">
        <v>26.691949999999999</v>
      </c>
      <c r="Z25" s="27">
        <v>0.14208499999999999</v>
      </c>
      <c r="AA25" s="27">
        <v>8.9630790000000005</v>
      </c>
    </row>
    <row r="26" spans="1:27" ht="15" thickBot="1" x14ac:dyDescent="0.4">
      <c r="A26" t="s">
        <v>53</v>
      </c>
      <c r="B26" t="s">
        <v>54</v>
      </c>
      <c r="C26" s="55" t="s">
        <v>100</v>
      </c>
      <c r="D26" s="27">
        <v>1.4498690000000001</v>
      </c>
      <c r="E26" s="27">
        <v>1.3023149999999999</v>
      </c>
      <c r="F26" s="27">
        <v>0.170652</v>
      </c>
      <c r="G26" s="27">
        <v>0</v>
      </c>
      <c r="H26" s="27">
        <v>12.1029</v>
      </c>
      <c r="I26" s="27">
        <v>6.4922999999999995E-2</v>
      </c>
      <c r="J26" s="27">
        <v>13.234381000000001</v>
      </c>
      <c r="K26" s="27">
        <v>1.7364999999999998E-2</v>
      </c>
      <c r="L26" s="27">
        <v>1.129024</v>
      </c>
      <c r="M26" s="27">
        <v>716.99335099999996</v>
      </c>
      <c r="N26" s="27">
        <v>0</v>
      </c>
      <c r="O26" s="27">
        <v>2.0659E-2</v>
      </c>
      <c r="P26" s="27">
        <v>1.24E-3</v>
      </c>
      <c r="Q26" s="27">
        <v>3.6280000000000001E-3</v>
      </c>
      <c r="R26" s="27">
        <v>4.1999999999999998E-5</v>
      </c>
      <c r="S26" s="27">
        <v>3.6310000000000001E-3</v>
      </c>
      <c r="T26" s="27">
        <v>106.19723999999999</v>
      </c>
      <c r="U26" s="27">
        <v>221.85783000000001</v>
      </c>
      <c r="V26" s="27">
        <v>0.184007</v>
      </c>
      <c r="W26" s="27">
        <v>0.38280799999999998</v>
      </c>
      <c r="X26" s="27">
        <v>0.95163699999999996</v>
      </c>
      <c r="Y26" s="27">
        <v>36.059075999999997</v>
      </c>
      <c r="Z26" s="27">
        <v>0.108006</v>
      </c>
      <c r="AA26" s="27">
        <v>6.9188229999999997</v>
      </c>
    </row>
    <row r="27" spans="1:27" x14ac:dyDescent="0.35">
      <c r="C27" s="19" t="s">
        <v>75</v>
      </c>
      <c r="D27" s="1">
        <f>AVERAGE(D22:D26)</f>
        <v>2.2053719999999997</v>
      </c>
      <c r="E27" s="1">
        <f t="shared" ref="E27:AA27" si="2">AVERAGE(E22:E26)</f>
        <v>1.3622886000000001</v>
      </c>
      <c r="F27" s="1">
        <f t="shared" si="2"/>
        <v>0.2937882</v>
      </c>
      <c r="G27" s="1">
        <f t="shared" si="2"/>
        <v>0</v>
      </c>
      <c r="H27" s="1">
        <f t="shared" si="2"/>
        <v>12.4077442</v>
      </c>
      <c r="I27" s="1">
        <f>AVERAGE(I22:I26)</f>
        <v>0.13404379999999999</v>
      </c>
      <c r="J27" s="1">
        <f>AVERAGE(J22:J26)</f>
        <v>14.316563000000002</v>
      </c>
      <c r="K27" s="1">
        <f>AVERAGE(K22:K26)</f>
        <v>3.3439249999999997E-2</v>
      </c>
      <c r="L27" s="1">
        <f>AVERAGE(L22:L26)</f>
        <v>0.82210519999999998</v>
      </c>
      <c r="M27" s="2">
        <f>AVERAGE(M22:M26)</f>
        <v>552.22719559999996</v>
      </c>
      <c r="N27" s="1">
        <f t="shared" si="2"/>
        <v>2.8406E-3</v>
      </c>
      <c r="O27" s="1">
        <f t="shared" si="2"/>
        <v>3.9142999999999997E-2</v>
      </c>
      <c r="P27" s="1">
        <f t="shared" si="2"/>
        <v>3.2107999999999998E-3</v>
      </c>
      <c r="Q27" s="1">
        <f t="shared" si="2"/>
        <v>3.6744E-3</v>
      </c>
      <c r="R27" s="1">
        <f t="shared" si="2"/>
        <v>3.54E-5</v>
      </c>
      <c r="S27" s="1">
        <f t="shared" si="2"/>
        <v>5.7237999999999994E-3</v>
      </c>
      <c r="T27" s="1">
        <f t="shared" si="2"/>
        <v>175.85405499999996</v>
      </c>
      <c r="U27" s="1">
        <f t="shared" si="2"/>
        <v>226.97122679999998</v>
      </c>
      <c r="V27" s="1">
        <f t="shared" si="2"/>
        <v>0.31077319999999997</v>
      </c>
      <c r="W27" s="1">
        <f t="shared" si="2"/>
        <v>0.44173160000000006</v>
      </c>
      <c r="X27" s="1">
        <f>AVERAGE(X22:X26)</f>
        <v>0.70251739999999996</v>
      </c>
      <c r="Y27" s="1">
        <f t="shared" si="2"/>
        <v>39.682057800000003</v>
      </c>
      <c r="Z27" s="1">
        <f t="shared" si="2"/>
        <v>0.13398499999999999</v>
      </c>
      <c r="AA27" s="1">
        <f t="shared" si="2"/>
        <v>7.1835508000000008</v>
      </c>
    </row>
    <row r="28" spans="1:27" ht="15" thickBot="1" x14ac:dyDescent="0.4">
      <c r="C28" s="20" t="s">
        <v>76</v>
      </c>
      <c r="D28" s="3">
        <f>STDEV(D22:D26)/D27*100</f>
        <v>97.187260493316813</v>
      </c>
      <c r="E28" s="3">
        <f t="shared" ref="E28:AA28" si="3">STDEV(E22:E26)/E27*100</f>
        <v>51.507660103521992</v>
      </c>
      <c r="F28" s="3">
        <f t="shared" si="3"/>
        <v>31.41159482663814</v>
      </c>
      <c r="G28" s="3" t="e">
        <f t="shared" si="3"/>
        <v>#DIV/0!</v>
      </c>
      <c r="H28" s="3">
        <f t="shared" si="3"/>
        <v>52.0534668248823</v>
      </c>
      <c r="I28" s="3">
        <f>STDEV(I22:I26)/I27*100</f>
        <v>32.305623909506245</v>
      </c>
      <c r="J28" s="3">
        <f>STDEV(J22:J26)/J27*100</f>
        <v>56.481892304979006</v>
      </c>
      <c r="K28" s="3">
        <f>STDEV(K22:K26)/K27*100</f>
        <v>44.126118541999432</v>
      </c>
      <c r="L28" s="3">
        <f>STDEV(L22:L26)/L27*100</f>
        <v>94.808564645976688</v>
      </c>
      <c r="M28" s="4">
        <f>STDEV(M22:M26)/M27*100</f>
        <v>63.311978921299286</v>
      </c>
      <c r="N28" s="3">
        <f t="shared" si="3"/>
        <v>100.31522622083671</v>
      </c>
      <c r="O28" s="3">
        <f t="shared" si="3"/>
        <v>50.061727367344403</v>
      </c>
      <c r="P28" s="3">
        <f t="shared" si="3"/>
        <v>110.0172046088568</v>
      </c>
      <c r="Q28" s="3">
        <f t="shared" si="3"/>
        <v>90.356350275008452</v>
      </c>
      <c r="R28" s="3">
        <f t="shared" si="3"/>
        <v>112.77521123180192</v>
      </c>
      <c r="S28" s="3">
        <f t="shared" si="3"/>
        <v>50.216375526247802</v>
      </c>
      <c r="T28" s="3">
        <f t="shared" si="3"/>
        <v>88.925935077612323</v>
      </c>
      <c r="U28" s="3">
        <f t="shared" si="3"/>
        <v>60.571791050223247</v>
      </c>
      <c r="V28" s="3">
        <f t="shared" si="3"/>
        <v>71.194257994754892</v>
      </c>
      <c r="W28" s="3">
        <f t="shared" si="3"/>
        <v>32.525261258533007</v>
      </c>
      <c r="X28" s="3">
        <f>STDEV(X22:X26)/X27*100</f>
        <v>107.15984465929695</v>
      </c>
      <c r="Y28" s="3">
        <f t="shared" si="3"/>
        <v>82.110935097440034</v>
      </c>
      <c r="Z28" s="3">
        <f t="shared" si="3"/>
        <v>24.933564488012603</v>
      </c>
      <c r="AA28" s="3">
        <f t="shared" si="3"/>
        <v>40.342938673460047</v>
      </c>
    </row>
    <row r="29" spans="1:27" x14ac:dyDescent="0.35">
      <c r="C29" s="5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" thickBot="1" x14ac:dyDescent="0.4">
      <c r="C30" s="5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s="24" customFormat="1" ht="15" thickBot="1" x14ac:dyDescent="0.4">
      <c r="A31" s="65" t="s">
        <v>158</v>
      </c>
      <c r="C31" s="54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29" x14ac:dyDescent="0.35">
      <c r="C32" s="55"/>
      <c r="D32" s="29" t="s">
        <v>2</v>
      </c>
      <c r="E32" s="29" t="s">
        <v>3</v>
      </c>
      <c r="F32" s="29" t="s">
        <v>4</v>
      </c>
      <c r="G32" s="29" t="s">
        <v>5</v>
      </c>
      <c r="H32" s="29" t="s">
        <v>6</v>
      </c>
      <c r="I32" s="29" t="s">
        <v>13</v>
      </c>
      <c r="J32" s="29" t="s">
        <v>14</v>
      </c>
      <c r="K32" s="29" t="s">
        <v>15</v>
      </c>
      <c r="L32" s="29" t="s">
        <v>23</v>
      </c>
      <c r="M32" s="29" t="s">
        <v>24</v>
      </c>
      <c r="N32" s="29" t="s">
        <v>7</v>
      </c>
      <c r="O32" s="29" t="s">
        <v>8</v>
      </c>
      <c r="P32" s="29" t="s">
        <v>9</v>
      </c>
      <c r="Q32" s="29" t="s">
        <v>10</v>
      </c>
      <c r="R32" s="29" t="s">
        <v>11</v>
      </c>
      <c r="S32" s="29" t="s">
        <v>12</v>
      </c>
      <c r="T32" s="29" t="s">
        <v>16</v>
      </c>
      <c r="U32" s="29" t="s">
        <v>17</v>
      </c>
      <c r="V32" s="29" t="s">
        <v>18</v>
      </c>
      <c r="W32" s="29" t="s">
        <v>19</v>
      </c>
      <c r="X32" s="56" t="s">
        <v>140</v>
      </c>
      <c r="Y32" s="29" t="s">
        <v>20</v>
      </c>
      <c r="Z32" s="29" t="s">
        <v>21</v>
      </c>
      <c r="AA32" s="29" t="s">
        <v>22</v>
      </c>
    </row>
    <row r="33" spans="1:27" x14ac:dyDescent="0.35">
      <c r="A33" t="s">
        <v>55</v>
      </c>
      <c r="B33" t="s">
        <v>56</v>
      </c>
      <c r="C33" s="55" t="s">
        <v>101</v>
      </c>
      <c r="D33" s="27">
        <v>5.8849539999999996</v>
      </c>
      <c r="E33" s="27">
        <v>2.2349350000000001</v>
      </c>
      <c r="F33" s="27">
        <v>21.147995999999999</v>
      </c>
      <c r="G33" s="27">
        <v>0</v>
      </c>
      <c r="H33" s="27">
        <v>11.426263000000001</v>
      </c>
      <c r="I33" s="27">
        <v>0.14610500000000001</v>
      </c>
      <c r="J33" s="27">
        <v>11.710926000000001</v>
      </c>
      <c r="K33" s="27">
        <v>1.8585999999999998E-2</v>
      </c>
      <c r="L33" s="27">
        <v>3.9289019999999999</v>
      </c>
      <c r="M33" s="27">
        <v>440.91412800000001</v>
      </c>
      <c r="N33" s="27">
        <v>4.8695000000000002E-2</v>
      </c>
      <c r="O33" s="27">
        <v>3.7192999999999997E-2</v>
      </c>
      <c r="P33" s="27">
        <v>4.614E-3</v>
      </c>
      <c r="Q33" s="27">
        <v>1.3573999999999999E-2</v>
      </c>
      <c r="R33" s="27">
        <v>0</v>
      </c>
      <c r="S33" s="27">
        <v>4.0639999999999999E-3</v>
      </c>
      <c r="T33" s="27">
        <v>43.898792</v>
      </c>
      <c r="U33" s="27">
        <v>69.246530000000007</v>
      </c>
      <c r="V33" s="27">
        <v>0.101738</v>
      </c>
      <c r="W33" s="27">
        <v>0.31328299999999998</v>
      </c>
      <c r="X33" s="27">
        <v>3.4576000000000003E-2</v>
      </c>
      <c r="Y33" s="27">
        <v>19.338525000000001</v>
      </c>
      <c r="Z33" s="27">
        <v>0.110975</v>
      </c>
      <c r="AA33" s="27">
        <v>3.7460209999999998</v>
      </c>
    </row>
    <row r="34" spans="1:27" x14ac:dyDescent="0.35">
      <c r="A34" t="s">
        <v>57</v>
      </c>
      <c r="B34" t="s">
        <v>58</v>
      </c>
      <c r="C34" s="55" t="s">
        <v>103</v>
      </c>
      <c r="D34" s="27">
        <v>0</v>
      </c>
      <c r="E34" s="27">
        <v>0.69811699999999999</v>
      </c>
      <c r="F34" s="27">
        <v>0.54815899999999995</v>
      </c>
      <c r="G34" s="27">
        <v>0</v>
      </c>
      <c r="H34" s="27">
        <v>5.5351569999999999</v>
      </c>
      <c r="I34" s="27">
        <v>0.108817</v>
      </c>
      <c r="J34" s="27">
        <v>8.2646069999999998</v>
      </c>
      <c r="K34" s="27">
        <v>3.2107999999999998E-2</v>
      </c>
      <c r="L34" s="27">
        <v>0</v>
      </c>
      <c r="M34" s="27">
        <v>164.962388</v>
      </c>
      <c r="N34" s="27">
        <v>1.0449E-2</v>
      </c>
      <c r="O34" s="27">
        <v>2.6131999999999999E-2</v>
      </c>
      <c r="P34" s="27">
        <v>6.332E-3</v>
      </c>
      <c r="Q34" s="27">
        <v>5.9589999999999999E-3</v>
      </c>
      <c r="R34" s="27">
        <v>0</v>
      </c>
      <c r="S34" s="27">
        <v>4.7800000000000004E-3</v>
      </c>
      <c r="T34" s="27">
        <v>21.842929999999999</v>
      </c>
      <c r="U34" s="27">
        <v>21.490748</v>
      </c>
      <c r="V34" s="27">
        <v>6.0297000000000003E-2</v>
      </c>
      <c r="W34" s="27">
        <v>0.106253</v>
      </c>
      <c r="X34" s="27">
        <v>1.1540999999999999E-2</v>
      </c>
      <c r="Y34" s="27">
        <v>6.4895370000000003</v>
      </c>
      <c r="Z34" s="27">
        <v>0.10218000000000001</v>
      </c>
      <c r="AA34" s="27">
        <v>2.1841689999999998</v>
      </c>
    </row>
    <row r="35" spans="1:27" x14ac:dyDescent="0.35">
      <c r="A35" t="s">
        <v>59</v>
      </c>
      <c r="B35" t="s">
        <v>60</v>
      </c>
      <c r="C35" s="55" t="s">
        <v>104</v>
      </c>
      <c r="D35" s="27">
        <v>0</v>
      </c>
      <c r="E35" s="27">
        <v>0.92212400000000005</v>
      </c>
      <c r="F35" s="27">
        <v>3.0590169999999999</v>
      </c>
      <c r="G35" s="27">
        <v>0</v>
      </c>
      <c r="H35" s="27">
        <v>6.1592209999999996</v>
      </c>
      <c r="I35" s="27">
        <v>0.102934</v>
      </c>
      <c r="J35" s="27">
        <v>11.898026</v>
      </c>
      <c r="K35" s="27">
        <v>6.4102999999999993E-2</v>
      </c>
      <c r="L35" s="27">
        <v>0</v>
      </c>
      <c r="M35" s="27">
        <v>300.45547499999998</v>
      </c>
      <c r="N35" s="27">
        <v>7.1027999999999994E-2</v>
      </c>
      <c r="O35" s="27">
        <v>6.0857000000000001E-2</v>
      </c>
      <c r="P35" s="27">
        <v>5.1700000000000001E-3</v>
      </c>
      <c r="Q35" s="27">
        <v>5.5659999999999998E-3</v>
      </c>
      <c r="R35" s="27">
        <v>0</v>
      </c>
      <c r="S35" s="27">
        <v>7.901E-3</v>
      </c>
      <c r="T35" s="27">
        <v>61.020572000000001</v>
      </c>
      <c r="U35" s="27">
        <v>90.926372999999998</v>
      </c>
      <c r="V35" s="27">
        <v>9.2924000000000007E-2</v>
      </c>
      <c r="W35" s="27">
        <v>0.38338</v>
      </c>
      <c r="X35" s="27">
        <v>5.7339000000000001E-2</v>
      </c>
      <c r="Y35" s="27">
        <v>22.611564999999999</v>
      </c>
      <c r="Z35" s="27">
        <v>0.11275300000000001</v>
      </c>
      <c r="AA35" s="27">
        <v>3.5075980000000002</v>
      </c>
    </row>
    <row r="36" spans="1:27" x14ac:dyDescent="0.35">
      <c r="A36" t="s">
        <v>61</v>
      </c>
      <c r="B36" t="s">
        <v>62</v>
      </c>
      <c r="C36" s="55" t="s">
        <v>105</v>
      </c>
      <c r="D36" s="27">
        <v>14.841697</v>
      </c>
      <c r="E36" s="27">
        <v>4.5917620000000001</v>
      </c>
      <c r="F36" s="27">
        <v>25.34442</v>
      </c>
      <c r="G36" s="27">
        <v>0</v>
      </c>
      <c r="H36" s="27">
        <v>11.719735999999999</v>
      </c>
      <c r="I36" s="27">
        <v>0.14674499999999999</v>
      </c>
      <c r="J36" s="27">
        <v>17.054259999999999</v>
      </c>
      <c r="K36" s="27">
        <v>6.7802000000000001E-2</v>
      </c>
      <c r="L36" s="27">
        <v>7.2518359999999999</v>
      </c>
      <c r="M36" s="27">
        <v>1014.764494</v>
      </c>
      <c r="N36" s="27">
        <v>3.5052E-2</v>
      </c>
      <c r="O36" s="27">
        <v>2.0036000000000002E-2</v>
      </c>
      <c r="P36" s="27">
        <v>1.58E-3</v>
      </c>
      <c r="Q36" s="27">
        <v>3.2230000000000002E-3</v>
      </c>
      <c r="R36" s="27">
        <v>6.0999999999999999E-5</v>
      </c>
      <c r="S36" s="27">
        <v>7.3699999999999998E-3</v>
      </c>
      <c r="T36" s="27">
        <v>31.879958999999999</v>
      </c>
      <c r="U36" s="27">
        <v>28.793084</v>
      </c>
      <c r="V36" s="27">
        <v>5.5596E-2</v>
      </c>
      <c r="W36" s="27">
        <v>9.3562999999999993E-2</v>
      </c>
      <c r="X36" s="27">
        <v>6.8198999999999996E-2</v>
      </c>
      <c r="Y36" s="27">
        <v>9.9481750000000009</v>
      </c>
      <c r="Z36" s="27">
        <v>0.107893</v>
      </c>
      <c r="AA36" s="27">
        <v>1.977047</v>
      </c>
    </row>
    <row r="37" spans="1:27" ht="15" thickBot="1" x14ac:dyDescent="0.4">
      <c r="A37" t="s">
        <v>63</v>
      </c>
      <c r="B37" t="s">
        <v>64</v>
      </c>
      <c r="C37" s="55" t="s">
        <v>106</v>
      </c>
      <c r="D37" s="27">
        <v>26.357831000000001</v>
      </c>
      <c r="E37" s="27">
        <v>8.1550960000000003</v>
      </c>
      <c r="F37" s="27">
        <v>54.178724000000003</v>
      </c>
      <c r="G37" s="27">
        <v>0</v>
      </c>
      <c r="H37" s="27">
        <v>18.508379999999999</v>
      </c>
      <c r="I37" s="27">
        <v>0.26952799999999999</v>
      </c>
      <c r="J37" s="27">
        <v>46.160156000000001</v>
      </c>
      <c r="K37" s="27">
        <v>1.2602E-2</v>
      </c>
      <c r="L37" s="27">
        <v>26.930651000000001</v>
      </c>
      <c r="M37" s="27">
        <v>1289.8166759999999</v>
      </c>
      <c r="N37" s="27">
        <v>2.0372000000000001E-2</v>
      </c>
      <c r="O37" s="27">
        <v>6.1808000000000002E-2</v>
      </c>
      <c r="P37" s="27">
        <v>2.6120000000000002E-3</v>
      </c>
      <c r="Q37" s="27">
        <v>2.3770000000000002E-3</v>
      </c>
      <c r="R37" s="27">
        <v>0</v>
      </c>
      <c r="S37" s="27">
        <v>3.1960000000000001E-3</v>
      </c>
      <c r="T37" s="27">
        <v>21.020617999999999</v>
      </c>
      <c r="U37" s="27">
        <v>20.681339000000001</v>
      </c>
      <c r="V37" s="27">
        <v>4.1764000000000003E-2</v>
      </c>
      <c r="W37" s="27">
        <v>0.15172099999999999</v>
      </c>
      <c r="X37" s="27">
        <v>6.9539000000000004E-2</v>
      </c>
      <c r="Y37" s="27">
        <v>11.015027999999999</v>
      </c>
      <c r="Z37" s="27">
        <v>0.113429</v>
      </c>
      <c r="AA37" s="27">
        <v>2.0025230000000001</v>
      </c>
    </row>
    <row r="38" spans="1:27" x14ac:dyDescent="0.35">
      <c r="C38" s="19" t="s">
        <v>75</v>
      </c>
      <c r="D38" s="1">
        <f>AVERAGE(D33:D37)</f>
        <v>9.4168964000000006</v>
      </c>
      <c r="E38" s="1">
        <f t="shared" ref="E38:AA38" si="4">AVERAGE(E33:E37)</f>
        <v>3.3204067999999998</v>
      </c>
      <c r="F38" s="1">
        <f t="shared" si="4"/>
        <v>20.855663200000002</v>
      </c>
      <c r="G38" s="1">
        <f t="shared" si="4"/>
        <v>0</v>
      </c>
      <c r="H38" s="1">
        <f t="shared" si="4"/>
        <v>10.669751399999999</v>
      </c>
      <c r="I38" s="1">
        <f>AVERAGE(I33:I37)</f>
        <v>0.15482579999999999</v>
      </c>
      <c r="J38" s="1">
        <f>AVERAGE(J33:J37)</f>
        <v>19.017595</v>
      </c>
      <c r="K38" s="1">
        <f>AVERAGE(K33:K37)</f>
        <v>3.9040199999999997E-2</v>
      </c>
      <c r="L38" s="1">
        <f>AVERAGE(L33:L37)</f>
        <v>7.6222778000000009</v>
      </c>
      <c r="M38" s="2">
        <f>AVERAGE(M33:M37)</f>
        <v>642.18263219999994</v>
      </c>
      <c r="N38" s="1">
        <f t="shared" si="4"/>
        <v>3.7119200000000005E-2</v>
      </c>
      <c r="O38" s="1">
        <f t="shared" si="4"/>
        <v>4.1205199999999997E-2</v>
      </c>
      <c r="P38" s="1">
        <f t="shared" si="4"/>
        <v>4.0616000000000003E-3</v>
      </c>
      <c r="Q38" s="1">
        <f t="shared" si="4"/>
        <v>6.1397999999999991E-3</v>
      </c>
      <c r="R38" s="1">
        <f t="shared" si="4"/>
        <v>1.22E-5</v>
      </c>
      <c r="S38" s="1">
        <f t="shared" si="4"/>
        <v>5.4622000000000013E-3</v>
      </c>
      <c r="T38" s="1">
        <f t="shared" si="4"/>
        <v>35.932574199999998</v>
      </c>
      <c r="U38" s="1">
        <f t="shared" si="4"/>
        <v>46.227614800000005</v>
      </c>
      <c r="V38" s="1">
        <f t="shared" si="4"/>
        <v>7.0463799999999993E-2</v>
      </c>
      <c r="W38" s="1">
        <f t="shared" si="4"/>
        <v>0.20963999999999999</v>
      </c>
      <c r="X38" s="1">
        <f>AVERAGE(X33:X37)</f>
        <v>4.8238800000000005E-2</v>
      </c>
      <c r="Y38" s="1">
        <f t="shared" si="4"/>
        <v>13.880565999999998</v>
      </c>
      <c r="Z38" s="1">
        <f t="shared" si="4"/>
        <v>0.10944600000000002</v>
      </c>
      <c r="AA38" s="1">
        <f t="shared" si="4"/>
        <v>2.6834715999999998</v>
      </c>
    </row>
    <row r="39" spans="1:27" ht="15" thickBot="1" x14ac:dyDescent="0.4">
      <c r="C39" s="20" t="s">
        <v>76</v>
      </c>
      <c r="D39" s="3">
        <f>STDEV(D33:D37)/D38*100</f>
        <v>119.46660985012116</v>
      </c>
      <c r="E39" s="3">
        <f t="shared" ref="E39:AA39" si="5">STDEV(E33:E37)/E38*100</f>
        <v>93.79456054791892</v>
      </c>
      <c r="F39" s="3">
        <f t="shared" si="5"/>
        <v>103.38947571921157</v>
      </c>
      <c r="G39" s="3" t="e">
        <f t="shared" si="5"/>
        <v>#DIV/0!</v>
      </c>
      <c r="H39" s="3">
        <f t="shared" si="5"/>
        <v>49.110220620592919</v>
      </c>
      <c r="I39" s="3">
        <f>STDEV(I33:I37)/I38*100</f>
        <v>43.456635349876741</v>
      </c>
      <c r="J39" s="3">
        <f>STDEV(J33:J37)/J38*100</f>
        <v>81.472751901008138</v>
      </c>
      <c r="K39" s="3">
        <f>STDEV(K33:K37)/K38*100</f>
        <v>65.565344405035134</v>
      </c>
      <c r="L39" s="3">
        <f>STDEV(L33:L37)/L38*100</f>
        <v>147.08840742265772</v>
      </c>
      <c r="M39" s="4">
        <f>STDEV(M33:M37)/M38*100</f>
        <v>75.618853040948494</v>
      </c>
      <c r="N39" s="3">
        <f t="shared" si="5"/>
        <v>64.316779678312088</v>
      </c>
      <c r="O39" s="3">
        <f t="shared" si="5"/>
        <v>47.029222403419276</v>
      </c>
      <c r="P39" s="3">
        <f t="shared" si="5"/>
        <v>47.595481352156803</v>
      </c>
      <c r="Q39" s="3">
        <f t="shared" si="5"/>
        <v>72.058397390982165</v>
      </c>
      <c r="R39" s="3">
        <f t="shared" si="5"/>
        <v>223.60679774997897</v>
      </c>
      <c r="S39" s="3">
        <f t="shared" si="5"/>
        <v>37.901094980161247</v>
      </c>
      <c r="T39" s="3">
        <f t="shared" si="5"/>
        <v>46.779416689545918</v>
      </c>
      <c r="U39" s="3">
        <f t="shared" si="5"/>
        <v>69.225541654237361</v>
      </c>
      <c r="V39" s="3">
        <f t="shared" si="5"/>
        <v>36.394338274592499</v>
      </c>
      <c r="W39" s="3">
        <f t="shared" si="5"/>
        <v>62.3973461040083</v>
      </c>
      <c r="X39" s="3">
        <f>STDEV(X33:X37)/X38*100</f>
        <v>51.496112929440088</v>
      </c>
      <c r="Y39" s="3">
        <f t="shared" si="5"/>
        <v>48.90478888358048</v>
      </c>
      <c r="Z39" s="3">
        <f t="shared" si="5"/>
        <v>4.1956537234333986</v>
      </c>
      <c r="AA39" s="3">
        <f t="shared" si="5"/>
        <v>32.381180318427546</v>
      </c>
    </row>
    <row r="40" spans="1:27" x14ac:dyDescent="0.35">
      <c r="C40" s="5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35">
      <c r="C41" s="5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35">
      <c r="C42" s="5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9" x14ac:dyDescent="0.35">
      <c r="C43" s="55"/>
      <c r="D43" s="29" t="s">
        <v>2</v>
      </c>
      <c r="E43" s="29" t="s">
        <v>3</v>
      </c>
      <c r="F43" s="29" t="s">
        <v>4</v>
      </c>
      <c r="G43" s="29" t="s">
        <v>5</v>
      </c>
      <c r="H43" s="29" t="s">
        <v>6</v>
      </c>
      <c r="I43" s="29" t="s">
        <v>13</v>
      </c>
      <c r="J43" s="29" t="s">
        <v>14</v>
      </c>
      <c r="K43" s="29" t="s">
        <v>15</v>
      </c>
      <c r="L43" s="29" t="s">
        <v>23</v>
      </c>
      <c r="M43" s="29" t="s">
        <v>24</v>
      </c>
      <c r="N43" s="29" t="s">
        <v>7</v>
      </c>
      <c r="O43" s="29" t="s">
        <v>8</v>
      </c>
      <c r="P43" s="29" t="s">
        <v>9</v>
      </c>
      <c r="Q43" s="29" t="s">
        <v>10</v>
      </c>
      <c r="R43" s="29" t="s">
        <v>11</v>
      </c>
      <c r="S43" s="29" t="s">
        <v>12</v>
      </c>
      <c r="T43" s="29" t="s">
        <v>16</v>
      </c>
      <c r="U43" s="29" t="s">
        <v>17</v>
      </c>
      <c r="V43" s="29" t="s">
        <v>18</v>
      </c>
      <c r="W43" s="29" t="s">
        <v>19</v>
      </c>
      <c r="X43" s="56" t="s">
        <v>140</v>
      </c>
      <c r="Y43" s="29" t="s">
        <v>20</v>
      </c>
      <c r="Z43" s="29" t="s">
        <v>21</v>
      </c>
      <c r="AA43" s="29" t="s">
        <v>22</v>
      </c>
    </row>
    <row r="44" spans="1:27" x14ac:dyDescent="0.35">
      <c r="A44" t="s">
        <v>65</v>
      </c>
      <c r="B44" t="s">
        <v>66</v>
      </c>
      <c r="C44" s="55" t="s">
        <v>107</v>
      </c>
      <c r="D44" s="27">
        <v>0</v>
      </c>
      <c r="E44" s="27">
        <v>0.78988999999999998</v>
      </c>
      <c r="F44" s="27">
        <v>0.77848899999999999</v>
      </c>
      <c r="G44" s="27">
        <v>0</v>
      </c>
      <c r="H44" s="27">
        <v>15.532977000000001</v>
      </c>
      <c r="I44" s="27">
        <v>0.22531000000000001</v>
      </c>
      <c r="J44" s="27">
        <v>9.9838649999999998</v>
      </c>
      <c r="K44" s="27">
        <v>1.4756999999999999E-2</v>
      </c>
      <c r="L44" s="27">
        <v>3.7227239999999999</v>
      </c>
      <c r="M44" s="27">
        <v>721.99628900000005</v>
      </c>
      <c r="N44" s="27">
        <v>2.6401999999999998E-2</v>
      </c>
      <c r="O44" s="27">
        <v>6.062E-2</v>
      </c>
      <c r="P44" s="27">
        <v>2.65E-3</v>
      </c>
      <c r="Q44" s="27">
        <v>3.7650000000000001E-3</v>
      </c>
      <c r="R44" s="27">
        <v>0</v>
      </c>
      <c r="S44" s="27">
        <v>4.6730000000000001E-3</v>
      </c>
      <c r="T44" s="27">
        <v>91.031341999999995</v>
      </c>
      <c r="U44" s="27">
        <v>260.15283499999998</v>
      </c>
      <c r="V44" s="27">
        <v>0.63241899999999995</v>
      </c>
      <c r="W44" s="27">
        <v>0.71243299999999998</v>
      </c>
      <c r="X44" s="27">
        <v>1.045113</v>
      </c>
      <c r="Y44" s="27">
        <v>75.013587000000001</v>
      </c>
      <c r="Z44" s="27">
        <v>0.117185</v>
      </c>
      <c r="AA44" s="27">
        <v>6.2593040000000002</v>
      </c>
    </row>
    <row r="45" spans="1:27" x14ac:dyDescent="0.35">
      <c r="A45" t="s">
        <v>67</v>
      </c>
      <c r="B45" t="s">
        <v>68</v>
      </c>
      <c r="C45" s="55" t="s">
        <v>108</v>
      </c>
      <c r="D45" s="27">
        <v>4.0903840000000002</v>
      </c>
      <c r="E45" s="27">
        <v>1.528386</v>
      </c>
      <c r="F45" s="27">
        <v>20.815299</v>
      </c>
      <c r="G45" s="27">
        <v>0</v>
      </c>
      <c r="H45" s="27">
        <v>21.226054000000001</v>
      </c>
      <c r="I45" s="27">
        <v>0.19184999999999999</v>
      </c>
      <c r="J45" s="27">
        <v>34.195464999999999</v>
      </c>
      <c r="K45" s="27">
        <v>3.4698E-2</v>
      </c>
      <c r="L45" s="27">
        <v>4.0794290000000002</v>
      </c>
      <c r="M45" s="27">
        <v>1194.5481299999999</v>
      </c>
      <c r="N45" s="27">
        <v>7.2709999999999997E-3</v>
      </c>
      <c r="O45" s="27">
        <v>2.7498999999999999E-2</v>
      </c>
      <c r="P45" s="27">
        <v>1.2626E-2</v>
      </c>
      <c r="Q45" s="27">
        <v>7.4419999999999998E-3</v>
      </c>
      <c r="R45" s="27">
        <v>2.5000000000000001E-5</v>
      </c>
      <c r="S45" s="27">
        <v>5.4219999999999997E-3</v>
      </c>
      <c r="T45" s="27">
        <v>25.237378</v>
      </c>
      <c r="U45" s="27">
        <v>59.044184999999999</v>
      </c>
      <c r="V45" s="27">
        <v>0.27302799999999999</v>
      </c>
      <c r="W45" s="27">
        <v>0.31091299999999999</v>
      </c>
      <c r="X45" s="27">
        <v>0.31204300000000001</v>
      </c>
      <c r="Y45" s="27">
        <v>58.013871999999999</v>
      </c>
      <c r="Z45" s="27">
        <v>6.6826999999999998E-2</v>
      </c>
      <c r="AA45" s="27">
        <v>6.7180309999999999</v>
      </c>
    </row>
    <row r="46" spans="1:27" x14ac:dyDescent="0.35">
      <c r="A46" t="s">
        <v>69</v>
      </c>
      <c r="B46" t="s">
        <v>70</v>
      </c>
      <c r="C46" s="55" t="s">
        <v>109</v>
      </c>
      <c r="D46" s="27">
        <v>78.753270000000001</v>
      </c>
      <c r="E46" s="27">
        <v>14.263798</v>
      </c>
      <c r="F46" s="27">
        <v>112.023121</v>
      </c>
      <c r="G46" s="27">
        <v>0</v>
      </c>
      <c r="H46" s="27">
        <v>52.394553000000002</v>
      </c>
      <c r="I46" s="27">
        <v>0.49956699999999998</v>
      </c>
      <c r="J46" s="27">
        <v>216.44197500000001</v>
      </c>
      <c r="K46" s="27">
        <v>4.1631000000000001E-2</v>
      </c>
      <c r="L46" s="27">
        <v>51.932944999999997</v>
      </c>
      <c r="M46" s="27">
        <v>4687.7354070000001</v>
      </c>
      <c r="N46" s="27">
        <v>5.6598999999999997E-2</v>
      </c>
      <c r="O46" s="27">
        <v>2.8981E-2</v>
      </c>
      <c r="P46" s="27">
        <v>4.5149999999999999E-3</v>
      </c>
      <c r="Q46" s="27">
        <v>1.944E-3</v>
      </c>
      <c r="R46" s="27">
        <v>0</v>
      </c>
      <c r="S46" s="27">
        <v>3.722E-3</v>
      </c>
      <c r="T46" s="27">
        <v>69.068933000000001</v>
      </c>
      <c r="U46" s="27">
        <v>77.523777999999993</v>
      </c>
      <c r="V46" s="27">
        <v>0.25823000000000002</v>
      </c>
      <c r="W46" s="27">
        <v>0.32809700000000003</v>
      </c>
      <c r="X46" s="27">
        <v>0.51674799999999999</v>
      </c>
      <c r="Y46" s="27">
        <v>76.486891999999997</v>
      </c>
      <c r="Z46" s="27">
        <v>7.1506E-2</v>
      </c>
      <c r="AA46" s="27">
        <v>4.0981480000000001</v>
      </c>
    </row>
    <row r="47" spans="1:27" x14ac:dyDescent="0.35">
      <c r="A47" t="s">
        <v>71</v>
      </c>
      <c r="B47" t="s">
        <v>72</v>
      </c>
      <c r="C47" s="55" t="s">
        <v>110</v>
      </c>
      <c r="D47" s="27">
        <v>3.4283999999999999</v>
      </c>
      <c r="E47" s="27">
        <v>1.0600590000000001</v>
      </c>
      <c r="F47" s="27">
        <v>8.3011920000000003</v>
      </c>
      <c r="G47" s="27">
        <v>0</v>
      </c>
      <c r="H47" s="27">
        <v>16.683956999999999</v>
      </c>
      <c r="I47" s="27">
        <v>0.28842099999999998</v>
      </c>
      <c r="J47" s="27">
        <v>22.924792</v>
      </c>
      <c r="K47" s="27">
        <v>1.4368000000000001E-2</v>
      </c>
      <c r="L47" s="27">
        <v>0</v>
      </c>
      <c r="M47" s="27">
        <v>654.35021200000006</v>
      </c>
      <c r="N47" s="27">
        <v>4.2431999999999997E-2</v>
      </c>
      <c r="O47" s="27">
        <v>4.9516999999999999E-2</v>
      </c>
      <c r="P47" s="27">
        <v>2.5860000000000002E-3</v>
      </c>
      <c r="Q47" s="27">
        <v>4.5110000000000003E-3</v>
      </c>
      <c r="R47" s="27">
        <v>0</v>
      </c>
      <c r="S47" s="27">
        <v>3.3170000000000001E-3</v>
      </c>
      <c r="T47" s="27">
        <v>50.331009999999999</v>
      </c>
      <c r="U47" s="27">
        <v>91.321904000000004</v>
      </c>
      <c r="V47" s="27">
        <v>0.27717199999999997</v>
      </c>
      <c r="W47" s="27">
        <v>0.44629400000000002</v>
      </c>
      <c r="X47" s="27">
        <v>0.25080999999999998</v>
      </c>
      <c r="Y47" s="27">
        <v>59.902597</v>
      </c>
      <c r="Z47" s="27">
        <v>8.9913999999999994E-2</v>
      </c>
      <c r="AA47" s="27">
        <v>4.0948019999999996</v>
      </c>
    </row>
    <row r="48" spans="1:27" ht="15" thickBot="1" x14ac:dyDescent="0.4">
      <c r="A48" t="s">
        <v>73</v>
      </c>
      <c r="B48" t="s">
        <v>74</v>
      </c>
      <c r="C48" s="55" t="s">
        <v>111</v>
      </c>
      <c r="D48" s="27">
        <v>0</v>
      </c>
      <c r="E48" s="27">
        <v>0.32419199999999998</v>
      </c>
      <c r="F48" s="27">
        <v>4.137543</v>
      </c>
      <c r="G48" s="27">
        <v>0</v>
      </c>
      <c r="H48" s="27">
        <v>7.8353910000000004</v>
      </c>
      <c r="I48" s="27">
        <v>4.9264000000000002E-2</v>
      </c>
      <c r="J48" s="27">
        <v>8.3452680000000008</v>
      </c>
      <c r="K48" s="27">
        <v>4.5821000000000001E-2</v>
      </c>
      <c r="L48" s="27">
        <v>0</v>
      </c>
      <c r="M48" s="27">
        <v>236.17861500000001</v>
      </c>
      <c r="N48" s="27">
        <v>3.3607999999999999E-2</v>
      </c>
      <c r="O48" s="27">
        <v>5.1188999999999998E-2</v>
      </c>
      <c r="P48" s="27">
        <v>4.7980000000000002E-3</v>
      </c>
      <c r="Q48" s="27">
        <v>2.8449999999999999E-3</v>
      </c>
      <c r="R48" s="27">
        <v>0</v>
      </c>
      <c r="S48" s="27">
        <v>8.1349999999999999E-3</v>
      </c>
      <c r="T48" s="27">
        <v>14.999613999999999</v>
      </c>
      <c r="U48" s="27">
        <v>33.906334999999999</v>
      </c>
      <c r="V48" s="27">
        <v>9.9745E-2</v>
      </c>
      <c r="W48" s="27">
        <v>0.215029</v>
      </c>
      <c r="X48" s="27">
        <v>0.14701500000000001</v>
      </c>
      <c r="Y48" s="27">
        <v>17.923721</v>
      </c>
      <c r="Z48" s="27">
        <v>8.1398999999999999E-2</v>
      </c>
      <c r="AA48" s="27">
        <v>3.0066359999999999</v>
      </c>
    </row>
    <row r="49" spans="1:29" x14ac:dyDescent="0.35">
      <c r="C49" s="19" t="s">
        <v>75</v>
      </c>
      <c r="D49" s="1">
        <f>AVERAGE(D44:D48)</f>
        <v>17.254410799999999</v>
      </c>
      <c r="E49" s="1">
        <f t="shared" ref="E49:AA49" si="6">AVERAGE(E44:E48)</f>
        <v>3.5932649999999997</v>
      </c>
      <c r="F49" s="1">
        <f t="shared" si="6"/>
        <v>29.211128799999994</v>
      </c>
      <c r="G49" s="1">
        <f t="shared" si="6"/>
        <v>0</v>
      </c>
      <c r="H49" s="1">
        <f t="shared" si="6"/>
        <v>22.734586399999998</v>
      </c>
      <c r="I49" s="1">
        <f>AVERAGE(I44:I48)</f>
        <v>0.25088239999999995</v>
      </c>
      <c r="J49" s="1">
        <f>AVERAGE(J44:J48)</f>
        <v>58.378273</v>
      </c>
      <c r="K49" s="1">
        <f>AVERAGE(K44:K48)</f>
        <v>3.0254999999999997E-2</v>
      </c>
      <c r="L49" s="1">
        <f>AVERAGE(L44:L48)</f>
        <v>11.947019599999999</v>
      </c>
      <c r="M49" s="2">
        <f>AVERAGE(M44:M48)</f>
        <v>1498.9617306</v>
      </c>
      <c r="N49" s="1">
        <f t="shared" si="6"/>
        <v>3.3262399999999998E-2</v>
      </c>
      <c r="O49" s="1">
        <f t="shared" si="6"/>
        <v>4.3561200000000001E-2</v>
      </c>
      <c r="P49" s="1">
        <f t="shared" si="6"/>
        <v>5.4350000000000006E-3</v>
      </c>
      <c r="Q49" s="1">
        <f t="shared" si="6"/>
        <v>4.1013999999999998E-3</v>
      </c>
      <c r="R49" s="1">
        <f t="shared" si="6"/>
        <v>5.0000000000000004E-6</v>
      </c>
      <c r="S49" s="1">
        <f t="shared" si="6"/>
        <v>5.0537999999999998E-3</v>
      </c>
      <c r="T49" s="1">
        <f t="shared" si="6"/>
        <v>50.133655399999995</v>
      </c>
      <c r="U49" s="1">
        <f t="shared" si="6"/>
        <v>104.3898074</v>
      </c>
      <c r="V49" s="1">
        <f t="shared" si="6"/>
        <v>0.30811879999999997</v>
      </c>
      <c r="W49" s="1">
        <f t="shared" si="6"/>
        <v>0.4025532</v>
      </c>
      <c r="X49" s="1">
        <f>AVERAGE(X44:X48)</f>
        <v>0.45434580000000002</v>
      </c>
      <c r="Y49" s="1">
        <f t="shared" si="6"/>
        <v>57.468133799999997</v>
      </c>
      <c r="Z49" s="1">
        <f t="shared" si="6"/>
        <v>8.5366200000000003E-2</v>
      </c>
      <c r="AA49" s="1">
        <f t="shared" si="6"/>
        <v>4.8353842</v>
      </c>
    </row>
    <row r="50" spans="1:29" ht="15" thickBot="1" x14ac:dyDescent="0.4">
      <c r="C50" s="20" t="s">
        <v>76</v>
      </c>
      <c r="D50" s="3">
        <f>STDEV(D44:D48)/D49*100</f>
        <v>199.54927437799844</v>
      </c>
      <c r="E50" s="3">
        <f t="shared" ref="E50:AA50" si="7">STDEV(E44:E48)/E49*100</f>
        <v>166.44879955228276</v>
      </c>
      <c r="F50" s="3">
        <f t="shared" si="7"/>
        <v>160.59357429972889</v>
      </c>
      <c r="G50" s="3" t="e">
        <f t="shared" si="7"/>
        <v>#DIV/0!</v>
      </c>
      <c r="H50" s="3">
        <f t="shared" si="7"/>
        <v>75.945628725878223</v>
      </c>
      <c r="I50" s="3">
        <f>STDEV(I44:I48)/I49*100</f>
        <v>65.508246004247866</v>
      </c>
      <c r="J50" s="3">
        <f>STDEV(J44:J48)/J49*100</f>
        <v>152.42320909988339</v>
      </c>
      <c r="K50" s="3">
        <f>STDEV(K44:K48)/K49*100</f>
        <v>49.136984310908815</v>
      </c>
      <c r="L50" s="3">
        <f>STDEV(L44:L48)/L49*100</f>
        <v>187.81343788236251</v>
      </c>
      <c r="M50" s="4">
        <f>STDEV(M44:M48)/M49*100</f>
        <v>121.06410095767424</v>
      </c>
      <c r="N50" s="3">
        <f t="shared" si="7"/>
        <v>55.260006159248334</v>
      </c>
      <c r="O50" s="3">
        <f t="shared" si="7"/>
        <v>33.567010140012535</v>
      </c>
      <c r="P50" s="3">
        <f t="shared" si="7"/>
        <v>76.326833711842028</v>
      </c>
      <c r="Q50" s="3">
        <f t="shared" si="7"/>
        <v>51.250567963653616</v>
      </c>
      <c r="R50" s="3">
        <f t="shared" si="7"/>
        <v>223.60679774997897</v>
      </c>
      <c r="S50" s="3">
        <f t="shared" si="7"/>
        <v>37.757247058916924</v>
      </c>
      <c r="T50" s="3">
        <f t="shared" si="7"/>
        <v>62.167037856053668</v>
      </c>
      <c r="U50" s="3">
        <f t="shared" si="7"/>
        <v>85.920533221766732</v>
      </c>
      <c r="V50" s="3">
        <f t="shared" si="7"/>
        <v>63.529855162781899</v>
      </c>
      <c r="W50" s="3">
        <f t="shared" si="7"/>
        <v>47.629160123859073</v>
      </c>
      <c r="X50" s="3">
        <f>STDEV(X44:X48)/X49*100</f>
        <v>78.515385968886704</v>
      </c>
      <c r="Y50" s="3">
        <f t="shared" si="7"/>
        <v>41.173940273153498</v>
      </c>
      <c r="Z50" s="3">
        <f t="shared" si="7"/>
        <v>23.315927074000431</v>
      </c>
      <c r="AA50" s="3">
        <f t="shared" si="7"/>
        <v>32.712755674332143</v>
      </c>
    </row>
    <row r="51" spans="1:29" x14ac:dyDescent="0.3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9" x14ac:dyDescent="0.35">
      <c r="C52" s="5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9" x14ac:dyDescent="0.35">
      <c r="C53" s="54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x14ac:dyDescent="0.3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8" spans="1:29" x14ac:dyDescent="0.35">
      <c r="A58" s="28" t="s">
        <v>119</v>
      </c>
    </row>
    <row r="61" spans="1:29" x14ac:dyDescent="0.35">
      <c r="A61" t="s">
        <v>25</v>
      </c>
      <c r="B61" t="s">
        <v>26</v>
      </c>
      <c r="D61" s="27">
        <v>6.4529449999999997</v>
      </c>
      <c r="E61" s="27">
        <v>2.2790119999999998</v>
      </c>
      <c r="F61" s="27">
        <v>14.454456</v>
      </c>
      <c r="G61" s="27">
        <v>0</v>
      </c>
      <c r="H61" s="27">
        <v>11.811385</v>
      </c>
      <c r="I61" s="27">
        <v>0.117004</v>
      </c>
      <c r="J61" s="27">
        <v>21.604490999999999</v>
      </c>
      <c r="K61" s="27">
        <v>3.9051000000000002E-2</v>
      </c>
      <c r="L61" s="27">
        <v>40.436771999999998</v>
      </c>
      <c r="M61" s="27">
        <v>666.99440800000002</v>
      </c>
      <c r="N61" s="27">
        <v>1.6119999999999999E-2</v>
      </c>
      <c r="O61" s="27">
        <v>4.7040999999999999E-2</v>
      </c>
      <c r="P61" s="27">
        <v>3.59E-4</v>
      </c>
      <c r="Q61" s="27">
        <v>5.1269999999999996E-3</v>
      </c>
      <c r="R61" s="27">
        <v>3.0000000000000001E-6</v>
      </c>
      <c r="S61" s="27">
        <v>2.908E-3</v>
      </c>
      <c r="T61" s="27">
        <v>66.883813000000004</v>
      </c>
      <c r="U61" s="27">
        <v>99.320440000000005</v>
      </c>
      <c r="V61" s="27">
        <v>0.186089</v>
      </c>
      <c r="W61" s="27">
        <v>0.33811200000000002</v>
      </c>
      <c r="X61" s="27">
        <v>0.243592</v>
      </c>
      <c r="Y61" s="27">
        <v>29.912792</v>
      </c>
      <c r="Z61" s="27">
        <v>0.12531400000000001</v>
      </c>
      <c r="AA61" s="27">
        <v>2.9664000000000001</v>
      </c>
    </row>
    <row r="62" spans="1:29" x14ac:dyDescent="0.35">
      <c r="A62" t="s">
        <v>27</v>
      </c>
      <c r="B62" t="s">
        <v>28</v>
      </c>
      <c r="D62" s="27">
        <v>6.9181900000000001</v>
      </c>
      <c r="E62" s="27">
        <v>2.1604969999999999</v>
      </c>
      <c r="F62" s="27">
        <v>12.867518</v>
      </c>
      <c r="G62" s="27">
        <v>0</v>
      </c>
      <c r="H62" s="27">
        <v>13.817069</v>
      </c>
      <c r="I62" s="27">
        <v>0.19150500000000001</v>
      </c>
      <c r="J62" s="27">
        <v>19.142295000000001</v>
      </c>
      <c r="K62" s="27">
        <v>2.8070000000000001E-2</v>
      </c>
      <c r="L62" s="27">
        <v>28.989197000000001</v>
      </c>
      <c r="M62" s="27">
        <v>757.68582600000002</v>
      </c>
      <c r="N62" s="27">
        <v>3.0424E-2</v>
      </c>
      <c r="O62" s="27">
        <v>3.1606000000000002E-2</v>
      </c>
      <c r="P62" s="27">
        <v>1.8699999999999999E-3</v>
      </c>
      <c r="Q62" s="27">
        <v>8.881E-3</v>
      </c>
      <c r="R62" s="27">
        <v>1.5999999999999999E-5</v>
      </c>
      <c r="S62" s="27">
        <v>5.9100000000000003E-3</v>
      </c>
      <c r="T62" s="27">
        <v>74.821822999999995</v>
      </c>
      <c r="U62" s="27">
        <v>111.17386999999999</v>
      </c>
      <c r="V62" s="27">
        <v>0.17436399999999999</v>
      </c>
      <c r="W62" s="27">
        <v>0.31998100000000002</v>
      </c>
      <c r="X62" s="27">
        <v>0.43420999999999998</v>
      </c>
      <c r="Y62" s="27">
        <v>38.638026000000004</v>
      </c>
      <c r="Z62" s="27">
        <v>9.5244999999999996E-2</v>
      </c>
      <c r="AA62" s="27">
        <v>3.8765510000000001</v>
      </c>
    </row>
    <row r="63" spans="1:29" x14ac:dyDescent="0.35">
      <c r="A63" t="s">
        <v>29</v>
      </c>
      <c r="B63" t="s">
        <v>30</v>
      </c>
      <c r="D63" s="27">
        <v>3.5867429999999998</v>
      </c>
      <c r="E63" s="27">
        <v>2.087456</v>
      </c>
      <c r="F63" s="27">
        <v>13.522862</v>
      </c>
      <c r="G63" s="27">
        <v>0</v>
      </c>
      <c r="H63" s="27">
        <v>12.91577</v>
      </c>
      <c r="I63" s="27">
        <v>0.14063200000000001</v>
      </c>
      <c r="J63" s="27">
        <v>19.340971</v>
      </c>
      <c r="K63" s="27">
        <v>9.7695000000000004E-2</v>
      </c>
      <c r="L63" s="27">
        <v>27.579626999999999</v>
      </c>
      <c r="M63" s="27">
        <v>611.94297300000005</v>
      </c>
      <c r="N63" s="27">
        <v>2.4715000000000001E-2</v>
      </c>
      <c r="O63" s="27">
        <v>5.4323000000000003E-2</v>
      </c>
      <c r="P63" s="27">
        <v>1.459E-3</v>
      </c>
      <c r="Q63" s="27">
        <v>2.2399999999999998E-3</v>
      </c>
      <c r="R63" s="27">
        <v>7.9999999999999996E-6</v>
      </c>
      <c r="S63" s="27">
        <v>6.2810000000000001E-3</v>
      </c>
      <c r="T63" s="27">
        <v>63.390562000000003</v>
      </c>
      <c r="U63" s="27">
        <v>92.852526999999995</v>
      </c>
      <c r="V63" s="27">
        <v>0.21049499999999999</v>
      </c>
      <c r="W63" s="27">
        <v>0.36080400000000001</v>
      </c>
      <c r="X63" s="27">
        <v>0.50463199999999997</v>
      </c>
      <c r="Y63" s="27">
        <v>32.186936000000003</v>
      </c>
      <c r="Z63" s="27">
        <v>8.9943999999999996E-2</v>
      </c>
      <c r="AA63" s="27">
        <v>2.7942010000000002</v>
      </c>
    </row>
    <row r="64" spans="1:29" x14ac:dyDescent="0.35">
      <c r="A64" t="s">
        <v>31</v>
      </c>
      <c r="B64" t="s">
        <v>32</v>
      </c>
      <c r="D64" s="27">
        <v>7.1359570000000003</v>
      </c>
      <c r="E64" s="27">
        <v>2.1884790000000001</v>
      </c>
      <c r="F64" s="27">
        <v>13.399694</v>
      </c>
      <c r="G64" s="27">
        <v>0</v>
      </c>
      <c r="H64" s="27">
        <v>14.623029000000001</v>
      </c>
      <c r="I64" s="27">
        <v>0.25955299999999998</v>
      </c>
      <c r="J64" s="27">
        <v>19.356645</v>
      </c>
      <c r="K64" s="27">
        <v>1.1679E-2</v>
      </c>
      <c r="L64" s="27">
        <v>37.639063999999998</v>
      </c>
      <c r="M64" s="27">
        <v>696.626621</v>
      </c>
      <c r="N64" s="27">
        <v>1.8720000000000001E-2</v>
      </c>
      <c r="O64" s="27">
        <v>8.1553E-2</v>
      </c>
      <c r="P64" s="27">
        <v>6.927E-3</v>
      </c>
      <c r="Q64" s="27">
        <v>5.3399999999999997E-4</v>
      </c>
      <c r="R64" s="27">
        <v>0</v>
      </c>
      <c r="S64" s="27">
        <v>9.188E-3</v>
      </c>
      <c r="T64" s="27">
        <v>72.415342999999993</v>
      </c>
      <c r="U64" s="27">
        <v>107.706247</v>
      </c>
      <c r="V64" s="27">
        <v>0.18615599999999999</v>
      </c>
      <c r="W64" s="27">
        <v>0.32573999999999997</v>
      </c>
      <c r="X64" s="27">
        <v>0.43908000000000003</v>
      </c>
      <c r="Y64" s="27">
        <v>32.807856999999998</v>
      </c>
      <c r="Z64" s="27">
        <v>0.105016</v>
      </c>
      <c r="AA64" s="27">
        <v>2.3368129999999998</v>
      </c>
    </row>
    <row r="65" spans="1:27" x14ac:dyDescent="0.35">
      <c r="A65" t="s">
        <v>33</v>
      </c>
      <c r="B65" t="s">
        <v>34</v>
      </c>
      <c r="D65" s="27">
        <v>7.27637</v>
      </c>
      <c r="E65" s="27">
        <v>2.059183</v>
      </c>
      <c r="F65" s="27">
        <v>12.931675</v>
      </c>
      <c r="G65" s="27">
        <v>0</v>
      </c>
      <c r="H65" s="27">
        <v>12.297969999999999</v>
      </c>
      <c r="I65" s="27">
        <v>0.26998100000000003</v>
      </c>
      <c r="J65" s="27">
        <v>21.886265999999999</v>
      </c>
      <c r="K65" s="27">
        <v>6.6478999999999996E-2</v>
      </c>
      <c r="L65" s="27">
        <v>29.810672</v>
      </c>
      <c r="M65" s="27">
        <v>699.15890400000001</v>
      </c>
      <c r="N65" s="27">
        <v>2.5944999999999999E-2</v>
      </c>
      <c r="O65" s="27">
        <v>3.8574999999999998E-2</v>
      </c>
      <c r="P65" s="27">
        <v>6.0099999999999997E-3</v>
      </c>
      <c r="Q65" s="27">
        <v>4.5859999999999998E-3</v>
      </c>
      <c r="R65" s="27">
        <v>0</v>
      </c>
      <c r="S65" s="27">
        <v>2.4681000000000002E-2</v>
      </c>
      <c r="T65" s="27">
        <v>70.901300000000006</v>
      </c>
      <c r="U65" s="27">
        <v>108.665425</v>
      </c>
      <c r="V65" s="27">
        <v>0.185173</v>
      </c>
      <c r="W65" s="27">
        <v>0.31890299999999999</v>
      </c>
      <c r="X65" s="27">
        <v>0.46333800000000003</v>
      </c>
      <c r="Y65" s="27">
        <v>31.102725</v>
      </c>
      <c r="Z65" s="27">
        <v>9.7992999999999997E-2</v>
      </c>
      <c r="AA65" s="27">
        <v>3.080635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D24" sqref="D24"/>
    </sheetView>
  </sheetViews>
  <sheetFormatPr defaultRowHeight="14.5" x14ac:dyDescent="0.35"/>
  <cols>
    <col min="1" max="1" width="11.7265625" style="18" customWidth="1"/>
    <col min="2" max="2" width="10.7265625" style="18" customWidth="1"/>
    <col min="3" max="3" width="8.81640625" style="18"/>
    <col min="4" max="4" width="18.1796875" style="18" customWidth="1"/>
    <col min="5" max="5" width="10.1796875" style="18" customWidth="1"/>
    <col min="6" max="6" width="9.1796875" style="18" customWidth="1"/>
    <col min="7" max="7" width="10.7265625" style="18" customWidth="1"/>
    <col min="8" max="8" width="11.26953125" style="18" customWidth="1"/>
    <col min="9" max="9" width="13.26953125" style="18" customWidth="1"/>
  </cols>
  <sheetData>
    <row r="1" spans="1:9" ht="23" x14ac:dyDescent="0.35">
      <c r="A1" s="6" t="s">
        <v>0</v>
      </c>
      <c r="B1" s="7" t="s">
        <v>77</v>
      </c>
      <c r="C1" s="7" t="s">
        <v>78</v>
      </c>
      <c r="D1" s="7" t="s">
        <v>79</v>
      </c>
      <c r="E1" s="7" t="s">
        <v>80</v>
      </c>
      <c r="F1" s="7" t="s">
        <v>81</v>
      </c>
      <c r="G1" s="7" t="s">
        <v>82</v>
      </c>
      <c r="H1" s="7" t="s">
        <v>83</v>
      </c>
      <c r="I1" s="8" t="s">
        <v>84</v>
      </c>
    </row>
    <row r="2" spans="1:9" ht="23" x14ac:dyDescent="0.35">
      <c r="A2" s="9" t="s">
        <v>35</v>
      </c>
      <c r="B2" s="10" t="s">
        <v>85</v>
      </c>
      <c r="C2" s="10" t="s">
        <v>85</v>
      </c>
      <c r="D2" s="10" t="s">
        <v>86</v>
      </c>
      <c r="E2" s="10" t="s">
        <v>87</v>
      </c>
      <c r="F2" s="10" t="s">
        <v>88</v>
      </c>
      <c r="G2" s="10" t="s">
        <v>89</v>
      </c>
      <c r="H2" s="10" t="s">
        <v>90</v>
      </c>
      <c r="I2" s="11" t="s">
        <v>89</v>
      </c>
    </row>
    <row r="3" spans="1:9" ht="23" x14ac:dyDescent="0.35">
      <c r="A3" s="12" t="s">
        <v>37</v>
      </c>
      <c r="B3" s="13" t="s">
        <v>91</v>
      </c>
      <c r="C3" s="13" t="s">
        <v>91</v>
      </c>
      <c r="D3" s="13" t="s">
        <v>86</v>
      </c>
      <c r="E3" s="13" t="s">
        <v>87</v>
      </c>
      <c r="F3" s="13" t="s">
        <v>88</v>
      </c>
      <c r="G3" s="13" t="s">
        <v>89</v>
      </c>
      <c r="H3" s="13" t="s">
        <v>90</v>
      </c>
      <c r="I3" s="14" t="s">
        <v>89</v>
      </c>
    </row>
    <row r="4" spans="1:9" ht="23" x14ac:dyDescent="0.35">
      <c r="A4" s="9" t="s">
        <v>39</v>
      </c>
      <c r="B4" s="10" t="s">
        <v>92</v>
      </c>
      <c r="C4" s="10" t="s">
        <v>92</v>
      </c>
      <c r="D4" s="10" t="s">
        <v>86</v>
      </c>
      <c r="E4" s="10" t="s">
        <v>87</v>
      </c>
      <c r="F4" s="10" t="s">
        <v>88</v>
      </c>
      <c r="G4" s="10" t="s">
        <v>89</v>
      </c>
      <c r="H4" s="10" t="s">
        <v>90</v>
      </c>
      <c r="I4" s="11" t="s">
        <v>89</v>
      </c>
    </row>
    <row r="5" spans="1:9" ht="23" x14ac:dyDescent="0.35">
      <c r="A5" s="12" t="s">
        <v>41</v>
      </c>
      <c r="B5" s="13" t="s">
        <v>93</v>
      </c>
      <c r="C5" s="13" t="s">
        <v>93</v>
      </c>
      <c r="D5" s="13" t="s">
        <v>86</v>
      </c>
      <c r="E5" s="13" t="s">
        <v>87</v>
      </c>
      <c r="F5" s="13" t="s">
        <v>88</v>
      </c>
      <c r="G5" s="13" t="s">
        <v>89</v>
      </c>
      <c r="H5" s="13" t="s">
        <v>90</v>
      </c>
      <c r="I5" s="14" t="s">
        <v>89</v>
      </c>
    </row>
    <row r="6" spans="1:9" ht="23" x14ac:dyDescent="0.35">
      <c r="A6" s="9" t="s">
        <v>43</v>
      </c>
      <c r="B6" s="10" t="s">
        <v>94</v>
      </c>
      <c r="C6" s="10" t="s">
        <v>94</v>
      </c>
      <c r="D6" s="10" t="s">
        <v>86</v>
      </c>
      <c r="E6" s="10" t="s">
        <v>87</v>
      </c>
      <c r="F6" s="10" t="s">
        <v>88</v>
      </c>
      <c r="G6" s="10" t="s">
        <v>89</v>
      </c>
      <c r="H6" s="10" t="s">
        <v>90</v>
      </c>
      <c r="I6" s="11" t="s">
        <v>89</v>
      </c>
    </row>
    <row r="7" spans="1:9" x14ac:dyDescent="0.35">
      <c r="A7" s="12" t="s">
        <v>45</v>
      </c>
      <c r="B7" s="13" t="s">
        <v>95</v>
      </c>
      <c r="C7" s="13" t="s">
        <v>95</v>
      </c>
      <c r="D7" s="13" t="s">
        <v>86</v>
      </c>
      <c r="E7" s="13" t="s">
        <v>87</v>
      </c>
      <c r="F7" s="13" t="s">
        <v>88</v>
      </c>
      <c r="G7" s="13" t="s">
        <v>89</v>
      </c>
      <c r="H7" s="13" t="s">
        <v>96</v>
      </c>
      <c r="I7" s="14" t="s">
        <v>89</v>
      </c>
    </row>
    <row r="8" spans="1:9" x14ac:dyDescent="0.35">
      <c r="A8" s="9" t="s">
        <v>47</v>
      </c>
      <c r="B8" s="10" t="s">
        <v>97</v>
      </c>
      <c r="C8" s="10" t="s">
        <v>97</v>
      </c>
      <c r="D8" s="10" t="s">
        <v>86</v>
      </c>
      <c r="E8" s="10" t="s">
        <v>87</v>
      </c>
      <c r="F8" s="10" t="s">
        <v>88</v>
      </c>
      <c r="G8" s="10" t="s">
        <v>89</v>
      </c>
      <c r="H8" s="10" t="s">
        <v>96</v>
      </c>
      <c r="I8" s="11" t="s">
        <v>89</v>
      </c>
    </row>
    <row r="9" spans="1:9" x14ac:dyDescent="0.35">
      <c r="A9" s="12" t="s">
        <v>49</v>
      </c>
      <c r="B9" s="13" t="s">
        <v>98</v>
      </c>
      <c r="C9" s="13" t="s">
        <v>98</v>
      </c>
      <c r="D9" s="13" t="s">
        <v>86</v>
      </c>
      <c r="E9" s="13" t="s">
        <v>87</v>
      </c>
      <c r="F9" s="13" t="s">
        <v>88</v>
      </c>
      <c r="G9" s="13" t="s">
        <v>89</v>
      </c>
      <c r="H9" s="13" t="s">
        <v>96</v>
      </c>
      <c r="I9" s="14" t="s">
        <v>89</v>
      </c>
    </row>
    <row r="10" spans="1:9" x14ac:dyDescent="0.35">
      <c r="A10" s="9" t="s">
        <v>51</v>
      </c>
      <c r="B10" s="10" t="s">
        <v>99</v>
      </c>
      <c r="C10" s="10" t="s">
        <v>99</v>
      </c>
      <c r="D10" s="10" t="s">
        <v>86</v>
      </c>
      <c r="E10" s="10" t="s">
        <v>87</v>
      </c>
      <c r="F10" s="10" t="s">
        <v>88</v>
      </c>
      <c r="G10" s="10" t="s">
        <v>89</v>
      </c>
      <c r="H10" s="10" t="s">
        <v>96</v>
      </c>
      <c r="I10" s="11" t="s">
        <v>89</v>
      </c>
    </row>
    <row r="11" spans="1:9" x14ac:dyDescent="0.35">
      <c r="A11" s="12" t="s">
        <v>53</v>
      </c>
      <c r="B11" s="13" t="s">
        <v>100</v>
      </c>
      <c r="C11" s="13" t="s">
        <v>100</v>
      </c>
      <c r="D11" s="13" t="s">
        <v>86</v>
      </c>
      <c r="E11" s="13" t="s">
        <v>87</v>
      </c>
      <c r="F11" s="13" t="s">
        <v>88</v>
      </c>
      <c r="G11" s="13" t="s">
        <v>89</v>
      </c>
      <c r="H11" s="13" t="s">
        <v>96</v>
      </c>
      <c r="I11" s="14" t="s">
        <v>89</v>
      </c>
    </row>
    <row r="12" spans="1:9" ht="23" x14ac:dyDescent="0.35">
      <c r="A12" s="9" t="s">
        <v>55</v>
      </c>
      <c r="B12" s="10" t="s">
        <v>101</v>
      </c>
      <c r="C12" s="10" t="s">
        <v>101</v>
      </c>
      <c r="D12" s="10" t="s">
        <v>102</v>
      </c>
      <c r="E12" s="10" t="s">
        <v>87</v>
      </c>
      <c r="F12" s="10" t="s">
        <v>88</v>
      </c>
      <c r="G12" s="10" t="s">
        <v>89</v>
      </c>
      <c r="H12" s="10" t="s">
        <v>90</v>
      </c>
      <c r="I12" s="11" t="s">
        <v>89</v>
      </c>
    </row>
    <row r="13" spans="1:9" ht="23" x14ac:dyDescent="0.35">
      <c r="A13" s="12" t="s">
        <v>57</v>
      </c>
      <c r="B13" s="13" t="s">
        <v>103</v>
      </c>
      <c r="C13" s="13" t="s">
        <v>103</v>
      </c>
      <c r="D13" s="13" t="s">
        <v>102</v>
      </c>
      <c r="E13" s="13" t="s">
        <v>87</v>
      </c>
      <c r="F13" s="13" t="s">
        <v>88</v>
      </c>
      <c r="G13" s="13" t="s">
        <v>89</v>
      </c>
      <c r="H13" s="13" t="s">
        <v>90</v>
      </c>
      <c r="I13" s="14" t="s">
        <v>89</v>
      </c>
    </row>
    <row r="14" spans="1:9" ht="23" x14ac:dyDescent="0.35">
      <c r="A14" s="9" t="s">
        <v>59</v>
      </c>
      <c r="B14" s="10" t="s">
        <v>104</v>
      </c>
      <c r="C14" s="10" t="s">
        <v>104</v>
      </c>
      <c r="D14" s="10" t="s">
        <v>102</v>
      </c>
      <c r="E14" s="10" t="s">
        <v>87</v>
      </c>
      <c r="F14" s="10" t="s">
        <v>88</v>
      </c>
      <c r="G14" s="10" t="s">
        <v>89</v>
      </c>
      <c r="H14" s="10" t="s">
        <v>90</v>
      </c>
      <c r="I14" s="11" t="s">
        <v>89</v>
      </c>
    </row>
    <row r="15" spans="1:9" ht="23" x14ac:dyDescent="0.35">
      <c r="A15" s="12" t="s">
        <v>61</v>
      </c>
      <c r="B15" s="13" t="s">
        <v>105</v>
      </c>
      <c r="C15" s="13" t="s">
        <v>105</v>
      </c>
      <c r="D15" s="13" t="s">
        <v>102</v>
      </c>
      <c r="E15" s="13" t="s">
        <v>87</v>
      </c>
      <c r="F15" s="13" t="s">
        <v>88</v>
      </c>
      <c r="G15" s="13" t="s">
        <v>89</v>
      </c>
      <c r="H15" s="13" t="s">
        <v>90</v>
      </c>
      <c r="I15" s="14" t="s">
        <v>89</v>
      </c>
    </row>
    <row r="16" spans="1:9" ht="23" x14ac:dyDescent="0.35">
      <c r="A16" s="9" t="s">
        <v>63</v>
      </c>
      <c r="B16" s="10" t="s">
        <v>106</v>
      </c>
      <c r="C16" s="10" t="s">
        <v>106</v>
      </c>
      <c r="D16" s="10" t="s">
        <v>102</v>
      </c>
      <c r="E16" s="10" t="s">
        <v>87</v>
      </c>
      <c r="F16" s="10" t="s">
        <v>88</v>
      </c>
      <c r="G16" s="10" t="s">
        <v>89</v>
      </c>
      <c r="H16" s="10" t="s">
        <v>90</v>
      </c>
      <c r="I16" s="11" t="s">
        <v>89</v>
      </c>
    </row>
    <row r="17" spans="1:9" x14ac:dyDescent="0.35">
      <c r="A17" s="12" t="s">
        <v>65</v>
      </c>
      <c r="B17" s="13" t="s">
        <v>107</v>
      </c>
      <c r="C17" s="13" t="s">
        <v>107</v>
      </c>
      <c r="D17" s="13" t="s">
        <v>102</v>
      </c>
      <c r="E17" s="13" t="s">
        <v>87</v>
      </c>
      <c r="F17" s="13" t="s">
        <v>88</v>
      </c>
      <c r="G17" s="13" t="s">
        <v>89</v>
      </c>
      <c r="H17" s="13" t="s">
        <v>96</v>
      </c>
      <c r="I17" s="14" t="s">
        <v>89</v>
      </c>
    </row>
    <row r="18" spans="1:9" x14ac:dyDescent="0.35">
      <c r="A18" s="9" t="s">
        <v>67</v>
      </c>
      <c r="B18" s="10" t="s">
        <v>108</v>
      </c>
      <c r="C18" s="10" t="s">
        <v>108</v>
      </c>
      <c r="D18" s="10" t="s">
        <v>102</v>
      </c>
      <c r="E18" s="10" t="s">
        <v>87</v>
      </c>
      <c r="F18" s="10" t="s">
        <v>88</v>
      </c>
      <c r="G18" s="10" t="s">
        <v>89</v>
      </c>
      <c r="H18" s="10" t="s">
        <v>96</v>
      </c>
      <c r="I18" s="11" t="s">
        <v>89</v>
      </c>
    </row>
    <row r="19" spans="1:9" x14ac:dyDescent="0.35">
      <c r="A19" s="12" t="s">
        <v>69</v>
      </c>
      <c r="B19" s="13" t="s">
        <v>109</v>
      </c>
      <c r="C19" s="13" t="s">
        <v>109</v>
      </c>
      <c r="D19" s="13" t="s">
        <v>102</v>
      </c>
      <c r="E19" s="13" t="s">
        <v>87</v>
      </c>
      <c r="F19" s="13" t="s">
        <v>88</v>
      </c>
      <c r="G19" s="13" t="s">
        <v>89</v>
      </c>
      <c r="H19" s="13" t="s">
        <v>96</v>
      </c>
      <c r="I19" s="14" t="s">
        <v>89</v>
      </c>
    </row>
    <row r="20" spans="1:9" x14ac:dyDescent="0.35">
      <c r="A20" s="9" t="s">
        <v>71</v>
      </c>
      <c r="B20" s="10" t="s">
        <v>110</v>
      </c>
      <c r="C20" s="10" t="s">
        <v>110</v>
      </c>
      <c r="D20" s="10" t="s">
        <v>102</v>
      </c>
      <c r="E20" s="10" t="s">
        <v>87</v>
      </c>
      <c r="F20" s="10" t="s">
        <v>88</v>
      </c>
      <c r="G20" s="10" t="s">
        <v>89</v>
      </c>
      <c r="H20" s="10" t="s">
        <v>96</v>
      </c>
      <c r="I20" s="11" t="s">
        <v>89</v>
      </c>
    </row>
    <row r="21" spans="1:9" ht="15" thickBot="1" x14ac:dyDescent="0.4">
      <c r="A21" s="15" t="s">
        <v>73</v>
      </c>
      <c r="B21" s="16" t="s">
        <v>111</v>
      </c>
      <c r="C21" s="16" t="s">
        <v>111</v>
      </c>
      <c r="D21" s="16" t="s">
        <v>102</v>
      </c>
      <c r="E21" s="16" t="s">
        <v>87</v>
      </c>
      <c r="F21" s="16" t="s">
        <v>88</v>
      </c>
      <c r="G21" s="16" t="s">
        <v>89</v>
      </c>
      <c r="H21" s="16" t="s">
        <v>96</v>
      </c>
      <c r="I21" s="17" t="s"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acronyms</vt:lpstr>
      <vt:lpstr>Concentrations</vt:lpstr>
      <vt:lpstr>Relative Response</vt:lpstr>
      <vt:lpstr>Sample Information</vt:lpstr>
    </vt:vector>
  </TitlesOfParts>
  <Company>UMHS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Wiggins, Angela</dc:creator>
  <cp:lastModifiedBy>17047</cp:lastModifiedBy>
  <dcterms:created xsi:type="dcterms:W3CDTF">2020-03-03T16:51:57Z</dcterms:created>
  <dcterms:modified xsi:type="dcterms:W3CDTF">2022-03-25T21:57:36Z</dcterms:modified>
</cp:coreProperties>
</file>