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suwanchaika\Documents\Pipob\Project\Manuscript2\"/>
    </mc:Choice>
  </mc:AlternateContent>
  <xr:revisionPtr revIDLastSave="0" documentId="13_ncr:1_{33B336C0-8D8B-4EAD-B477-06D0A67C11A5}" xr6:coauthVersionLast="47" xr6:coauthVersionMax="47" xr10:uidLastSave="{00000000-0000-0000-0000-000000000000}"/>
  <bookViews>
    <workbookView xWindow="-110" yWindow="-110" windowWidth="19420" windowHeight="10420" xr2:uid="{FD1007BD-2EAC-4B48-9D3E-932A6525BA20}"/>
  </bookViews>
  <sheets>
    <sheet name="Root Length" sheetId="3" r:id="rId1"/>
    <sheet name="Root Surface Area" sheetId="4" r:id="rId2"/>
    <sheet name="Fresh Weight" sheetId="5" r:id="rId3"/>
    <sheet name="Shoot Phytohormones" sheetId="7" r:id="rId4"/>
    <sheet name="Root Phytohormones" sheetId="8" r:id="rId5"/>
    <sheet name="Peroxidase activity" sheetId="10" r:id="rId6"/>
    <sheet name="Chitinase activity" sheetId="9" r:id="rId7"/>
    <sheet name="qPCR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5" l="1"/>
  <c r="C23" i="5"/>
  <c r="D23" i="5"/>
  <c r="E23" i="5"/>
  <c r="F23" i="5"/>
  <c r="G23" i="5"/>
  <c r="H23" i="5"/>
  <c r="B24" i="5"/>
  <c r="C24" i="5"/>
  <c r="C25" i="5" s="1"/>
  <c r="D24" i="5"/>
  <c r="D26" i="5" s="1"/>
  <c r="E24" i="5"/>
  <c r="E25" i="5" s="1"/>
  <c r="F24" i="5"/>
  <c r="F25" i="5" s="1"/>
  <c r="G24" i="5"/>
  <c r="G26" i="5" s="1"/>
  <c r="H24" i="5"/>
  <c r="H25" i="5" s="1"/>
  <c r="B26" i="5"/>
  <c r="C26" i="5"/>
  <c r="F26" i="5"/>
  <c r="H53" i="11"/>
  <c r="H55" i="11" s="1"/>
  <c r="G53" i="11"/>
  <c r="F53" i="11"/>
  <c r="F54" i="11" s="1"/>
  <c r="E53" i="11"/>
  <c r="D53" i="11"/>
  <c r="C53" i="11"/>
  <c r="C55" i="11" s="1"/>
  <c r="B53" i="11"/>
  <c r="B55" i="11" s="1"/>
  <c r="H52" i="11"/>
  <c r="H54" i="11" s="1"/>
  <c r="G52" i="11"/>
  <c r="F52" i="11"/>
  <c r="E52" i="11"/>
  <c r="D52" i="11"/>
  <c r="C52" i="11"/>
  <c r="B52" i="11"/>
  <c r="C41" i="11"/>
  <c r="H39" i="11"/>
  <c r="H41" i="11" s="1"/>
  <c r="G39" i="11"/>
  <c r="F39" i="11"/>
  <c r="F40" i="11" s="1"/>
  <c r="E39" i="11"/>
  <c r="D39" i="11"/>
  <c r="C39" i="11"/>
  <c r="C40" i="11" s="1"/>
  <c r="B39" i="11"/>
  <c r="B41" i="11" s="1"/>
  <c r="H38" i="11"/>
  <c r="H40" i="11" s="1"/>
  <c r="G38" i="11"/>
  <c r="F38" i="11"/>
  <c r="E38" i="11"/>
  <c r="D38" i="11"/>
  <c r="C38" i="11"/>
  <c r="B38" i="11"/>
  <c r="H27" i="11"/>
  <c r="B26" i="11"/>
  <c r="H25" i="11"/>
  <c r="H26" i="11" s="1"/>
  <c r="G25" i="11"/>
  <c r="F25" i="11"/>
  <c r="F27" i="11" s="1"/>
  <c r="E25" i="11"/>
  <c r="E26" i="11" s="1"/>
  <c r="D25" i="11"/>
  <c r="C25" i="11"/>
  <c r="B25" i="11"/>
  <c r="B27" i="11" s="1"/>
  <c r="H24" i="11"/>
  <c r="G24" i="11"/>
  <c r="F24" i="11"/>
  <c r="E24" i="11"/>
  <c r="D24" i="11"/>
  <c r="C24" i="11"/>
  <c r="B24" i="11"/>
  <c r="H11" i="11"/>
  <c r="H12" i="11" s="1"/>
  <c r="H10" i="11"/>
  <c r="G11" i="11"/>
  <c r="G13" i="11" s="1"/>
  <c r="G10" i="11"/>
  <c r="F13" i="11"/>
  <c r="F11" i="11"/>
  <c r="F10" i="11"/>
  <c r="F12" i="11" s="1"/>
  <c r="E11" i="11"/>
  <c r="E10" i="11"/>
  <c r="D11" i="11"/>
  <c r="D13" i="11" s="1"/>
  <c r="D10" i="11"/>
  <c r="C13" i="11"/>
  <c r="C11" i="11"/>
  <c r="C10" i="11"/>
  <c r="B11" i="11"/>
  <c r="B10" i="11"/>
  <c r="D25" i="5" l="1"/>
  <c r="B25" i="5"/>
  <c r="E26" i="5"/>
  <c r="H26" i="5"/>
  <c r="G25" i="5"/>
  <c r="C12" i="11"/>
  <c r="H13" i="11"/>
  <c r="G40" i="11"/>
  <c r="G54" i="11"/>
  <c r="C26" i="11"/>
  <c r="C27" i="11"/>
  <c r="D26" i="11"/>
  <c r="B40" i="11"/>
  <c r="B54" i="11"/>
  <c r="C54" i="11"/>
  <c r="E12" i="11"/>
  <c r="F26" i="11"/>
  <c r="G26" i="11"/>
  <c r="D40" i="11"/>
  <c r="D54" i="11"/>
  <c r="D55" i="11"/>
  <c r="G12" i="11"/>
  <c r="B12" i="11"/>
  <c r="E13" i="11"/>
  <c r="E40" i="11"/>
  <c r="E54" i="11"/>
  <c r="E55" i="11"/>
  <c r="F55" i="11"/>
  <c r="G55" i="11"/>
  <c r="D41" i="11"/>
  <c r="E41" i="11"/>
  <c r="F41" i="11"/>
  <c r="G41" i="11"/>
  <c r="D27" i="11"/>
  <c r="E27" i="11"/>
  <c r="G27" i="11"/>
  <c r="D12" i="11"/>
  <c r="B13" i="11"/>
  <c r="F54" i="10" l="1"/>
  <c r="C54" i="10"/>
  <c r="E53" i="10"/>
  <c r="B53" i="10"/>
  <c r="H52" i="10"/>
  <c r="H54" i="10" s="1"/>
  <c r="G52" i="10"/>
  <c r="G53" i="10" s="1"/>
  <c r="F52" i="10"/>
  <c r="E52" i="10"/>
  <c r="E54" i="10" s="1"/>
  <c r="D52" i="10"/>
  <c r="D53" i="10" s="1"/>
  <c r="C52" i="10"/>
  <c r="C53" i="10" s="1"/>
  <c r="B52" i="10"/>
  <c r="B54" i="10" s="1"/>
  <c r="H51" i="10"/>
  <c r="H53" i="10" s="1"/>
  <c r="G51" i="10"/>
  <c r="F51" i="10"/>
  <c r="F53" i="10" s="1"/>
  <c r="E51" i="10"/>
  <c r="D51" i="10"/>
  <c r="C51" i="10"/>
  <c r="B51" i="10"/>
  <c r="H38" i="10"/>
  <c r="H40" i="10" s="1"/>
  <c r="G38" i="10"/>
  <c r="G39" i="10" s="1"/>
  <c r="F38" i="10"/>
  <c r="F39" i="10" s="1"/>
  <c r="E38" i="10"/>
  <c r="E40" i="10" s="1"/>
  <c r="D38" i="10"/>
  <c r="D39" i="10" s="1"/>
  <c r="C38" i="10"/>
  <c r="C39" i="10" s="1"/>
  <c r="B38" i="10"/>
  <c r="B40" i="10" s="1"/>
  <c r="H37" i="10"/>
  <c r="H39" i="10" s="1"/>
  <c r="G37" i="10"/>
  <c r="F37" i="10"/>
  <c r="E37" i="10"/>
  <c r="E39" i="10" s="1"/>
  <c r="D37" i="10"/>
  <c r="C37" i="10"/>
  <c r="B37" i="10"/>
  <c r="B39" i="10" s="1"/>
  <c r="E25" i="10"/>
  <c r="H24" i="10"/>
  <c r="H26" i="10" s="1"/>
  <c r="G24" i="10"/>
  <c r="G25" i="10" s="1"/>
  <c r="F24" i="10"/>
  <c r="F25" i="10" s="1"/>
  <c r="E24" i="10"/>
  <c r="E26" i="10" s="1"/>
  <c r="D24" i="10"/>
  <c r="D25" i="10" s="1"/>
  <c r="C24" i="10"/>
  <c r="C25" i="10" s="1"/>
  <c r="B24" i="10"/>
  <c r="B25" i="10" s="1"/>
  <c r="H23" i="10"/>
  <c r="H25" i="10" s="1"/>
  <c r="G23" i="10"/>
  <c r="F23" i="10"/>
  <c r="E23" i="10"/>
  <c r="D23" i="10"/>
  <c r="C23" i="10"/>
  <c r="B23" i="10"/>
  <c r="H10" i="10"/>
  <c r="H12" i="10" s="1"/>
  <c r="G10" i="10"/>
  <c r="G11" i="10" s="1"/>
  <c r="F10" i="10"/>
  <c r="F11" i="10" s="1"/>
  <c r="E10" i="10"/>
  <c r="E11" i="10" s="1"/>
  <c r="D10" i="10"/>
  <c r="D12" i="10" s="1"/>
  <c r="C10" i="10"/>
  <c r="C11" i="10" s="1"/>
  <c r="B10" i="10"/>
  <c r="B11" i="10" s="1"/>
  <c r="H9" i="10"/>
  <c r="G9" i="10"/>
  <c r="F9" i="10"/>
  <c r="E9" i="10"/>
  <c r="D9" i="10"/>
  <c r="C9" i="10"/>
  <c r="B9" i="10"/>
  <c r="D54" i="10" l="1"/>
  <c r="G54" i="10"/>
  <c r="C40" i="10"/>
  <c r="D40" i="10"/>
  <c r="F40" i="10"/>
  <c r="G40" i="10"/>
  <c r="B26" i="10"/>
  <c r="C26" i="10"/>
  <c r="D26" i="10"/>
  <c r="F26" i="10"/>
  <c r="G26" i="10"/>
  <c r="H11" i="10"/>
  <c r="B12" i="10"/>
  <c r="D11" i="10"/>
  <c r="C12" i="10"/>
  <c r="E12" i="10"/>
  <c r="F12" i="10"/>
  <c r="G12" i="10"/>
  <c r="B52" i="9"/>
  <c r="H10" i="9"/>
  <c r="G10" i="9"/>
  <c r="F10" i="9"/>
  <c r="E10" i="9"/>
  <c r="D10" i="9"/>
  <c r="C10" i="9"/>
  <c r="B10" i="9"/>
  <c r="H24" i="9"/>
  <c r="G24" i="9"/>
  <c r="F24" i="9"/>
  <c r="E24" i="9"/>
  <c r="D24" i="9"/>
  <c r="C24" i="9"/>
  <c r="B24" i="9"/>
  <c r="H38" i="9"/>
  <c r="G38" i="9"/>
  <c r="F38" i="9"/>
  <c r="E38" i="9"/>
  <c r="D38" i="9"/>
  <c r="C38" i="9"/>
  <c r="B38" i="9"/>
  <c r="C52" i="9"/>
  <c r="D52" i="9"/>
  <c r="E52" i="9"/>
  <c r="F52" i="9"/>
  <c r="G52" i="9"/>
  <c r="H52" i="9"/>
  <c r="C54" i="9" l="1"/>
  <c r="B53" i="9"/>
  <c r="H54" i="9"/>
  <c r="G53" i="9"/>
  <c r="F53" i="9"/>
  <c r="E53" i="9"/>
  <c r="D53" i="9"/>
  <c r="C53" i="9"/>
  <c r="B54" i="9"/>
  <c r="H51" i="9"/>
  <c r="H53" i="9" s="1"/>
  <c r="G51" i="9"/>
  <c r="F51" i="9"/>
  <c r="E51" i="9"/>
  <c r="D51" i="9"/>
  <c r="C51" i="9"/>
  <c r="B51" i="9"/>
  <c r="H40" i="9"/>
  <c r="G39" i="9"/>
  <c r="F39" i="9"/>
  <c r="E39" i="9"/>
  <c r="C39" i="9"/>
  <c r="B39" i="9"/>
  <c r="H37" i="9"/>
  <c r="G37" i="9"/>
  <c r="F37" i="9"/>
  <c r="E37" i="9"/>
  <c r="D37" i="9"/>
  <c r="C37" i="9"/>
  <c r="B37" i="9"/>
  <c r="C26" i="9"/>
  <c r="B25" i="9"/>
  <c r="H26" i="9"/>
  <c r="G25" i="9"/>
  <c r="F25" i="9"/>
  <c r="E25" i="9"/>
  <c r="D25" i="9"/>
  <c r="C25" i="9"/>
  <c r="B26" i="9"/>
  <c r="H23" i="9"/>
  <c r="H25" i="9" s="1"/>
  <c r="G23" i="9"/>
  <c r="F23" i="9"/>
  <c r="E23" i="9"/>
  <c r="D23" i="9"/>
  <c r="C23" i="9"/>
  <c r="B23" i="9"/>
  <c r="H12" i="9"/>
  <c r="H9" i="9"/>
  <c r="G12" i="9"/>
  <c r="G9" i="9"/>
  <c r="F12" i="9"/>
  <c r="F9" i="9"/>
  <c r="E11" i="9"/>
  <c r="E9" i="9"/>
  <c r="D12" i="9"/>
  <c r="D9" i="9"/>
  <c r="C11" i="9"/>
  <c r="C9" i="9"/>
  <c r="B12" i="9"/>
  <c r="B11" i="9"/>
  <c r="B9" i="9"/>
  <c r="D54" i="9" l="1"/>
  <c r="E54" i="9"/>
  <c r="F54" i="9"/>
  <c r="G54" i="9"/>
  <c r="B40" i="9"/>
  <c r="C40" i="9"/>
  <c r="D40" i="9"/>
  <c r="E40" i="9"/>
  <c r="F40" i="9"/>
  <c r="G40" i="9"/>
  <c r="D26" i="9"/>
  <c r="E26" i="9"/>
  <c r="F26" i="9"/>
  <c r="G26" i="9"/>
  <c r="H11" i="9"/>
  <c r="G11" i="9"/>
  <c r="F11" i="9"/>
  <c r="E12" i="9"/>
  <c r="D11" i="9"/>
  <c r="C12" i="9"/>
  <c r="CB10" i="8" l="1"/>
  <c r="CA10" i="8"/>
  <c r="CA12" i="8" s="1"/>
  <c r="BZ10" i="8"/>
  <c r="BZ12" i="8" s="1"/>
  <c r="BY10" i="8"/>
  <c r="BY12" i="8" s="1"/>
  <c r="BX10" i="8"/>
  <c r="BW10" i="8"/>
  <c r="BW12" i="8" s="1"/>
  <c r="BV10" i="8"/>
  <c r="BV12" i="8" s="1"/>
  <c r="BS10" i="8"/>
  <c r="BR10" i="8"/>
  <c r="BQ10" i="8"/>
  <c r="BQ12" i="8" s="1"/>
  <c r="BP10" i="8"/>
  <c r="BP12" i="8" s="1"/>
  <c r="BO10" i="8"/>
  <c r="BN10" i="8"/>
  <c r="BM10" i="8"/>
  <c r="BM12" i="8" s="1"/>
  <c r="BJ10" i="8"/>
  <c r="BJ11" i="8" s="1"/>
  <c r="BI10" i="8"/>
  <c r="BH10" i="8"/>
  <c r="BG10" i="8"/>
  <c r="BG12" i="8" s="1"/>
  <c r="BF10" i="8"/>
  <c r="BF12" i="8" s="1"/>
  <c r="BE10" i="8"/>
  <c r="BE12" i="8" s="1"/>
  <c r="BD10" i="8"/>
  <c r="BA10" i="8"/>
  <c r="BA12" i="8" s="1"/>
  <c r="AZ10" i="8"/>
  <c r="AZ12" i="8" s="1"/>
  <c r="AY10" i="8"/>
  <c r="AX10" i="8"/>
  <c r="AW10" i="8"/>
  <c r="AW12" i="8" s="1"/>
  <c r="AV10" i="8"/>
  <c r="AV12" i="8" s="1"/>
  <c r="AU10" i="8"/>
  <c r="AU12" i="8" s="1"/>
  <c r="AR10" i="8"/>
  <c r="AQ10" i="8"/>
  <c r="AQ12" i="8" s="1"/>
  <c r="AP10" i="8"/>
  <c r="AP12" i="8" s="1"/>
  <c r="AO10" i="8"/>
  <c r="AN10" i="8"/>
  <c r="AM10" i="8"/>
  <c r="AM12" i="8" s="1"/>
  <c r="AL10" i="8"/>
  <c r="AL12" i="8" s="1"/>
  <c r="AI10" i="8"/>
  <c r="AI12" i="8" s="1"/>
  <c r="AH10" i="8"/>
  <c r="AG10" i="8"/>
  <c r="AG12" i="8" s="1"/>
  <c r="AF10" i="8"/>
  <c r="AF12" i="8" s="1"/>
  <c r="AE10" i="8"/>
  <c r="AD10" i="8"/>
  <c r="AC10" i="8"/>
  <c r="AC12" i="8" s="1"/>
  <c r="Z10" i="8"/>
  <c r="Z12" i="8" s="1"/>
  <c r="Y10" i="8"/>
  <c r="Y12" i="8" s="1"/>
  <c r="X10" i="8"/>
  <c r="W10" i="8"/>
  <c r="W12" i="8" s="1"/>
  <c r="V10" i="8"/>
  <c r="V11" i="8" s="1"/>
  <c r="U10" i="8"/>
  <c r="T10" i="8"/>
  <c r="Q10" i="8"/>
  <c r="Q12" i="8" s="1"/>
  <c r="P10" i="8"/>
  <c r="P12" i="8" s="1"/>
  <c r="O10" i="8"/>
  <c r="N10" i="8"/>
  <c r="M10" i="8"/>
  <c r="M12" i="8" s="1"/>
  <c r="L10" i="8"/>
  <c r="L12" i="8" s="1"/>
  <c r="K10" i="8"/>
  <c r="H10" i="8"/>
  <c r="G10" i="8"/>
  <c r="G12" i="8" s="1"/>
  <c r="F10" i="8"/>
  <c r="F12" i="8" s="1"/>
  <c r="E10" i="8"/>
  <c r="E12" i="8" s="1"/>
  <c r="D10" i="8"/>
  <c r="C10" i="8"/>
  <c r="C12" i="8" s="1"/>
  <c r="B10" i="8"/>
  <c r="B12" i="8" s="1"/>
  <c r="CB9" i="8"/>
  <c r="CA9" i="8"/>
  <c r="BZ9" i="8"/>
  <c r="BY9" i="8"/>
  <c r="BX9" i="8"/>
  <c r="BW9" i="8"/>
  <c r="BV9" i="8"/>
  <c r="BS9" i="8"/>
  <c r="BR9" i="8"/>
  <c r="BQ9" i="8"/>
  <c r="BP9" i="8"/>
  <c r="BO9" i="8"/>
  <c r="BN9" i="8"/>
  <c r="BM9" i="8"/>
  <c r="BJ9" i="8"/>
  <c r="BI9" i="8"/>
  <c r="BH9" i="8"/>
  <c r="BG9" i="8"/>
  <c r="BF9" i="8"/>
  <c r="BE9" i="8"/>
  <c r="BD9" i="8"/>
  <c r="BA9" i="8"/>
  <c r="AZ9" i="8"/>
  <c r="AY9" i="8"/>
  <c r="AX9" i="8"/>
  <c r="AW9" i="8"/>
  <c r="AV9" i="8"/>
  <c r="AU9" i="8"/>
  <c r="AR9" i="8"/>
  <c r="AQ9" i="8"/>
  <c r="AP9" i="8"/>
  <c r="AO9" i="8"/>
  <c r="AN9" i="8"/>
  <c r="AM9" i="8"/>
  <c r="AL9" i="8"/>
  <c r="AI9" i="8"/>
  <c r="AH9" i="8"/>
  <c r="AG9" i="8"/>
  <c r="AF9" i="8"/>
  <c r="AE9" i="8"/>
  <c r="AD9" i="8"/>
  <c r="AC9" i="8"/>
  <c r="Z9" i="8"/>
  <c r="Y9" i="8"/>
  <c r="X9" i="8"/>
  <c r="W9" i="8"/>
  <c r="V9" i="8"/>
  <c r="U9" i="8"/>
  <c r="T9" i="8"/>
  <c r="Q9" i="8"/>
  <c r="P9" i="8"/>
  <c r="O9" i="8"/>
  <c r="N9" i="8"/>
  <c r="M9" i="8"/>
  <c r="L9" i="8"/>
  <c r="K9" i="8"/>
  <c r="H9" i="8"/>
  <c r="G9" i="8"/>
  <c r="F9" i="8"/>
  <c r="E9" i="8"/>
  <c r="D9" i="8"/>
  <c r="C9" i="8"/>
  <c r="B9" i="8"/>
  <c r="BW11" i="7"/>
  <c r="BV11" i="7"/>
  <c r="CB10" i="7"/>
  <c r="CB12" i="7" s="1"/>
  <c r="CA10" i="7"/>
  <c r="CA11" i="7" s="1"/>
  <c r="BZ10" i="7"/>
  <c r="BZ11" i="7" s="1"/>
  <c r="BY10" i="7"/>
  <c r="BX10" i="7"/>
  <c r="BW10" i="7"/>
  <c r="BW12" i="7" s="1"/>
  <c r="BV10" i="7"/>
  <c r="BV12" i="7" s="1"/>
  <c r="CB9" i="7"/>
  <c r="CA9" i="7"/>
  <c r="BZ9" i="7"/>
  <c r="BY9" i="7"/>
  <c r="BX9" i="7"/>
  <c r="BW9" i="7"/>
  <c r="BV9" i="7"/>
  <c r="BN11" i="7"/>
  <c r="BM11" i="7"/>
  <c r="BS10" i="7"/>
  <c r="BS12" i="7" s="1"/>
  <c r="BR10" i="7"/>
  <c r="BQ10" i="7"/>
  <c r="BQ12" i="7" s="1"/>
  <c r="BP10" i="7"/>
  <c r="BO10" i="7"/>
  <c r="BO12" i="7" s="1"/>
  <c r="BN10" i="7"/>
  <c r="BN12" i="7" s="1"/>
  <c r="BM10" i="7"/>
  <c r="BM12" i="7" s="1"/>
  <c r="BS9" i="7"/>
  <c r="BR9" i="7"/>
  <c r="BQ9" i="7"/>
  <c r="BQ11" i="7" s="1"/>
  <c r="BP9" i="7"/>
  <c r="BO9" i="7"/>
  <c r="BN9" i="7"/>
  <c r="BM9" i="7"/>
  <c r="BF11" i="7"/>
  <c r="BJ10" i="7"/>
  <c r="BJ12" i="7" s="1"/>
  <c r="BI10" i="7"/>
  <c r="BH10" i="7"/>
  <c r="BG10" i="7"/>
  <c r="BF10" i="7"/>
  <c r="BF12" i="7" s="1"/>
  <c r="BE10" i="7"/>
  <c r="BE11" i="7" s="1"/>
  <c r="BD10" i="7"/>
  <c r="BD12" i="7" s="1"/>
  <c r="BJ9" i="7"/>
  <c r="BI9" i="7"/>
  <c r="BH9" i="7"/>
  <c r="BG9" i="7"/>
  <c r="BF9" i="7"/>
  <c r="BE9" i="7"/>
  <c r="BD9" i="7"/>
  <c r="AV12" i="7"/>
  <c r="AU11" i="7"/>
  <c r="BA10" i="7"/>
  <c r="BA12" i="7" s="1"/>
  <c r="AZ10" i="7"/>
  <c r="AY10" i="7"/>
  <c r="AX10" i="7"/>
  <c r="AW10" i="7"/>
  <c r="AW11" i="7" s="1"/>
  <c r="AV10" i="7"/>
  <c r="AV11" i="7" s="1"/>
  <c r="AU10" i="7"/>
  <c r="AU12" i="7" s="1"/>
  <c r="BA9" i="7"/>
  <c r="AZ9" i="7"/>
  <c r="AY9" i="7"/>
  <c r="AX9" i="7"/>
  <c r="AW9" i="7"/>
  <c r="AV9" i="7"/>
  <c r="AU9" i="7"/>
  <c r="AR12" i="7"/>
  <c r="AQ12" i="7"/>
  <c r="AN12" i="7"/>
  <c r="AM11" i="7"/>
  <c r="AR10" i="7"/>
  <c r="AR11" i="7" s="1"/>
  <c r="AQ10" i="7"/>
  <c r="AQ11" i="7" s="1"/>
  <c r="AP10" i="7"/>
  <c r="AP12" i="7" s="1"/>
  <c r="AO10" i="7"/>
  <c r="AO11" i="7" s="1"/>
  <c r="AN10" i="7"/>
  <c r="AM10" i="7"/>
  <c r="AM12" i="7" s="1"/>
  <c r="AL10" i="7"/>
  <c r="AR9" i="7"/>
  <c r="AQ9" i="7"/>
  <c r="AP9" i="7"/>
  <c r="AO9" i="7"/>
  <c r="AN9" i="7"/>
  <c r="AN11" i="7" s="1"/>
  <c r="AM9" i="7"/>
  <c r="AL9" i="7"/>
  <c r="AC11" i="7"/>
  <c r="AI10" i="7"/>
  <c r="AI12" i="7" s="1"/>
  <c r="AH10" i="7"/>
  <c r="AH11" i="7" s="1"/>
  <c r="AG10" i="7"/>
  <c r="AF10" i="7"/>
  <c r="AE10" i="7"/>
  <c r="AD10" i="7"/>
  <c r="AD11" i="7" s="1"/>
  <c r="AC10" i="7"/>
  <c r="AC12" i="7" s="1"/>
  <c r="AI9" i="7"/>
  <c r="AH9" i="7"/>
  <c r="AG9" i="7"/>
  <c r="AF9" i="7"/>
  <c r="AE9" i="7"/>
  <c r="AD9" i="7"/>
  <c r="AC9" i="7"/>
  <c r="Y12" i="7"/>
  <c r="X12" i="7"/>
  <c r="W12" i="7"/>
  <c r="X11" i="7"/>
  <c r="W11" i="7"/>
  <c r="U11" i="7"/>
  <c r="T11" i="7"/>
  <c r="Z10" i="7"/>
  <c r="Z12" i="7" s="1"/>
  <c r="Y10" i="7"/>
  <c r="Y11" i="7" s="1"/>
  <c r="X10" i="7"/>
  <c r="W10" i="7"/>
  <c r="V10" i="7"/>
  <c r="V11" i="7" s="1"/>
  <c r="U10" i="7"/>
  <c r="U12" i="7" s="1"/>
  <c r="T10" i="7"/>
  <c r="T12" i="7" s="1"/>
  <c r="Z9" i="7"/>
  <c r="Y9" i="7"/>
  <c r="X9" i="7"/>
  <c r="W9" i="7"/>
  <c r="V9" i="7"/>
  <c r="U9" i="7"/>
  <c r="T9" i="7"/>
  <c r="M12" i="7"/>
  <c r="L11" i="7"/>
  <c r="Q10" i="7"/>
  <c r="Q12" i="7" s="1"/>
  <c r="P10" i="7"/>
  <c r="P11" i="7" s="1"/>
  <c r="O10" i="7"/>
  <c r="O12" i="7" s="1"/>
  <c r="N10" i="7"/>
  <c r="N12" i="7" s="1"/>
  <c r="M10" i="7"/>
  <c r="M11" i="7" s="1"/>
  <c r="L10" i="7"/>
  <c r="L12" i="7" s="1"/>
  <c r="K10" i="7"/>
  <c r="K12" i="7" s="1"/>
  <c r="Q9" i="7"/>
  <c r="P9" i="7"/>
  <c r="O9" i="7"/>
  <c r="N9" i="7"/>
  <c r="M9" i="7"/>
  <c r="L9" i="7"/>
  <c r="K9" i="7"/>
  <c r="H10" i="7"/>
  <c r="H9" i="7"/>
  <c r="G10" i="7"/>
  <c r="G12" i="7" s="1"/>
  <c r="G9" i="7"/>
  <c r="F10" i="7"/>
  <c r="F12" i="7" s="1"/>
  <c r="F9" i="7"/>
  <c r="E10" i="7"/>
  <c r="E12" i="7" s="1"/>
  <c r="E9" i="7"/>
  <c r="D10" i="7"/>
  <c r="D12" i="7" s="1"/>
  <c r="D9" i="7"/>
  <c r="C10" i="7"/>
  <c r="C12" i="7" s="1"/>
  <c r="C9" i="7"/>
  <c r="B12" i="7"/>
  <c r="B10" i="7"/>
  <c r="B11" i="7" s="1"/>
  <c r="B9" i="7"/>
  <c r="AF11" i="8" l="1"/>
  <c r="N11" i="8"/>
  <c r="X11" i="8"/>
  <c r="AH11" i="8"/>
  <c r="AR11" i="8"/>
  <c r="BD11" i="8"/>
  <c r="BN11" i="8"/>
  <c r="BX11" i="8"/>
  <c r="V12" i="8"/>
  <c r="L11" i="8"/>
  <c r="AH12" i="8"/>
  <c r="K11" i="8"/>
  <c r="U11" i="8"/>
  <c r="AE11" i="8"/>
  <c r="AO11" i="8"/>
  <c r="AY11" i="8"/>
  <c r="BI11" i="8"/>
  <c r="BS11" i="8"/>
  <c r="BJ12" i="8"/>
  <c r="AP11" i="8"/>
  <c r="AZ11" i="8"/>
  <c r="BV11" i="8"/>
  <c r="BD11" i="7"/>
  <c r="H11" i="7"/>
  <c r="AE11" i="7"/>
  <c r="AD12" i="7"/>
  <c r="AL11" i="7"/>
  <c r="AP11" i="7"/>
  <c r="AX11" i="7"/>
  <c r="BG11" i="7"/>
  <c r="BO11" i="7"/>
  <c r="BP11" i="7"/>
  <c r="BA11" i="7"/>
  <c r="O11" i="7"/>
  <c r="AI11" i="7"/>
  <c r="N11" i="7"/>
  <c r="AF11" i="7"/>
  <c r="AY11" i="7"/>
  <c r="BH11" i="7"/>
  <c r="BX11" i="7"/>
  <c r="BX12" i="7"/>
  <c r="Z11" i="7"/>
  <c r="BS11" i="7"/>
  <c r="BJ11" i="7"/>
  <c r="C11" i="7"/>
  <c r="Q11" i="7"/>
  <c r="V12" i="7"/>
  <c r="AG11" i="7"/>
  <c r="AZ11" i="7"/>
  <c r="BI11" i="7"/>
  <c r="BR11" i="7"/>
  <c r="BY11" i="7"/>
  <c r="BD12" i="8"/>
  <c r="AQ11" i="8"/>
  <c r="D12" i="8"/>
  <c r="BA11" i="8"/>
  <c r="BN12" i="8"/>
  <c r="O11" i="8"/>
  <c r="Y11" i="8"/>
  <c r="AI11" i="8"/>
  <c r="AU11" i="8"/>
  <c r="BE11" i="8"/>
  <c r="BO11" i="8"/>
  <c r="BY11" i="8"/>
  <c r="N12" i="8"/>
  <c r="BO12" i="8"/>
  <c r="M11" i="8"/>
  <c r="W11" i="8"/>
  <c r="BM11" i="8"/>
  <c r="O12" i="8"/>
  <c r="AR12" i="8"/>
  <c r="BX12" i="8"/>
  <c r="T11" i="8"/>
  <c r="AD11" i="8"/>
  <c r="AN11" i="8"/>
  <c r="AX11" i="8"/>
  <c r="BH11" i="8"/>
  <c r="BR11" i="8"/>
  <c r="CB11" i="8"/>
  <c r="AG11" i="8"/>
  <c r="BW11" i="8"/>
  <c r="X12" i="8"/>
  <c r="P11" i="8"/>
  <c r="Z11" i="8"/>
  <c r="AL11" i="8"/>
  <c r="AV11" i="8"/>
  <c r="BF11" i="8"/>
  <c r="BP11" i="8"/>
  <c r="BZ11" i="8"/>
  <c r="H12" i="8"/>
  <c r="T12" i="8"/>
  <c r="AD12" i="8"/>
  <c r="AN12" i="8"/>
  <c r="AX12" i="8"/>
  <c r="BH12" i="8"/>
  <c r="BR12" i="8"/>
  <c r="CB12" i="8"/>
  <c r="Q11" i="8"/>
  <c r="AC11" i="8"/>
  <c r="AM11" i="8"/>
  <c r="AW11" i="8"/>
  <c r="BG11" i="8"/>
  <c r="BQ11" i="8"/>
  <c r="CA11" i="8"/>
  <c r="K12" i="8"/>
  <c r="U12" i="8"/>
  <c r="AE12" i="8"/>
  <c r="AO12" i="8"/>
  <c r="AY12" i="8"/>
  <c r="BI12" i="8"/>
  <c r="BS12" i="8"/>
  <c r="CB11" i="7"/>
  <c r="BY12" i="7"/>
  <c r="BZ12" i="7"/>
  <c r="CA12" i="7"/>
  <c r="BP12" i="7"/>
  <c r="BR12" i="7"/>
  <c r="BE12" i="7"/>
  <c r="BG12" i="7"/>
  <c r="BH12" i="7"/>
  <c r="BI12" i="7"/>
  <c r="AW12" i="7"/>
  <c r="AX12" i="7"/>
  <c r="AY12" i="7"/>
  <c r="AZ12" i="7"/>
  <c r="AL12" i="7"/>
  <c r="AO12" i="7"/>
  <c r="AE12" i="7"/>
  <c r="AF12" i="7"/>
  <c r="AG12" i="7"/>
  <c r="AH12" i="7"/>
  <c r="K11" i="7"/>
  <c r="P12" i="7"/>
  <c r="H12" i="7"/>
  <c r="G11" i="7"/>
  <c r="F11" i="7"/>
  <c r="E11" i="7"/>
  <c r="D11" i="7"/>
  <c r="H10" i="5" l="1"/>
  <c r="H12" i="5" s="1"/>
  <c r="G10" i="5"/>
  <c r="G12" i="5" s="1"/>
  <c r="F10" i="5"/>
  <c r="E10" i="5"/>
  <c r="D10" i="5"/>
  <c r="C10" i="5"/>
  <c r="C12" i="5" s="1"/>
  <c r="B10" i="5"/>
  <c r="B11" i="5" s="1"/>
  <c r="H9" i="5"/>
  <c r="G9" i="5"/>
  <c r="F9" i="5"/>
  <c r="E9" i="5"/>
  <c r="D9" i="5"/>
  <c r="C9" i="5"/>
  <c r="B9" i="5"/>
  <c r="E11" i="5" l="1"/>
  <c r="F11" i="5"/>
  <c r="D11" i="5"/>
  <c r="B12" i="5"/>
  <c r="G11" i="5"/>
  <c r="C11" i="5"/>
  <c r="H11" i="5"/>
  <c r="D12" i="5"/>
  <c r="E12" i="5"/>
  <c r="F12" i="5"/>
  <c r="BW10" i="4" l="1"/>
  <c r="BY10" i="4" s="1"/>
  <c r="BV10" i="4"/>
  <c r="BL10" i="4"/>
  <c r="BN10" i="4" s="1"/>
  <c r="BK10" i="4"/>
  <c r="BA10" i="4"/>
  <c r="BC10" i="4" s="1"/>
  <c r="AZ10" i="4"/>
  <c r="AP10" i="4"/>
  <c r="AR10" i="4" s="1"/>
  <c r="AO10" i="4"/>
  <c r="AE10" i="4"/>
  <c r="AG10" i="4" s="1"/>
  <c r="AD10" i="4"/>
  <c r="T10" i="4"/>
  <c r="V10" i="4" s="1"/>
  <c r="S10" i="4"/>
  <c r="I10" i="4"/>
  <c r="K10" i="4" s="1"/>
  <c r="H10" i="4"/>
  <c r="BW9" i="4"/>
  <c r="BY9" i="4" s="1"/>
  <c r="BV9" i="4"/>
  <c r="BL9" i="4"/>
  <c r="BN9" i="4" s="1"/>
  <c r="BK9" i="4"/>
  <c r="BA9" i="4"/>
  <c r="BC9" i="4" s="1"/>
  <c r="AZ9" i="4"/>
  <c r="AP9" i="4"/>
  <c r="AR9" i="4" s="1"/>
  <c r="AO9" i="4"/>
  <c r="AG9" i="4"/>
  <c r="AE9" i="4"/>
  <c r="AD9" i="4"/>
  <c r="AF9" i="4" s="1"/>
  <c r="T9" i="4"/>
  <c r="V9" i="4" s="1"/>
  <c r="S9" i="4"/>
  <c r="I9" i="4"/>
  <c r="K9" i="4" s="1"/>
  <c r="H9" i="4"/>
  <c r="J9" i="4" s="1"/>
  <c r="BW8" i="4"/>
  <c r="BY8" i="4" s="1"/>
  <c r="BV8" i="4"/>
  <c r="BL8" i="4"/>
  <c r="BN8" i="4" s="1"/>
  <c r="BK8" i="4"/>
  <c r="BM8" i="4" s="1"/>
  <c r="BA8" i="4"/>
  <c r="BC8" i="4" s="1"/>
  <c r="AZ8" i="4"/>
  <c r="AP8" i="4"/>
  <c r="AR8" i="4" s="1"/>
  <c r="AO8" i="4"/>
  <c r="AE8" i="4"/>
  <c r="AG8" i="4" s="1"/>
  <c r="AD8" i="4"/>
  <c r="T8" i="4"/>
  <c r="V8" i="4" s="1"/>
  <c r="S8" i="4"/>
  <c r="I8" i="4"/>
  <c r="K8" i="4" s="1"/>
  <c r="H8" i="4"/>
  <c r="BW7" i="4"/>
  <c r="BY7" i="4" s="1"/>
  <c r="BV7" i="4"/>
  <c r="BL7" i="4"/>
  <c r="BN7" i="4" s="1"/>
  <c r="BK7" i="4"/>
  <c r="BA7" i="4"/>
  <c r="BC7" i="4" s="1"/>
  <c r="AZ7" i="4"/>
  <c r="AP7" i="4"/>
  <c r="AR7" i="4" s="1"/>
  <c r="AO7" i="4"/>
  <c r="AE7" i="4"/>
  <c r="AG7" i="4" s="1"/>
  <c r="AD7" i="4"/>
  <c r="T7" i="4"/>
  <c r="V7" i="4" s="1"/>
  <c r="S7" i="4"/>
  <c r="I7" i="4"/>
  <c r="K7" i="4" s="1"/>
  <c r="H7" i="4"/>
  <c r="BW6" i="4"/>
  <c r="BY6" i="4" s="1"/>
  <c r="BV6" i="4"/>
  <c r="BL6" i="4"/>
  <c r="BN6" i="4" s="1"/>
  <c r="BK6" i="4"/>
  <c r="BA6" i="4"/>
  <c r="BC6" i="4" s="1"/>
  <c r="AZ6" i="4"/>
  <c r="AR6" i="4"/>
  <c r="AP6" i="4"/>
  <c r="AO6" i="4"/>
  <c r="AQ6" i="4" s="1"/>
  <c r="AE6" i="4"/>
  <c r="AG6" i="4" s="1"/>
  <c r="AD6" i="4"/>
  <c r="T6" i="4"/>
  <c r="V6" i="4" s="1"/>
  <c r="S6" i="4"/>
  <c r="I6" i="4"/>
  <c r="K6" i="4" s="1"/>
  <c r="H6" i="4"/>
  <c r="BW5" i="4"/>
  <c r="BY5" i="4" s="1"/>
  <c r="BV5" i="4"/>
  <c r="BL5" i="4"/>
  <c r="BN5" i="4" s="1"/>
  <c r="BK5" i="4"/>
  <c r="BA5" i="4"/>
  <c r="BC5" i="4" s="1"/>
  <c r="AZ5" i="4"/>
  <c r="AP5" i="4"/>
  <c r="AR5" i="4" s="1"/>
  <c r="AO5" i="4"/>
  <c r="AE5" i="4"/>
  <c r="AG5" i="4" s="1"/>
  <c r="AD5" i="4"/>
  <c r="AF5" i="4" s="1"/>
  <c r="T5" i="4"/>
  <c r="V5" i="4" s="1"/>
  <c r="S5" i="4"/>
  <c r="I5" i="4"/>
  <c r="K5" i="4" s="1"/>
  <c r="H5" i="4"/>
  <c r="BW4" i="4"/>
  <c r="BY4" i="4" s="1"/>
  <c r="BV4" i="4"/>
  <c r="BL4" i="4"/>
  <c r="BN4" i="4" s="1"/>
  <c r="BK4" i="4"/>
  <c r="BM4" i="4" s="1"/>
  <c r="BA4" i="4"/>
  <c r="BC4" i="4" s="1"/>
  <c r="AZ4" i="4"/>
  <c r="AP4" i="4"/>
  <c r="AR4" i="4" s="1"/>
  <c r="AO4" i="4"/>
  <c r="AQ4" i="4" s="1"/>
  <c r="AE4" i="4"/>
  <c r="AG4" i="4" s="1"/>
  <c r="AD4" i="4"/>
  <c r="T4" i="4"/>
  <c r="V4" i="4" s="1"/>
  <c r="S4" i="4"/>
  <c r="I4" i="4"/>
  <c r="K4" i="4" s="1"/>
  <c r="H4" i="4"/>
  <c r="BW3" i="4"/>
  <c r="BY3" i="4" s="1"/>
  <c r="BV3" i="4"/>
  <c r="BL3" i="4"/>
  <c r="BN3" i="4" s="1"/>
  <c r="BK3" i="4"/>
  <c r="BC3" i="4"/>
  <c r="BA3" i="4"/>
  <c r="AZ3" i="4"/>
  <c r="BB3" i="4" s="1"/>
  <c r="AP3" i="4"/>
  <c r="AR3" i="4" s="1"/>
  <c r="AO3" i="4"/>
  <c r="AE3" i="4"/>
  <c r="AG3" i="4" s="1"/>
  <c r="AD3" i="4"/>
  <c r="T3" i="4"/>
  <c r="V3" i="4" s="1"/>
  <c r="S3" i="4"/>
  <c r="I3" i="4"/>
  <c r="K3" i="4" s="1"/>
  <c r="H3" i="4"/>
  <c r="J3" i="4" s="1"/>
  <c r="BW2" i="4"/>
  <c r="BY2" i="4" s="1"/>
  <c r="BV2" i="4"/>
  <c r="BL2" i="4"/>
  <c r="BN2" i="4" s="1"/>
  <c r="BK2" i="4"/>
  <c r="BA2" i="4"/>
  <c r="BC2" i="4" s="1"/>
  <c r="AZ2" i="4"/>
  <c r="AP2" i="4"/>
  <c r="AR2" i="4" s="1"/>
  <c r="AO2" i="4"/>
  <c r="AQ2" i="4" s="1"/>
  <c r="AE2" i="4"/>
  <c r="AG2" i="4" s="1"/>
  <c r="AD2" i="4"/>
  <c r="T2" i="4"/>
  <c r="V2" i="4" s="1"/>
  <c r="S2" i="4"/>
  <c r="U2" i="4" s="1"/>
  <c r="I2" i="4"/>
  <c r="K2" i="4" s="1"/>
  <c r="H2" i="4"/>
  <c r="BW10" i="3"/>
  <c r="BY10" i="3" s="1"/>
  <c r="BV10" i="3"/>
  <c r="BL10" i="3"/>
  <c r="BN10" i="3" s="1"/>
  <c r="BK10" i="3"/>
  <c r="BA10" i="3"/>
  <c r="BC10" i="3" s="1"/>
  <c r="AZ10" i="3"/>
  <c r="AP10" i="3"/>
  <c r="AR10" i="3" s="1"/>
  <c r="AO10" i="3"/>
  <c r="AE10" i="3"/>
  <c r="AG10" i="3" s="1"/>
  <c r="AD10" i="3"/>
  <c r="T10" i="3"/>
  <c r="V10" i="3" s="1"/>
  <c r="S10" i="3"/>
  <c r="BW9" i="3"/>
  <c r="BY9" i="3" s="1"/>
  <c r="BV9" i="3"/>
  <c r="BL9" i="3"/>
  <c r="BN9" i="3" s="1"/>
  <c r="BK9" i="3"/>
  <c r="BA9" i="3"/>
  <c r="BC9" i="3" s="1"/>
  <c r="AZ9" i="3"/>
  <c r="AP9" i="3"/>
  <c r="AR9" i="3" s="1"/>
  <c r="AO9" i="3"/>
  <c r="AE9" i="3"/>
  <c r="AG9" i="3" s="1"/>
  <c r="AD9" i="3"/>
  <c r="T9" i="3"/>
  <c r="V9" i="3" s="1"/>
  <c r="S9" i="3"/>
  <c r="BW8" i="3"/>
  <c r="BY8" i="3" s="1"/>
  <c r="BV8" i="3"/>
  <c r="BL8" i="3"/>
  <c r="BN8" i="3" s="1"/>
  <c r="BK8" i="3"/>
  <c r="BA8" i="3"/>
  <c r="BC8" i="3" s="1"/>
  <c r="AZ8" i="3"/>
  <c r="AP8" i="3"/>
  <c r="AR8" i="3" s="1"/>
  <c r="AO8" i="3"/>
  <c r="AE8" i="3"/>
  <c r="AG8" i="3" s="1"/>
  <c r="AD8" i="3"/>
  <c r="T8" i="3"/>
  <c r="V8" i="3" s="1"/>
  <c r="S8" i="3"/>
  <c r="BW7" i="3"/>
  <c r="BY7" i="3" s="1"/>
  <c r="BV7" i="3"/>
  <c r="BL7" i="3"/>
  <c r="BN7" i="3" s="1"/>
  <c r="BK7" i="3"/>
  <c r="BA7" i="3"/>
  <c r="BC7" i="3" s="1"/>
  <c r="AZ7" i="3"/>
  <c r="AP7" i="3"/>
  <c r="AR7" i="3" s="1"/>
  <c r="AO7" i="3"/>
  <c r="AE7" i="3"/>
  <c r="AG7" i="3" s="1"/>
  <c r="AD7" i="3"/>
  <c r="T7" i="3"/>
  <c r="V7" i="3" s="1"/>
  <c r="S7" i="3"/>
  <c r="BW6" i="3"/>
  <c r="BY6" i="3" s="1"/>
  <c r="BV6" i="3"/>
  <c r="BL6" i="3"/>
  <c r="BN6" i="3" s="1"/>
  <c r="BK6" i="3"/>
  <c r="BA6" i="3"/>
  <c r="BC6" i="3" s="1"/>
  <c r="AZ6" i="3"/>
  <c r="AP6" i="3"/>
  <c r="AR6" i="3" s="1"/>
  <c r="AO6" i="3"/>
  <c r="AE6" i="3"/>
  <c r="AG6" i="3" s="1"/>
  <c r="AD6" i="3"/>
  <c r="T6" i="3"/>
  <c r="V6" i="3" s="1"/>
  <c r="S6" i="3"/>
  <c r="BW5" i="3"/>
  <c r="BY5" i="3" s="1"/>
  <c r="BV5" i="3"/>
  <c r="BL5" i="3"/>
  <c r="BN5" i="3" s="1"/>
  <c r="BK5" i="3"/>
  <c r="BA5" i="3"/>
  <c r="BC5" i="3" s="1"/>
  <c r="AZ5" i="3"/>
  <c r="AP5" i="3"/>
  <c r="AR5" i="3" s="1"/>
  <c r="AO5" i="3"/>
  <c r="AE5" i="3"/>
  <c r="AG5" i="3" s="1"/>
  <c r="AD5" i="3"/>
  <c r="T5" i="3"/>
  <c r="V5" i="3" s="1"/>
  <c r="S5" i="3"/>
  <c r="BW4" i="3"/>
  <c r="BY4" i="3" s="1"/>
  <c r="BV4" i="3"/>
  <c r="BL4" i="3"/>
  <c r="BN4" i="3" s="1"/>
  <c r="BK4" i="3"/>
  <c r="BA4" i="3"/>
  <c r="BC4" i="3" s="1"/>
  <c r="AZ4" i="3"/>
  <c r="AP4" i="3"/>
  <c r="AR4" i="3" s="1"/>
  <c r="AO4" i="3"/>
  <c r="AE4" i="3"/>
  <c r="AG4" i="3" s="1"/>
  <c r="AD4" i="3"/>
  <c r="T4" i="3"/>
  <c r="V4" i="3" s="1"/>
  <c r="S4" i="3"/>
  <c r="BW3" i="3"/>
  <c r="BY3" i="3" s="1"/>
  <c r="BV3" i="3"/>
  <c r="BL3" i="3"/>
  <c r="BN3" i="3" s="1"/>
  <c r="BK3" i="3"/>
  <c r="BA3" i="3"/>
  <c r="BC3" i="3" s="1"/>
  <c r="AZ3" i="3"/>
  <c r="AP3" i="3"/>
  <c r="AR3" i="3" s="1"/>
  <c r="AO3" i="3"/>
  <c r="AE3" i="3"/>
  <c r="AG3" i="3" s="1"/>
  <c r="AD3" i="3"/>
  <c r="T3" i="3"/>
  <c r="V3" i="3" s="1"/>
  <c r="S3" i="3"/>
  <c r="BW2" i="3"/>
  <c r="BY2" i="3" s="1"/>
  <c r="BV2" i="3"/>
  <c r="BL2" i="3"/>
  <c r="BN2" i="3" s="1"/>
  <c r="BK2" i="3"/>
  <c r="BA2" i="3"/>
  <c r="BC2" i="3" s="1"/>
  <c r="AZ2" i="3"/>
  <c r="AP2" i="3"/>
  <c r="AR2" i="3" s="1"/>
  <c r="AO2" i="3"/>
  <c r="AE2" i="3"/>
  <c r="AG2" i="3" s="1"/>
  <c r="AD2" i="3"/>
  <c r="T2" i="3"/>
  <c r="V2" i="3" s="1"/>
  <c r="S2" i="3"/>
  <c r="I10" i="3"/>
  <c r="K10" i="3" s="1"/>
  <c r="H10" i="3"/>
  <c r="I9" i="3"/>
  <c r="K9" i="3" s="1"/>
  <c r="H9" i="3"/>
  <c r="I8" i="3"/>
  <c r="K8" i="3" s="1"/>
  <c r="H8" i="3"/>
  <c r="I7" i="3"/>
  <c r="K7" i="3" s="1"/>
  <c r="H7" i="3"/>
  <c r="I6" i="3"/>
  <c r="K6" i="3" s="1"/>
  <c r="H6" i="3"/>
  <c r="I5" i="3"/>
  <c r="K5" i="3" s="1"/>
  <c r="H5" i="3"/>
  <c r="I4" i="3"/>
  <c r="K4" i="3" s="1"/>
  <c r="H4" i="3"/>
  <c r="I3" i="3"/>
  <c r="K3" i="3" s="1"/>
  <c r="H3" i="3"/>
  <c r="I2" i="3"/>
  <c r="H2" i="3"/>
  <c r="J7" i="4" l="1"/>
  <c r="U4" i="4"/>
  <c r="BM6" i="4"/>
  <c r="AF3" i="4"/>
  <c r="BB5" i="4"/>
  <c r="BX7" i="4"/>
  <c r="U10" i="4"/>
  <c r="BX3" i="4"/>
  <c r="U6" i="4"/>
  <c r="AQ8" i="4"/>
  <c r="BM10" i="4"/>
  <c r="BB7" i="4"/>
  <c r="BX9" i="4"/>
  <c r="BX5" i="4"/>
  <c r="U8" i="4"/>
  <c r="AQ10" i="4"/>
  <c r="BM2" i="4"/>
  <c r="J5" i="4"/>
  <c r="AF7" i="4"/>
  <c r="BB9" i="4"/>
  <c r="J2" i="4"/>
  <c r="AF2" i="4"/>
  <c r="BB2" i="4"/>
  <c r="BX2" i="4"/>
  <c r="U3" i="4"/>
  <c r="AQ3" i="4"/>
  <c r="BM3" i="4"/>
  <c r="J4" i="4"/>
  <c r="AF4" i="4"/>
  <c r="BB4" i="4"/>
  <c r="BX4" i="4"/>
  <c r="U5" i="4"/>
  <c r="AQ5" i="4"/>
  <c r="BM5" i="4"/>
  <c r="J6" i="4"/>
  <c r="AF6" i="4"/>
  <c r="BB6" i="4"/>
  <c r="BX6" i="4"/>
  <c r="U7" i="4"/>
  <c r="AQ7" i="4"/>
  <c r="BM7" i="4"/>
  <c r="J8" i="4"/>
  <c r="AF8" i="4"/>
  <c r="BB8" i="4"/>
  <c r="BX8" i="4"/>
  <c r="U9" i="4"/>
  <c r="AQ9" i="4"/>
  <c r="BM9" i="4"/>
  <c r="J10" i="4"/>
  <c r="AF10" i="4"/>
  <c r="BB10" i="4"/>
  <c r="BX10" i="4"/>
  <c r="J2" i="3"/>
  <c r="U2" i="3"/>
  <c r="AQ2" i="3"/>
  <c r="BM2" i="3"/>
  <c r="U3" i="3"/>
  <c r="AQ3" i="3"/>
  <c r="BM3" i="3"/>
  <c r="U4" i="3"/>
  <c r="AQ4" i="3"/>
  <c r="BM4" i="3"/>
  <c r="U5" i="3"/>
  <c r="AQ5" i="3"/>
  <c r="BM5" i="3"/>
  <c r="U6" i="3"/>
  <c r="AQ6" i="3"/>
  <c r="BM6" i="3"/>
  <c r="U7" i="3"/>
  <c r="AQ7" i="3"/>
  <c r="BM7" i="3"/>
  <c r="U8" i="3"/>
  <c r="AQ8" i="3"/>
  <c r="BM8" i="3"/>
  <c r="U9" i="3"/>
  <c r="AQ9" i="3"/>
  <c r="BM9" i="3"/>
  <c r="U10" i="3"/>
  <c r="AQ10" i="3"/>
  <c r="BM10" i="3"/>
  <c r="AF3" i="3"/>
  <c r="AF4" i="3"/>
  <c r="AF5" i="3"/>
  <c r="AF6" i="3"/>
  <c r="BX6" i="3"/>
  <c r="BB7" i="3"/>
  <c r="AF8" i="3"/>
  <c r="BB8" i="3"/>
  <c r="AF9" i="3"/>
  <c r="BB9" i="3"/>
  <c r="BX9" i="3"/>
  <c r="BB10" i="3"/>
  <c r="BX10" i="3"/>
  <c r="AF2" i="3"/>
  <c r="BB2" i="3"/>
  <c r="BX2" i="3"/>
  <c r="BB3" i="3"/>
  <c r="BX3" i="3"/>
  <c r="BB4" i="3"/>
  <c r="BX4" i="3"/>
  <c r="BB5" i="3"/>
  <c r="BX5" i="3"/>
  <c r="BB6" i="3"/>
  <c r="AF7" i="3"/>
  <c r="BX7" i="3"/>
  <c r="BX8" i="3"/>
  <c r="AF10" i="3"/>
  <c r="K2" i="3"/>
  <c r="J9" i="3"/>
  <c r="J4" i="3"/>
  <c r="J6" i="3"/>
  <c r="J8" i="3"/>
  <c r="J10" i="3"/>
  <c r="J3" i="3"/>
  <c r="J5" i="3"/>
  <c r="J7" i="3"/>
</calcChain>
</file>

<file path=xl/sharedStrings.xml><?xml version="1.0" encoding="utf-8"?>
<sst xmlns="http://schemas.openxmlformats.org/spreadsheetml/2006/main" count="698" uniqueCount="59">
  <si>
    <t>0.1% chitin</t>
  </si>
  <si>
    <t>0.2% chitin</t>
  </si>
  <si>
    <t>0.5% chitin</t>
  </si>
  <si>
    <t>0.1% chitosan</t>
  </si>
  <si>
    <t>0.2% chitosan</t>
  </si>
  <si>
    <t>0.5% chitosan</t>
  </si>
  <si>
    <t>Day 0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</si>
  <si>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</si>
  <si>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</si>
  <si>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</si>
  <si>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</si>
  <si>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</si>
  <si>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</si>
  <si>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</si>
  <si>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</si>
  <si>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control</t>
  </si>
  <si>
    <t>Average</t>
  </si>
  <si>
    <t>SD</t>
  </si>
  <si>
    <t>%CV</t>
  </si>
  <si>
    <t>SEM</t>
  </si>
  <si>
    <t>n1</t>
  </si>
  <si>
    <t>n2</t>
  </si>
  <si>
    <t>n3</t>
  </si>
  <si>
    <t>n4</t>
  </si>
  <si>
    <t>n5</t>
  </si>
  <si>
    <t>n6</t>
  </si>
  <si>
    <t>Zeatin</t>
  </si>
  <si>
    <t>IAA</t>
  </si>
  <si>
    <t>CA</t>
  </si>
  <si>
    <t>SA</t>
  </si>
  <si>
    <t>ABA</t>
  </si>
  <si>
    <t>JA</t>
  </si>
  <si>
    <t>JA-Ile</t>
  </si>
  <si>
    <t>OPDA</t>
  </si>
  <si>
    <t>Me-IAA</t>
  </si>
  <si>
    <t>-</t>
  </si>
  <si>
    <t>Shoot</t>
  </si>
  <si>
    <t>Root</t>
  </si>
  <si>
    <t>Pre-exudate</t>
  </si>
  <si>
    <t>Post-exudate</t>
  </si>
  <si>
    <t>ng/g FW</t>
  </si>
  <si>
    <t>mg</t>
  </si>
  <si>
    <t>mm2</t>
  </si>
  <si>
    <t>cm</t>
  </si>
  <si>
    <t>1) PR protein 1</t>
  </si>
  <si>
    <t>2) endochitinase 2</t>
  </si>
  <si>
    <t>3) PR protein R major form-like</t>
  </si>
  <si>
    <t>15) thaumatin-like protein 1</t>
  </si>
  <si>
    <t>Control</t>
  </si>
  <si>
    <t>Fold change (relative to control)</t>
  </si>
  <si>
    <t>Statistical analysis</t>
  </si>
  <si>
    <t>Shoot (nmol GlcNAc released / g FW)</t>
  </si>
  <si>
    <t>Root (nmol GlcNAc released / g FW)</t>
  </si>
  <si>
    <t>Pre-exudate (µmol GlcNAc released / RSA mm2)</t>
  </si>
  <si>
    <t>Post-exudate (µmol GlcNAc released / RSA mm2)</t>
  </si>
  <si>
    <t>Shoot (ΔAbs470/min · g FW)</t>
  </si>
  <si>
    <t>Root (ΔAbs470/min · g FW)</t>
  </si>
  <si>
    <t>Pre-exudate (ΔAbs470/min · RSA cm2)</t>
  </si>
  <si>
    <t>Post-exudate (ΔAbs470/min · RSA cm2)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</si>
</sst>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2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" fontId="2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" fontId="7" fillId="0" borderId="0" xfId="0" applyNumberFormat="1" applyFont="1" applyAlignment="1">
      <alignment horizontal="center"/>
    </xf>
    <xf numFmtId="165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2" fontId="2" fillId="0" borderId="0" xfId="0" applyNumberFormat="1" applyFont="1" applyAlignment="1">
      <alignment horizontal="center"/>
    </xf>
    <xf numFmtId="0" fontId="8" fillId="0" borderId="0" xfId="0" applyFont="1"/>
    <xf numFmtId="165" fontId="8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4" fontId="7" fillId="0" borderId="0" xfId="0" applyNumberFormat="1" applyFont="1" applyAlignment="1">
      <alignment horizontal="left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2.png"/><Relationship Id="rId7" Type="http://schemas.openxmlformats.org/officeDocument/2006/relationships/image" Target="../media/image36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6" Type="http://schemas.openxmlformats.org/officeDocument/2006/relationships/image" Target="../media/image35.png"/><Relationship Id="rId5" Type="http://schemas.openxmlformats.org/officeDocument/2006/relationships/image" Target="../media/image34.png"/><Relationship Id="rId4" Type="http://schemas.openxmlformats.org/officeDocument/2006/relationships/image" Target="../media/image3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png"/><Relationship Id="rId2" Type="http://schemas.openxmlformats.org/officeDocument/2006/relationships/image" Target="../media/image39.png"/><Relationship Id="rId1" Type="http://schemas.openxmlformats.org/officeDocument/2006/relationships/image" Target="../media/image38.png"/><Relationship Id="rId4" Type="http://schemas.openxmlformats.org/officeDocument/2006/relationships/image" Target="../media/image4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Relationship Id="rId4" Type="http://schemas.openxmlformats.org/officeDocument/2006/relationships/image" Target="../media/image4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8.png"/><Relationship Id="rId2" Type="http://schemas.openxmlformats.org/officeDocument/2006/relationships/image" Target="../media/image47.png"/><Relationship Id="rId1" Type="http://schemas.openxmlformats.org/officeDocument/2006/relationships/image" Target="../media/image46.png"/><Relationship Id="rId4" Type="http://schemas.openxmlformats.org/officeDocument/2006/relationships/image" Target="../media/image4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209550</xdr:colOff>
      <xdr:row>40</xdr:row>
      <xdr:rowOff>120650</xdr:rowOff>
    </xdr:from>
    <xdr:to>
      <xdr:col>22</xdr:col>
      <xdr:colOff>448668</xdr:colOff>
      <xdr:row>50</xdr:row>
      <xdr:rowOff>107950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331144-3D52-B9EE-AE75-EBEBA8926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7950" y="74866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203200</xdr:colOff>
      <xdr:row>26</xdr:row>
      <xdr:rowOff>158750</xdr:rowOff>
    </xdr:from>
    <xdr:to>
      <xdr:col>22</xdr:col>
      <xdr:colOff>442318</xdr:colOff>
      <xdr:row>36</xdr:row>
      <xdr:rowOff>146050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CD67355-030B-C9A4-07E6-64299BF03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61600" y="49466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146050</xdr:colOff>
      <xdr:row>13</xdr:row>
      <xdr:rowOff>95250</xdr:rowOff>
    </xdr:from>
    <xdr:to>
      <xdr:col>22</xdr:col>
      <xdr:colOff>385168</xdr:colOff>
      <xdr:row>23</xdr:row>
      <xdr:rowOff>82550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8425DD-9FCA-3925-5E1B-01A9104B7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04450" y="248920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120650</xdr:colOff>
      <xdr:row>40</xdr:row>
      <xdr:rowOff>107950</xdr:rowOff>
    </xdr:from>
    <xdr:to>
      <xdr:col>15</xdr:col>
      <xdr:colOff>283568</xdr:colOff>
      <xdr:row>50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C3035C-4241-1862-5553-17E94FBAB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07050" y="74739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152400</xdr:colOff>
      <xdr:row>26</xdr:row>
      <xdr:rowOff>146050</xdr:rowOff>
    </xdr:from>
    <xdr:to>
      <xdr:col>15</xdr:col>
      <xdr:colOff>315318</xdr:colOff>
      <xdr:row>36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96FD885-A5EF-473C-7120-8A1A92368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38800" y="49339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139700</xdr:colOff>
      <xdr:row>13</xdr:row>
      <xdr:rowOff>88900</xdr:rowOff>
    </xdr:from>
    <xdr:to>
      <xdr:col>15</xdr:col>
      <xdr:colOff>302618</xdr:colOff>
      <xdr:row>23</xdr:row>
      <xdr:rowOff>76200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4598132-BC3F-02E0-9B43-5B3C456BB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26100" y="24828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88900</xdr:colOff>
      <xdr:row>40</xdr:row>
      <xdr:rowOff>107950</xdr:rowOff>
    </xdr:from>
    <xdr:to>
      <xdr:col>7</xdr:col>
      <xdr:colOff>480418</xdr:colOff>
      <xdr:row>50</xdr:row>
      <xdr:rowOff>95250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7F28820-59F4-A13B-1A51-F81D58913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8500" y="74739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107950</xdr:colOff>
      <xdr:row>26</xdr:row>
      <xdr:rowOff>133350</xdr:rowOff>
    </xdr:from>
    <xdr:to>
      <xdr:col>7</xdr:col>
      <xdr:colOff>499468</xdr:colOff>
      <xdr:row>36</xdr:row>
      <xdr:rowOff>120650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25755B2-1511-B432-6F8B-536AB809A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7550" y="49212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69850</xdr:colOff>
      <xdr:row>13</xdr:row>
      <xdr:rowOff>57150</xdr:rowOff>
    </xdr:from>
    <xdr:to>
      <xdr:col>7</xdr:col>
      <xdr:colOff>461368</xdr:colOff>
      <xdr:row>23</xdr:row>
      <xdr:rowOff>44450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E17E02A-C8C2-DF6E-B951-AA49E99F5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9450" y="245110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13</xdr:row>
      <xdr:rowOff>120650</xdr:rowOff>
    </xdr:from>
    <xdr:to>
      <xdr:col>7</xdr:col>
      <xdr:colOff>461368</xdr:colOff>
      <xdr:row>23</xdr:row>
      <xdr:rowOff>107950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A7F494-0C76-8F3E-B931-5B0E65465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450" y="251460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82550</xdr:colOff>
      <xdr:row>26</xdr:row>
      <xdr:rowOff>165100</xdr:rowOff>
    </xdr:from>
    <xdr:to>
      <xdr:col>7</xdr:col>
      <xdr:colOff>474068</xdr:colOff>
      <xdr:row>36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DEA4F2-5E73-7323-E630-182F97A78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150" y="495300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120650</xdr:colOff>
      <xdr:row>40</xdr:row>
      <xdr:rowOff>165100</xdr:rowOff>
    </xdr:from>
    <xdr:to>
      <xdr:col>7</xdr:col>
      <xdr:colOff>512168</xdr:colOff>
      <xdr:row>50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53A7A5-F710-5D9C-4151-F81668858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0250" y="753110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139700</xdr:colOff>
      <xdr:row>13</xdr:row>
      <xdr:rowOff>139700</xdr:rowOff>
    </xdr:from>
    <xdr:to>
      <xdr:col>15</xdr:col>
      <xdr:colOff>283568</xdr:colOff>
      <xdr:row>23</xdr:row>
      <xdr:rowOff>127000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EC56C4D-12E1-02EE-A591-A055D7B46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26100" y="25336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133350</xdr:colOff>
      <xdr:row>26</xdr:row>
      <xdr:rowOff>165100</xdr:rowOff>
    </xdr:from>
    <xdr:to>
      <xdr:col>15</xdr:col>
      <xdr:colOff>277218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E6BA336-C6ED-A5A1-30B5-A364169FA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19750" y="495300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101600</xdr:colOff>
      <xdr:row>40</xdr:row>
      <xdr:rowOff>120650</xdr:rowOff>
    </xdr:from>
    <xdr:to>
      <xdr:col>15</xdr:col>
      <xdr:colOff>245468</xdr:colOff>
      <xdr:row>50</xdr:row>
      <xdr:rowOff>107950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9D4A712-36B4-7F27-063E-010C9FD6A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88000" y="74866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241300</xdr:colOff>
      <xdr:row>13</xdr:row>
      <xdr:rowOff>107950</xdr:rowOff>
    </xdr:from>
    <xdr:to>
      <xdr:col>22</xdr:col>
      <xdr:colOff>467718</xdr:colOff>
      <xdr:row>23</xdr:row>
      <xdr:rowOff>95250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3842562-8836-1E39-E28D-9E6CC8EF3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25100" y="250190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222250</xdr:colOff>
      <xdr:row>26</xdr:row>
      <xdr:rowOff>127000</xdr:rowOff>
    </xdr:from>
    <xdr:to>
      <xdr:col>22</xdr:col>
      <xdr:colOff>448668</xdr:colOff>
      <xdr:row>36</xdr:row>
      <xdr:rowOff>114300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859B5F6-37B7-8195-2737-B7537F4A7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306050" y="491490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292100</xdr:colOff>
      <xdr:row>40</xdr:row>
      <xdr:rowOff>114300</xdr:rowOff>
    </xdr:from>
    <xdr:to>
      <xdr:col>22</xdr:col>
      <xdr:colOff>518518</xdr:colOff>
      <xdr:row>50</xdr:row>
      <xdr:rowOff>101600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A001404-3913-F242-5490-CA7158D16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375900" y="748030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266700</xdr:colOff>
      <xdr:row>2</xdr:row>
      <xdr:rowOff>107950</xdr:rowOff>
    </xdr:from>
    <xdr:to>
      <xdr:col>16</xdr:col>
      <xdr:colOff>48618</xdr:colOff>
      <xdr:row>12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23104A-4A44-C2CC-3D87-1C601119C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0700" y="4762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228600</xdr:colOff>
      <xdr:row>15</xdr:row>
      <xdr:rowOff>152400</xdr:rowOff>
    </xdr:from>
    <xdr:to>
      <xdr:col>16</xdr:col>
      <xdr:colOff>10518</xdr:colOff>
      <xdr:row>25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50AD74-5BF5-6534-0795-5F799C13F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2600" y="29146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16</xdr:row>
      <xdr:rowOff>133350</xdr:rowOff>
    </xdr:from>
    <xdr:to>
      <xdr:col>6</xdr:col>
      <xdr:colOff>785218</xdr:colOff>
      <xdr:row>26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1FBB66-2968-23E7-327A-EC7C3D381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550" y="30797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222250</xdr:colOff>
      <xdr:row>16</xdr:row>
      <xdr:rowOff>133350</xdr:rowOff>
    </xdr:from>
    <xdr:to>
      <xdr:col>15</xdr:col>
      <xdr:colOff>626468</xdr:colOff>
      <xdr:row>26</xdr:row>
      <xdr:rowOff>120650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E022A5-49AD-5726-0249-6A54AA913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81850" y="30797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19</xdr:col>
      <xdr:colOff>298450</xdr:colOff>
      <xdr:row>16</xdr:row>
      <xdr:rowOff>120650</xdr:rowOff>
    </xdr:from>
    <xdr:to>
      <xdr:col>24</xdr:col>
      <xdr:colOff>569318</xdr:colOff>
      <xdr:row>26</xdr:row>
      <xdr:rowOff>107950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AFBEB0-0A23-6595-0545-DF428EF76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54100" y="30670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37</xdr:col>
      <xdr:colOff>260350</xdr:colOff>
      <xdr:row>16</xdr:row>
      <xdr:rowOff>127000</xdr:rowOff>
    </xdr:from>
    <xdr:to>
      <xdr:col>42</xdr:col>
      <xdr:colOff>658218</xdr:colOff>
      <xdr:row>26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D51A3B7-DB23-DB66-1406-B376ED53E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777950" y="307340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28</xdr:col>
      <xdr:colOff>285750</xdr:colOff>
      <xdr:row>16</xdr:row>
      <xdr:rowOff>120650</xdr:rowOff>
    </xdr:from>
    <xdr:to>
      <xdr:col>33</xdr:col>
      <xdr:colOff>753468</xdr:colOff>
      <xdr:row>26</xdr:row>
      <xdr:rowOff>107950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875CC74-A1B8-0A8B-1CE0-1E64C4846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370800" y="30670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46</xdr:col>
      <xdr:colOff>266700</xdr:colOff>
      <xdr:row>16</xdr:row>
      <xdr:rowOff>133350</xdr:rowOff>
    </xdr:from>
    <xdr:to>
      <xdr:col>51</xdr:col>
      <xdr:colOff>728068</xdr:colOff>
      <xdr:row>26</xdr:row>
      <xdr:rowOff>120650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9D40CD7-7C43-3EE9-2149-5421D977D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286700" y="30797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55</xdr:col>
      <xdr:colOff>279400</xdr:colOff>
      <xdr:row>16</xdr:row>
      <xdr:rowOff>158750</xdr:rowOff>
    </xdr:from>
    <xdr:to>
      <xdr:col>60</xdr:col>
      <xdr:colOff>696318</xdr:colOff>
      <xdr:row>26</xdr:row>
      <xdr:rowOff>146050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B4BD054-67D2-3AEC-C316-F9D4E01ED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738300" y="31051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64</xdr:col>
      <xdr:colOff>215900</xdr:colOff>
      <xdr:row>16</xdr:row>
      <xdr:rowOff>133350</xdr:rowOff>
    </xdr:from>
    <xdr:to>
      <xdr:col>69</xdr:col>
      <xdr:colOff>683618</xdr:colOff>
      <xdr:row>26</xdr:row>
      <xdr:rowOff>120650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908CBD6-5EF1-1916-F2B1-F10DC338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158150" y="30797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73</xdr:col>
      <xdr:colOff>127000</xdr:colOff>
      <xdr:row>16</xdr:row>
      <xdr:rowOff>152400</xdr:rowOff>
    </xdr:from>
    <xdr:to>
      <xdr:col>78</xdr:col>
      <xdr:colOff>531218</xdr:colOff>
      <xdr:row>26</xdr:row>
      <xdr:rowOff>139700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2DA7564-90BB-CD52-C5C8-5F1A73416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2501800" y="309880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171450</xdr:colOff>
      <xdr:row>16</xdr:row>
      <xdr:rowOff>127000</xdr:rowOff>
    </xdr:from>
    <xdr:to>
      <xdr:col>15</xdr:col>
      <xdr:colOff>696318</xdr:colOff>
      <xdr:row>26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D240B7-7A36-BDB8-0368-AFD3805F9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50" y="307340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28</xdr:col>
      <xdr:colOff>279400</xdr:colOff>
      <xdr:row>16</xdr:row>
      <xdr:rowOff>146050</xdr:rowOff>
    </xdr:from>
    <xdr:to>
      <xdr:col>33</xdr:col>
      <xdr:colOff>740768</xdr:colOff>
      <xdr:row>26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FFF56E-12A4-40A5-6FA9-1991EABB1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996150" y="30924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37</xdr:col>
      <xdr:colOff>165100</xdr:colOff>
      <xdr:row>16</xdr:row>
      <xdr:rowOff>158750</xdr:rowOff>
    </xdr:from>
    <xdr:to>
      <xdr:col>42</xdr:col>
      <xdr:colOff>632818</xdr:colOff>
      <xdr:row>26</xdr:row>
      <xdr:rowOff>146050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90C7CC-6EE0-7B70-8FD1-AB0F697FA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320750" y="31051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46</xdr:col>
      <xdr:colOff>158750</xdr:colOff>
      <xdr:row>16</xdr:row>
      <xdr:rowOff>120650</xdr:rowOff>
    </xdr:from>
    <xdr:to>
      <xdr:col>51</xdr:col>
      <xdr:colOff>689968</xdr:colOff>
      <xdr:row>26</xdr:row>
      <xdr:rowOff>107950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5EDF26-9A0D-DD41-2D96-C2A8D760D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746950" y="30670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55</xdr:col>
      <xdr:colOff>120650</xdr:colOff>
      <xdr:row>16</xdr:row>
      <xdr:rowOff>114300</xdr:rowOff>
    </xdr:from>
    <xdr:to>
      <xdr:col>60</xdr:col>
      <xdr:colOff>670918</xdr:colOff>
      <xdr:row>26</xdr:row>
      <xdr:rowOff>101600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EF88D7D-B0A3-A09D-4AB3-F57C7ABCD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077900" y="306070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64</xdr:col>
      <xdr:colOff>76200</xdr:colOff>
      <xdr:row>16</xdr:row>
      <xdr:rowOff>95250</xdr:rowOff>
    </xdr:from>
    <xdr:to>
      <xdr:col>69</xdr:col>
      <xdr:colOff>588368</xdr:colOff>
      <xdr:row>26</xdr:row>
      <xdr:rowOff>82550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CF2FFF2-D86E-4072-4B69-6E644FB99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383450" y="30416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73</xdr:col>
      <xdr:colOff>196850</xdr:colOff>
      <xdr:row>16</xdr:row>
      <xdr:rowOff>114300</xdr:rowOff>
    </xdr:from>
    <xdr:to>
      <xdr:col>78</xdr:col>
      <xdr:colOff>632818</xdr:colOff>
      <xdr:row>26</xdr:row>
      <xdr:rowOff>101600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1B6EA74-BD7A-D763-8FB3-BA6DC7D7D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892200" y="306070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19</xdr:col>
      <xdr:colOff>228600</xdr:colOff>
      <xdr:row>16</xdr:row>
      <xdr:rowOff>139700</xdr:rowOff>
    </xdr:from>
    <xdr:to>
      <xdr:col>24</xdr:col>
      <xdr:colOff>721718</xdr:colOff>
      <xdr:row>26</xdr:row>
      <xdr:rowOff>127000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D0A66A2-4EA9-0107-4D72-0463D9616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538200" y="308610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30</xdr:row>
      <xdr:rowOff>95250</xdr:rowOff>
    </xdr:from>
    <xdr:to>
      <xdr:col>15</xdr:col>
      <xdr:colOff>524868</xdr:colOff>
      <xdr:row>40</xdr:row>
      <xdr:rowOff>82550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704C23-708A-71F5-067D-B8EAE298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6300" y="56197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165100</xdr:colOff>
      <xdr:row>44</xdr:row>
      <xdr:rowOff>82550</xdr:rowOff>
    </xdr:from>
    <xdr:to>
      <xdr:col>15</xdr:col>
      <xdr:colOff>556618</xdr:colOff>
      <xdr:row>54</xdr:row>
      <xdr:rowOff>69850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90DC56-3AE1-6F80-891C-A5A84FF63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8050" y="81851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209550</xdr:colOff>
      <xdr:row>2</xdr:row>
      <xdr:rowOff>133350</xdr:rowOff>
    </xdr:from>
    <xdr:to>
      <xdr:col>15</xdr:col>
      <xdr:colOff>601068</xdr:colOff>
      <xdr:row>12</xdr:row>
      <xdr:rowOff>120650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D4D396-EA03-11DA-AF92-3B9DD35AD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02500" y="5016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209550</xdr:colOff>
      <xdr:row>16</xdr:row>
      <xdr:rowOff>114300</xdr:rowOff>
    </xdr:from>
    <xdr:to>
      <xdr:col>15</xdr:col>
      <xdr:colOff>601068</xdr:colOff>
      <xdr:row>26</xdr:row>
      <xdr:rowOff>101600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03F78C-D34B-6327-62D7-FEAE8D6BE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02500" y="306070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165100</xdr:colOff>
      <xdr:row>30</xdr:row>
      <xdr:rowOff>120650</xdr:rowOff>
    </xdr:from>
    <xdr:to>
      <xdr:col>15</xdr:col>
      <xdr:colOff>556618</xdr:colOff>
      <xdr:row>40</xdr:row>
      <xdr:rowOff>107950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B168D4-1470-8F37-CDD4-79BB0FF7E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56451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165100</xdr:colOff>
      <xdr:row>44</xdr:row>
      <xdr:rowOff>139700</xdr:rowOff>
    </xdr:from>
    <xdr:to>
      <xdr:col>15</xdr:col>
      <xdr:colOff>556618</xdr:colOff>
      <xdr:row>54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CFDA6D-AF1B-927C-CA20-01D206281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8050" y="824230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139700</xdr:colOff>
      <xdr:row>2</xdr:row>
      <xdr:rowOff>152400</xdr:rowOff>
    </xdr:from>
    <xdr:to>
      <xdr:col>15</xdr:col>
      <xdr:colOff>531218</xdr:colOff>
      <xdr:row>12</xdr:row>
      <xdr:rowOff>139700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BA9F25F-56C1-46D5-AB33-3A90AA76B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32650" y="52070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165100</xdr:colOff>
      <xdr:row>16</xdr:row>
      <xdr:rowOff>127000</xdr:rowOff>
    </xdr:from>
    <xdr:to>
      <xdr:col>15</xdr:col>
      <xdr:colOff>556618</xdr:colOff>
      <xdr:row>26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5BF7AB7-CD97-DD3B-EA3B-2EEB11BF3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58050" y="307340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93008</xdr:colOff>
      <xdr:row>3</xdr:row>
      <xdr:rowOff>43330</xdr:rowOff>
    </xdr:from>
    <xdr:to>
      <xdr:col>15</xdr:col>
      <xdr:colOff>484527</xdr:colOff>
      <xdr:row>13</xdr:row>
      <xdr:rowOff>30630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E5FA56-7C7A-254E-D769-0D38494DB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5358" y="595780"/>
          <a:ext cx="4049119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73959</xdr:colOff>
      <xdr:row>17</xdr:row>
      <xdr:rowOff>81429</xdr:rowOff>
    </xdr:from>
    <xdr:to>
      <xdr:col>15</xdr:col>
      <xdr:colOff>465475</xdr:colOff>
      <xdr:row>27</xdr:row>
      <xdr:rowOff>68729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E03C05-4579-D84C-54DA-70EE290A2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6309" y="3211979"/>
          <a:ext cx="4049116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73959</xdr:colOff>
      <xdr:row>31</xdr:row>
      <xdr:rowOff>75079</xdr:rowOff>
    </xdr:from>
    <xdr:to>
      <xdr:col>15</xdr:col>
      <xdr:colOff>465475</xdr:colOff>
      <xdr:row>41</xdr:row>
      <xdr:rowOff>62379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5D1EC3-1650-5900-3B8A-E0F4A3DA8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46309" y="5783729"/>
          <a:ext cx="4049116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82550</xdr:colOff>
      <xdr:row>45</xdr:row>
      <xdr:rowOff>114300</xdr:rowOff>
    </xdr:from>
    <xdr:to>
      <xdr:col>15</xdr:col>
      <xdr:colOff>474068</xdr:colOff>
      <xdr:row>55</xdr:row>
      <xdr:rowOff>101600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DC21EC7-3F18-E18E-6F32-9EB9D5CE0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54900" y="8401050"/>
          <a:ext cx="4049118" cy="18288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AF5B6-2759-4628-8335-DFA099EB3B2C}">
  <dimension ref="A1:BY40"/>
  <sheetViews>
    <sheetView tabSelected="1" workbookViewId="0">
      <selection activeCell="A2" sqref="A2"/>
    </sheetView>
  </sheetViews>
  <sheetFormatPr defaultRowHeight="14.5" x14ac:dyDescent="0.35"/>
  <cols>
    <col min="1" max="1" width="8.7265625" style="2"/>
    <col min="2" max="12" width="8.7265625" style="5"/>
    <col min="13" max="18" width="9.81640625" style="5" bestFit="1" customWidth="1"/>
    <col min="19" max="23" width="8.7265625" style="5"/>
    <col min="24" max="29" width="9.81640625" style="5" bestFit="1" customWidth="1"/>
    <col min="30" max="34" width="8.7265625" style="5"/>
    <col min="35" max="40" width="9.81640625" style="5" bestFit="1" customWidth="1"/>
    <col min="41" max="45" width="8.7265625" style="5"/>
    <col min="46" max="51" width="12.26953125" style="5" bestFit="1" customWidth="1"/>
    <col min="52" max="56" width="8.7265625" style="5"/>
    <col min="57" max="62" width="12.26953125" style="5" bestFit="1" customWidth="1"/>
    <col min="63" max="67" width="8.7265625" style="5"/>
    <col min="68" max="73" width="12.26953125" style="5" bestFit="1" customWidth="1"/>
    <col min="74" max="77" width="8.7265625" style="5"/>
  </cols>
  <sheetData>
    <row r="1" spans="1:77" s="2" customFormat="1" x14ac:dyDescent="0.35">
      <c r="A1" s="2" t="s">
        <v>43</v>
      </c>
      <c r="B1" s="7" t="s">
        <v>15</v>
      </c>
      <c r="C1" s="7" t="s">
        <v>15</v>
      </c>
      <c r="D1" s="7" t="s">
        <v>15</v>
      </c>
      <c r="E1" s="7" t="s">
        <v>15</v>
      </c>
      <c r="F1" s="7" t="s">
        <v>15</v>
      </c>
      <c r="G1" s="7" t="s">
        <v>15</v>
      </c>
      <c r="H1" s="8" t="s">
        <v>16</v>
      </c>
      <c r="I1" s="8" t="s">
        <v>17</v>
      </c>
      <c r="J1" s="8" t="s">
        <v>18</v>
      </c>
      <c r="K1" s="8" t="s">
        <v>19</v>
      </c>
      <c r="L1" s="7"/>
      <c r="M1" s="7" t="s">
        <v>0</v>
      </c>
      <c r="N1" s="7" t="s">
        <v>0</v>
      </c>
      <c r="O1" s="7" t="s">
        <v>0</v>
      </c>
      <c r="P1" s="7" t="s">
        <v>0</v>
      </c>
      <c r="Q1" s="7" t="s">
        <v>0</v>
      </c>
      <c r="R1" s="7" t="s">
        <v>0</v>
      </c>
      <c r="S1" s="8" t="s">
        <v>16</v>
      </c>
      <c r="T1" s="8" t="s">
        <v>17</v>
      </c>
      <c r="U1" s="8" t="s">
        <v>18</v>
      </c>
      <c r="V1" s="8" t="s">
        <v>19</v>
      </c>
      <c r="W1" s="7"/>
      <c r="X1" s="7" t="s">
        <v>1</v>
      </c>
      <c r="Y1" s="7" t="s">
        <v>1</v>
      </c>
      <c r="Z1" s="7" t="s">
        <v>1</v>
      </c>
      <c r="AA1" s="7" t="s">
        <v>1</v>
      </c>
      <c r="AB1" s="7" t="s">
        <v>1</v>
      </c>
      <c r="AC1" s="7" t="s">
        <v>1</v>
      </c>
      <c r="AD1" s="8" t="s">
        <v>16</v>
      </c>
      <c r="AE1" s="8" t="s">
        <v>17</v>
      </c>
      <c r="AF1" s="8" t="s">
        <v>18</v>
      </c>
      <c r="AG1" s="8" t="s">
        <v>19</v>
      </c>
      <c r="AH1" s="7"/>
      <c r="AI1" s="7" t="s">
        <v>2</v>
      </c>
      <c r="AJ1" s="7" t="s">
        <v>2</v>
      </c>
      <c r="AK1" s="7" t="s">
        <v>2</v>
      </c>
      <c r="AL1" s="7" t="s">
        <v>2</v>
      </c>
      <c r="AM1" s="7" t="s">
        <v>2</v>
      </c>
      <c r="AN1" s="7" t="s">
        <v>2</v>
      </c>
      <c r="AO1" s="8" t="s">
        <v>16</v>
      </c>
      <c r="AP1" s="8" t="s">
        <v>17</v>
      </c>
      <c r="AQ1" s="8" t="s">
        <v>18</v>
      </c>
      <c r="AR1" s="8" t="s">
        <v>19</v>
      </c>
      <c r="AS1" s="7"/>
      <c r="AT1" s="7" t="s">
        <v>3</v>
      </c>
      <c r="AU1" s="7" t="s">
        <v>3</v>
      </c>
      <c r="AV1" s="7" t="s">
        <v>3</v>
      </c>
      <c r="AW1" s="7" t="s">
        <v>3</v>
      </c>
      <c r="AX1" s="7" t="s">
        <v>3</v>
      </c>
      <c r="AY1" s="7" t="s">
        <v>3</v>
      </c>
      <c r="AZ1" s="8" t="s">
        <v>16</v>
      </c>
      <c r="BA1" s="8" t="s">
        <v>17</v>
      </c>
      <c r="BB1" s="8" t="s">
        <v>18</v>
      </c>
      <c r="BC1" s="8" t="s">
        <v>19</v>
      </c>
      <c r="BD1" s="8"/>
      <c r="BE1" s="7" t="s">
        <v>4</v>
      </c>
      <c r="BF1" s="7" t="s">
        <v>4</v>
      </c>
      <c r="BG1" s="7" t="s">
        <v>4</v>
      </c>
      <c r="BH1" s="7" t="s">
        <v>4</v>
      </c>
      <c r="BI1" s="7" t="s">
        <v>4</v>
      </c>
      <c r="BJ1" s="7" t="s">
        <v>4</v>
      </c>
      <c r="BK1" s="8" t="s">
        <v>16</v>
      </c>
      <c r="BL1" s="8" t="s">
        <v>17</v>
      </c>
      <c r="BM1" s="8" t="s">
        <v>18</v>
      </c>
      <c r="BN1" s="8" t="s">
        <v>19</v>
      </c>
      <c r="BO1" s="7"/>
      <c r="BP1" s="7" t="s">
        <v>5</v>
      </c>
      <c r="BQ1" s="7" t="s">
        <v>5</v>
      </c>
      <c r="BR1" s="7" t="s">
        <v>5</v>
      </c>
      <c r="BS1" s="7" t="s">
        <v>5</v>
      </c>
      <c r="BT1" s="7" t="s">
        <v>5</v>
      </c>
      <c r="BU1" s="7" t="s">
        <v>5</v>
      </c>
      <c r="BV1" s="8" t="s">
        <v>16</v>
      </c>
      <c r="BW1" s="8" t="s">
        <v>17</v>
      </c>
      <c r="BX1" s="8" t="s">
        <v>18</v>
      </c>
      <c r="BY1" s="8" t="s">
        <v>19</v>
      </c>
    </row>
    <row r="2" spans="1:77" x14ac:dyDescent="0.35">
      <c r="A2" s="28" t="s">
        <v>6</v>
      </c>
      <c r="B2" s="6">
        <v>31.7607</v>
      </c>
      <c r="C2" s="6">
        <v>40.602699999999999</v>
      </c>
      <c r="D2" s="6">
        <v>19.730799999999999</v>
      </c>
      <c r="E2" s="6">
        <v>70.035499999999999</v>
      </c>
      <c r="F2" s="6">
        <v>35.301499999999997</v>
      </c>
      <c r="G2" s="6">
        <v>23.532699999999998</v>
      </c>
      <c r="H2" s="4">
        <f t="shared" ref="H2:H9" si="0">AVERAGE(B2:G2)</f>
        <v>36.827316666666668</v>
      </c>
      <c r="I2" s="4">
        <f t="shared" ref="I2:I10" si="1">STDEV(B2:G2)</f>
        <v>17.967044247779494</v>
      </c>
      <c r="J2" s="4">
        <f t="shared" ref="J2:J10" si="2">I2/H2*100</f>
        <v>48.787274974182189</v>
      </c>
      <c r="K2" s="4">
        <f t="shared" ref="K2:K10" si="3">I2/SQRT(6)</f>
        <v>7.335015098844563</v>
      </c>
      <c r="M2" s="6">
        <v>35.188800000000001</v>
      </c>
      <c r="N2" s="6">
        <v>6.2563000000000004</v>
      </c>
      <c r="O2" s="6">
        <v>14.037100000000001</v>
      </c>
      <c r="P2" s="6">
        <v>40.165399999999998</v>
      </c>
      <c r="Q2" s="6">
        <v>46.896700000000003</v>
      </c>
      <c r="R2" s="6">
        <v>27.9741</v>
      </c>
      <c r="S2" s="4">
        <f>AVERAGE(M2:R2)</f>
        <v>28.419733333333337</v>
      </c>
      <c r="T2" s="4">
        <f>STDEV(M2:R2)</f>
        <v>15.642606905329638</v>
      </c>
      <c r="U2" s="4">
        <f t="shared" ref="U2:U10" si="4">T2/S2*100</f>
        <v>55.041357080513201</v>
      </c>
      <c r="V2" s="4">
        <f t="shared" ref="V2:V10" si="5">T2/SQRT(6)</f>
        <v>6.3860675274990442</v>
      </c>
      <c r="W2" s="6"/>
      <c r="X2" s="6">
        <v>49.932200000000002</v>
      </c>
      <c r="Y2" s="6">
        <v>37.158999999999999</v>
      </c>
      <c r="Z2" s="6">
        <v>5.4297000000000004</v>
      </c>
      <c r="AA2" s="6">
        <v>16.671299999999999</v>
      </c>
      <c r="AB2" s="6">
        <v>10.348699999999999</v>
      </c>
      <c r="AC2" s="6">
        <v>9.6874000000000002</v>
      </c>
      <c r="AD2" s="4">
        <f t="shared" ref="AD2:AD10" si="6">AVERAGE(X2:AC2)</f>
        <v>21.538049999999998</v>
      </c>
      <c r="AE2" s="4">
        <f t="shared" ref="AE2:AE10" si="7">STDEV(X2:AC2)</f>
        <v>17.883207135494462</v>
      </c>
      <c r="AF2" s="4">
        <f t="shared" ref="AF2:AF10" si="8">AE2/AD2*100</f>
        <v>83.030762466864289</v>
      </c>
      <c r="AG2" s="4">
        <f t="shared" ref="AG2:AG10" si="9">AE2/SQRT(6)</f>
        <v>7.3007887410767713</v>
      </c>
      <c r="AH2" s="6"/>
      <c r="AI2" s="6">
        <v>17.701599999999999</v>
      </c>
      <c r="AJ2" s="6">
        <v>29.144600000000001</v>
      </c>
      <c r="AK2" s="6">
        <v>23.584299999999999</v>
      </c>
      <c r="AL2" s="6">
        <v>19.0318</v>
      </c>
      <c r="AM2" s="6">
        <v>17.313600000000001</v>
      </c>
      <c r="AN2" s="6">
        <v>11.2576</v>
      </c>
      <c r="AO2" s="4">
        <f t="shared" ref="AO2:AO10" si="10">AVERAGE(AI2:AN2)</f>
        <v>19.672250000000002</v>
      </c>
      <c r="AP2" s="4">
        <f t="shared" ref="AP2:AP10" si="11">STDEV(AI2:AN2)</f>
        <v>6.0941406579599109</v>
      </c>
      <c r="AQ2" s="4">
        <f t="shared" ref="AQ2:AQ10" si="12">AP2/AO2*100</f>
        <v>30.978361183697395</v>
      </c>
      <c r="AR2" s="4">
        <f t="shared" ref="AR2:AR10" si="13">AP2/SQRT(6)</f>
        <v>2.4879225054584553</v>
      </c>
      <c r="AS2" s="6"/>
      <c r="AT2" s="6">
        <v>18.2378</v>
      </c>
      <c r="AU2" s="6">
        <v>7.8811999999999998</v>
      </c>
      <c r="AV2" s="6">
        <v>36.263100000000001</v>
      </c>
      <c r="AW2" s="6">
        <v>27.3795</v>
      </c>
      <c r="AX2" s="6">
        <v>47.465000000000003</v>
      </c>
      <c r="AY2" s="6">
        <v>35.020499999999998</v>
      </c>
      <c r="AZ2" s="4">
        <f t="shared" ref="AZ2:AZ10" si="14">AVERAGE(AT2:AY2)</f>
        <v>28.707850000000004</v>
      </c>
      <c r="BA2" s="4">
        <f t="shared" ref="BA2:BA10" si="15">STDEV(AT2:AY2)</f>
        <v>14.098920807317127</v>
      </c>
      <c r="BB2" s="4">
        <f t="shared" ref="BB2:BB10" si="16">BA2/AZ2*100</f>
        <v>49.111726608983695</v>
      </c>
      <c r="BC2" s="4">
        <f t="shared" ref="BC2:BC10" si="17">BA2/SQRT(6)</f>
        <v>5.7558603169726048</v>
      </c>
      <c r="BD2" s="4"/>
      <c r="BE2" s="6">
        <v>22.675999999999998</v>
      </c>
      <c r="BF2" s="6">
        <v>18.347300000000001</v>
      </c>
      <c r="BG2" s="6">
        <v>23.436399999999999</v>
      </c>
      <c r="BH2" s="6">
        <v>17.717600000000001</v>
      </c>
      <c r="BI2" s="6">
        <v>27.039300000000001</v>
      </c>
      <c r="BJ2" s="6">
        <v>28.764800000000001</v>
      </c>
      <c r="BK2" s="4">
        <f t="shared" ref="BK2:BK10" si="18">AVERAGE(BE2:BJ2)</f>
        <v>22.9969</v>
      </c>
      <c r="BL2" s="4">
        <f t="shared" ref="BL2:BL10" si="19">STDEV(BE2:BJ2)</f>
        <v>4.4586005400798028</v>
      </c>
      <c r="BM2" s="4">
        <f t="shared" ref="BM2:BM10" si="20">BL2/BK2*100</f>
        <v>19.387832882170215</v>
      </c>
      <c r="BN2" s="4">
        <f t="shared" ref="BN2:BN10" si="21">BL2/SQRT(6)</f>
        <v>1.8202160483488361</v>
      </c>
      <c r="BO2" s="6"/>
      <c r="BP2" s="6">
        <v>21.212</v>
      </c>
      <c r="BQ2" s="6">
        <v>31.336099999999998</v>
      </c>
      <c r="BR2" s="6">
        <v>13.1944</v>
      </c>
      <c r="BS2" s="6">
        <v>19.312000000000001</v>
      </c>
      <c r="BT2" s="6">
        <v>33.249499999999998</v>
      </c>
      <c r="BU2" s="6">
        <v>51.090299999999999</v>
      </c>
      <c r="BV2" s="4">
        <f t="shared" ref="BV2:BV9" si="22">AVERAGE(BP2:BU2)</f>
        <v>28.232383333333331</v>
      </c>
      <c r="BW2" s="4">
        <f t="shared" ref="BW2:BW10" si="23">STDEV(BP2:BU2)</f>
        <v>13.507692880935176</v>
      </c>
      <c r="BX2" s="4">
        <f t="shared" ref="BX2:BX10" si="24">BW2/BV2*100</f>
        <v>47.844677941117894</v>
      </c>
      <c r="BY2" s="4">
        <f t="shared" ref="BY2:BY9" si="25">BW2/SQRT(6)</f>
        <v>5.5144925267526785</v>
      </c>
    </row>
    <row r="3" spans="1:77" x14ac:dyDescent="0.35">
      <c r="A3" s="2" t="s">
        <v>7</v>
      </c>
      <c r="B3" s="3">
        <v>39.291699999999999</v>
      </c>
      <c r="C3" s="3">
        <v>43.6599</v>
      </c>
      <c r="D3" s="3">
        <v>22.787199999999999</v>
      </c>
      <c r="E3" s="3"/>
      <c r="F3" s="3">
        <v>40.885100000000001</v>
      </c>
      <c r="G3" s="3">
        <v>30.0929</v>
      </c>
      <c r="H3" s="4">
        <f t="shared" si="0"/>
        <v>35.343359999999997</v>
      </c>
      <c r="I3" s="4">
        <f t="shared" si="1"/>
        <v>8.6702017380220351</v>
      </c>
      <c r="J3" s="4">
        <f t="shared" si="2"/>
        <v>24.531345457879603</v>
      </c>
      <c r="K3" s="4">
        <f>I3/SQRT(5)</f>
        <v>3.8774320929708184</v>
      </c>
      <c r="M3" s="3">
        <v>38.361499999999999</v>
      </c>
      <c r="N3" s="3">
        <v>8.4125999999999994</v>
      </c>
      <c r="O3" s="3">
        <v>17.4725</v>
      </c>
      <c r="P3" s="3">
        <v>41.994199999999999</v>
      </c>
      <c r="Q3" s="3">
        <v>50.287700000000001</v>
      </c>
      <c r="R3" s="3">
        <v>35.8658</v>
      </c>
      <c r="S3" s="4">
        <f t="shared" ref="S3:S10" si="26">AVERAGE(M3:R3)</f>
        <v>32.065716666666667</v>
      </c>
      <c r="T3" s="4">
        <f t="shared" ref="T3:T9" si="27">STDEV(M3:R3)</f>
        <v>15.85638596747904</v>
      </c>
      <c r="U3" s="4">
        <f t="shared" si="4"/>
        <v>49.449654072326595</v>
      </c>
      <c r="V3" s="4">
        <f t="shared" si="5"/>
        <v>6.4733424641585051</v>
      </c>
      <c r="W3" s="3"/>
      <c r="X3" s="3">
        <v>63.2042</v>
      </c>
      <c r="Y3" s="3">
        <v>46.879199999999997</v>
      </c>
      <c r="Z3" s="3">
        <v>12.908099999999999</v>
      </c>
      <c r="AA3" s="3">
        <v>18.575900000000001</v>
      </c>
      <c r="AB3" s="3">
        <v>12.4765</v>
      </c>
      <c r="AC3" s="3">
        <v>10.2582</v>
      </c>
      <c r="AD3" s="4">
        <f t="shared" si="6"/>
        <v>27.383683333333327</v>
      </c>
      <c r="AE3" s="4">
        <f t="shared" si="7"/>
        <v>22.207253043941904</v>
      </c>
      <c r="AF3" s="4">
        <f t="shared" si="8"/>
        <v>81.096661736917213</v>
      </c>
      <c r="AG3" s="4">
        <f t="shared" si="9"/>
        <v>9.0660730910877021</v>
      </c>
      <c r="AH3" s="3"/>
      <c r="AI3" s="3">
        <v>23.447900000000001</v>
      </c>
      <c r="AJ3" s="3">
        <v>43.773899999999998</v>
      </c>
      <c r="AK3" s="3">
        <v>48.713799999999999</v>
      </c>
      <c r="AL3" s="3">
        <v>20.5229</v>
      </c>
      <c r="AM3" s="3">
        <v>19.865100000000002</v>
      </c>
      <c r="AN3" s="3"/>
      <c r="AO3" s="4">
        <f t="shared" si="10"/>
        <v>31.264720000000001</v>
      </c>
      <c r="AP3" s="4">
        <f t="shared" si="11"/>
        <v>13.850908680371843</v>
      </c>
      <c r="AQ3" s="4">
        <f t="shared" si="12"/>
        <v>44.302039744388701</v>
      </c>
      <c r="AR3" s="4">
        <f>AP3/SQRT(5)</f>
        <v>6.1943146718906696</v>
      </c>
      <c r="AS3" s="3"/>
      <c r="AT3" s="3">
        <v>21.168500000000002</v>
      </c>
      <c r="AU3" s="3">
        <v>9.6492000000000004</v>
      </c>
      <c r="AV3" s="3">
        <v>41.094799999999999</v>
      </c>
      <c r="AW3" s="3">
        <v>28.265999999999998</v>
      </c>
      <c r="AX3" s="3">
        <v>49.856299999999997</v>
      </c>
      <c r="AY3" s="3">
        <v>42.314500000000002</v>
      </c>
      <c r="AZ3" s="4">
        <f t="shared" si="14"/>
        <v>32.058216666666667</v>
      </c>
      <c r="BA3" s="4">
        <f t="shared" si="15"/>
        <v>15.091413590438323</v>
      </c>
      <c r="BB3" s="4">
        <f t="shared" si="16"/>
        <v>47.075025249704545</v>
      </c>
      <c r="BC3" s="4">
        <f t="shared" si="17"/>
        <v>6.1610437989795548</v>
      </c>
      <c r="BD3" s="4"/>
      <c r="BE3" s="3">
        <v>23.23</v>
      </c>
      <c r="BF3" s="3">
        <v>20.99</v>
      </c>
      <c r="BG3" s="3">
        <v>23.9207</v>
      </c>
      <c r="BH3" s="3">
        <v>16.890599999999999</v>
      </c>
      <c r="BI3" s="3">
        <v>27.6968</v>
      </c>
      <c r="BJ3" s="3">
        <v>26.5639</v>
      </c>
      <c r="BK3" s="4">
        <f t="shared" si="18"/>
        <v>23.21533333333333</v>
      </c>
      <c r="BL3" s="4">
        <f t="shared" si="19"/>
        <v>3.9178708409883671</v>
      </c>
      <c r="BM3" s="4">
        <f t="shared" si="20"/>
        <v>16.87622049071749</v>
      </c>
      <c r="BN3" s="4">
        <f t="shared" si="21"/>
        <v>1.5994640730917182</v>
      </c>
      <c r="BO3" s="3"/>
      <c r="BP3" s="3">
        <v>22.264500000000002</v>
      </c>
      <c r="BQ3" s="3">
        <v>30.421700000000001</v>
      </c>
      <c r="BR3" s="3">
        <v>15.0296</v>
      </c>
      <c r="BS3" s="3">
        <v>21.521899999999999</v>
      </c>
      <c r="BT3" s="3">
        <v>40.495899999999999</v>
      </c>
      <c r="BU3" s="3">
        <v>56.325200000000002</v>
      </c>
      <c r="BV3" s="4">
        <f t="shared" si="22"/>
        <v>31.009799999999998</v>
      </c>
      <c r="BW3" s="4">
        <f t="shared" si="23"/>
        <v>15.185972096115554</v>
      </c>
      <c r="BX3" s="4">
        <f t="shared" si="24"/>
        <v>48.971525440717308</v>
      </c>
      <c r="BY3" s="4">
        <f t="shared" si="25"/>
        <v>6.1996471472711017</v>
      </c>
    </row>
    <row r="4" spans="1:77" x14ac:dyDescent="0.35">
      <c r="A4" s="2" t="s">
        <v>8</v>
      </c>
      <c r="B4" s="3">
        <v>44.084099999999999</v>
      </c>
      <c r="C4" s="3">
        <v>51.2211</v>
      </c>
      <c r="D4" s="3">
        <v>29.038799999999998</v>
      </c>
      <c r="E4" s="3">
        <v>118.206</v>
      </c>
      <c r="F4" s="3">
        <v>46.9773</v>
      </c>
      <c r="G4" s="3">
        <v>38.665999999999997</v>
      </c>
      <c r="H4" s="4">
        <f t="shared" si="0"/>
        <v>54.698883333333335</v>
      </c>
      <c r="I4" s="4">
        <f t="shared" si="1"/>
        <v>32.040719540198644</v>
      </c>
      <c r="J4" s="4">
        <f t="shared" si="2"/>
        <v>58.576551453424507</v>
      </c>
      <c r="K4" s="4">
        <f t="shared" si="3"/>
        <v>13.080568977518189</v>
      </c>
      <c r="M4" s="3">
        <v>55.8489</v>
      </c>
      <c r="N4" s="3">
        <v>12.6069</v>
      </c>
      <c r="O4" s="3">
        <v>18.488099999999999</v>
      </c>
      <c r="P4" s="3">
        <v>46.167000000000002</v>
      </c>
      <c r="Q4" s="3">
        <v>60.503999999999998</v>
      </c>
      <c r="R4" s="3">
        <v>45.634900000000002</v>
      </c>
      <c r="S4" s="4">
        <f t="shared" si="26"/>
        <v>39.874966666666666</v>
      </c>
      <c r="T4" s="4">
        <f t="shared" si="27"/>
        <v>19.77086545112952</v>
      </c>
      <c r="U4" s="4">
        <f t="shared" si="4"/>
        <v>49.582149162413977</v>
      </c>
      <c r="V4" s="4">
        <f t="shared" si="5"/>
        <v>8.0714220214146799</v>
      </c>
      <c r="W4" s="3"/>
      <c r="X4" s="3">
        <v>93.987200000000001</v>
      </c>
      <c r="Y4" s="3">
        <v>50.354700000000001</v>
      </c>
      <c r="Z4" s="3">
        <v>22.094799999999999</v>
      </c>
      <c r="AA4" s="3">
        <v>19.267800000000001</v>
      </c>
      <c r="AB4" s="3">
        <v>18.753299999999999</v>
      </c>
      <c r="AC4" s="3">
        <v>11.3934</v>
      </c>
      <c r="AD4" s="4">
        <f t="shared" si="6"/>
        <v>35.975200000000001</v>
      </c>
      <c r="AE4" s="4">
        <f t="shared" si="7"/>
        <v>31.447809507245491</v>
      </c>
      <c r="AF4" s="4">
        <f t="shared" si="8"/>
        <v>87.415245800566751</v>
      </c>
      <c r="AG4" s="4">
        <f t="shared" si="9"/>
        <v>12.838514470166192</v>
      </c>
      <c r="AH4" s="3"/>
      <c r="AI4" s="3">
        <v>34.937899999999999</v>
      </c>
      <c r="AJ4" s="3">
        <v>60.713500000000003</v>
      </c>
      <c r="AK4" s="3">
        <v>61.1691</v>
      </c>
      <c r="AL4" s="3">
        <v>21.992799999999999</v>
      </c>
      <c r="AM4" s="3">
        <v>26.765599999999999</v>
      </c>
      <c r="AN4" s="3">
        <v>12.182700000000001</v>
      </c>
      <c r="AO4" s="4">
        <f t="shared" si="10"/>
        <v>36.293599999999998</v>
      </c>
      <c r="AP4" s="4">
        <f t="shared" si="11"/>
        <v>20.462605416710751</v>
      </c>
      <c r="AQ4" s="4">
        <f t="shared" si="12"/>
        <v>56.380754228598853</v>
      </c>
      <c r="AR4" s="4">
        <f t="shared" si="13"/>
        <v>8.3538236798087482</v>
      </c>
      <c r="AS4" s="3"/>
      <c r="AT4" s="3">
        <v>24.472200000000001</v>
      </c>
      <c r="AU4" s="3">
        <v>13.955399999999999</v>
      </c>
      <c r="AV4" s="3">
        <v>40.916400000000003</v>
      </c>
      <c r="AW4" s="3">
        <v>28.107700000000001</v>
      </c>
      <c r="AX4" s="3">
        <v>49.352800000000002</v>
      </c>
      <c r="AY4" s="3">
        <v>45.307499999999997</v>
      </c>
      <c r="AZ4" s="4">
        <f t="shared" si="14"/>
        <v>33.685333333333332</v>
      </c>
      <c r="BA4" s="4">
        <f t="shared" si="15"/>
        <v>13.697406204631108</v>
      </c>
      <c r="BB4" s="4">
        <f t="shared" si="16"/>
        <v>40.66281924269051</v>
      </c>
      <c r="BC4" s="4">
        <f t="shared" si="17"/>
        <v>5.5919426668297607</v>
      </c>
      <c r="BD4" s="4"/>
      <c r="BE4" s="3">
        <v>21.598299999999998</v>
      </c>
      <c r="BF4" s="3">
        <v>22.0303</v>
      </c>
      <c r="BG4" s="3">
        <v>26.241</v>
      </c>
      <c r="BH4" s="3">
        <v>18.697399999999998</v>
      </c>
      <c r="BI4" s="3">
        <v>27.590599999999998</v>
      </c>
      <c r="BJ4" s="3">
        <v>26.892600000000002</v>
      </c>
      <c r="BK4" s="4">
        <f t="shared" si="18"/>
        <v>23.841699999999999</v>
      </c>
      <c r="BL4" s="4">
        <f t="shared" si="19"/>
        <v>3.5748207932706197</v>
      </c>
      <c r="BM4" s="4">
        <f t="shared" si="20"/>
        <v>14.993984461135824</v>
      </c>
      <c r="BN4" s="4">
        <f t="shared" si="21"/>
        <v>1.4594144775674014</v>
      </c>
      <c r="BO4" s="3"/>
      <c r="BP4" s="3">
        <v>23.295500000000001</v>
      </c>
      <c r="BQ4" s="3">
        <v>31.537299999999998</v>
      </c>
      <c r="BR4" s="3">
        <v>15.2598</v>
      </c>
      <c r="BS4" s="3">
        <v>21.7</v>
      </c>
      <c r="BT4" s="3">
        <v>40.546999999999997</v>
      </c>
      <c r="BU4" s="3">
        <v>56.733499999999999</v>
      </c>
      <c r="BV4" s="4">
        <f t="shared" si="22"/>
        <v>31.512183333333336</v>
      </c>
      <c r="BW4" s="4">
        <f t="shared" si="23"/>
        <v>15.137213404245399</v>
      </c>
      <c r="BX4" s="4">
        <f t="shared" si="24"/>
        <v>48.036066698791309</v>
      </c>
      <c r="BY4" s="4">
        <f t="shared" si="25"/>
        <v>6.179741494669857</v>
      </c>
    </row>
    <row r="5" spans="1:77" x14ac:dyDescent="0.35">
      <c r="A5" s="2" t="s">
        <v>9</v>
      </c>
      <c r="B5" s="3">
        <v>48.7896</v>
      </c>
      <c r="C5" s="3">
        <v>68.949399999999997</v>
      </c>
      <c r="D5" s="3">
        <v>34.044600000000003</v>
      </c>
      <c r="E5" s="3">
        <v>121.4577</v>
      </c>
      <c r="F5" s="3">
        <v>58.634700000000002</v>
      </c>
      <c r="G5" s="3">
        <v>50.828099999999999</v>
      </c>
      <c r="H5" s="4">
        <f t="shared" si="0"/>
        <v>63.784016666666673</v>
      </c>
      <c r="I5" s="4">
        <f t="shared" si="1"/>
        <v>30.517442906863366</v>
      </c>
      <c r="J5" s="4">
        <f t="shared" si="2"/>
        <v>47.844968852222955</v>
      </c>
      <c r="K5" s="4">
        <f t="shared" si="3"/>
        <v>12.458693896055513</v>
      </c>
      <c r="M5" s="3">
        <v>66.263400000000004</v>
      </c>
      <c r="N5" s="3">
        <v>15.253</v>
      </c>
      <c r="O5" s="3">
        <v>19.860800000000001</v>
      </c>
      <c r="P5" s="3">
        <v>65.863200000000006</v>
      </c>
      <c r="Q5" s="3">
        <v>80.121799999999993</v>
      </c>
      <c r="R5" s="3">
        <v>56.536200000000001</v>
      </c>
      <c r="S5" s="4">
        <f t="shared" si="26"/>
        <v>50.649733333333337</v>
      </c>
      <c r="T5" s="4">
        <f t="shared" si="27"/>
        <v>26.755846107695152</v>
      </c>
      <c r="U5" s="4">
        <f t="shared" si="4"/>
        <v>52.825245755216507</v>
      </c>
      <c r="V5" s="4">
        <f t="shared" si="5"/>
        <v>10.92302843338075</v>
      </c>
      <c r="W5" s="3"/>
      <c r="X5" s="3">
        <v>135.56950000000001</v>
      </c>
      <c r="Y5" s="3">
        <v>52.122999999999998</v>
      </c>
      <c r="Z5" s="3">
        <v>29.4193</v>
      </c>
      <c r="AA5" s="3">
        <v>19.7697</v>
      </c>
      <c r="AB5" s="3">
        <v>29.3612</v>
      </c>
      <c r="AC5" s="3">
        <v>13.6031</v>
      </c>
      <c r="AD5" s="4">
        <f t="shared" si="6"/>
        <v>46.640966666666664</v>
      </c>
      <c r="AE5" s="4">
        <f t="shared" si="7"/>
        <v>45.490830889913042</v>
      </c>
      <c r="AF5" s="4">
        <f t="shared" si="8"/>
        <v>97.534065310066566</v>
      </c>
      <c r="AG5" s="4">
        <f t="shared" si="9"/>
        <v>18.571553942587695</v>
      </c>
      <c r="AH5" s="3"/>
      <c r="AI5" s="3">
        <v>52.712299999999999</v>
      </c>
      <c r="AJ5" s="3">
        <v>70.025400000000005</v>
      </c>
      <c r="AK5" s="3">
        <v>64.201800000000006</v>
      </c>
      <c r="AL5" s="3">
        <v>23.6403</v>
      </c>
      <c r="AM5" s="3">
        <v>34.077500000000001</v>
      </c>
      <c r="AN5" s="3">
        <v>14.8574</v>
      </c>
      <c r="AO5" s="4">
        <f t="shared" si="10"/>
        <v>43.252450000000003</v>
      </c>
      <c r="AP5" s="4">
        <f t="shared" si="11"/>
        <v>22.451057341581937</v>
      </c>
      <c r="AQ5" s="4">
        <f t="shared" si="12"/>
        <v>51.907018773692435</v>
      </c>
      <c r="AR5" s="4">
        <f t="shared" si="13"/>
        <v>9.165605778806988</v>
      </c>
      <c r="AS5" s="3"/>
      <c r="AT5" s="3">
        <v>27.898</v>
      </c>
      <c r="AU5" s="3">
        <v>19.3461</v>
      </c>
      <c r="AV5" s="3">
        <v>41.660400000000003</v>
      </c>
      <c r="AW5" s="3">
        <v>27.2118</v>
      </c>
      <c r="AX5" s="3">
        <v>46.984900000000003</v>
      </c>
      <c r="AY5" s="3">
        <v>46.558900000000001</v>
      </c>
      <c r="AZ5" s="4">
        <f t="shared" si="14"/>
        <v>34.943350000000002</v>
      </c>
      <c r="BA5" s="4">
        <f t="shared" si="15"/>
        <v>11.642394242551671</v>
      </c>
      <c r="BB5" s="4">
        <f t="shared" si="16"/>
        <v>33.317910968901579</v>
      </c>
      <c r="BC5" s="4">
        <f t="shared" si="17"/>
        <v>4.7529875464280416</v>
      </c>
      <c r="BD5" s="4"/>
      <c r="BE5" s="3">
        <v>22.815799999999999</v>
      </c>
      <c r="BF5" s="3">
        <v>20.639399999999998</v>
      </c>
      <c r="BG5" s="3">
        <v>25.138300000000001</v>
      </c>
      <c r="BH5" s="3">
        <v>19.293500000000002</v>
      </c>
      <c r="BI5" s="3">
        <v>27.4512</v>
      </c>
      <c r="BJ5" s="3">
        <v>26.3475</v>
      </c>
      <c r="BK5" s="4">
        <f t="shared" si="18"/>
        <v>23.614283333333333</v>
      </c>
      <c r="BL5" s="4">
        <f t="shared" si="19"/>
        <v>3.2456649472283323</v>
      </c>
      <c r="BM5" s="4">
        <f t="shared" si="20"/>
        <v>13.744499044977717</v>
      </c>
      <c r="BN5" s="4">
        <f t="shared" si="21"/>
        <v>1.3250371661244509</v>
      </c>
      <c r="BO5" s="3"/>
      <c r="BP5" s="3">
        <v>23.165700000000001</v>
      </c>
      <c r="BQ5" s="3">
        <v>30.184899999999999</v>
      </c>
      <c r="BR5" s="3">
        <v>16.411899999999999</v>
      </c>
      <c r="BS5" s="3">
        <v>20.810099999999998</v>
      </c>
      <c r="BT5" s="3">
        <v>38.7181</v>
      </c>
      <c r="BU5" s="3">
        <v>54.275700000000001</v>
      </c>
      <c r="BV5" s="4">
        <f t="shared" si="22"/>
        <v>30.594399999999997</v>
      </c>
      <c r="BW5" s="4">
        <f t="shared" si="23"/>
        <v>13.993052405104473</v>
      </c>
      <c r="BX5" s="4">
        <f t="shared" si="24"/>
        <v>45.737299653219132</v>
      </c>
      <c r="BY5" s="4">
        <f t="shared" si="25"/>
        <v>5.7126397227551484</v>
      </c>
    </row>
    <row r="6" spans="1:77" x14ac:dyDescent="0.35">
      <c r="A6" s="2" t="s">
        <v>10</v>
      </c>
      <c r="B6" s="3">
        <v>58.460999999999999</v>
      </c>
      <c r="C6" s="3">
        <v>95.405100000000004</v>
      </c>
      <c r="D6" s="3">
        <v>38.68</v>
      </c>
      <c r="E6" s="3">
        <v>122.3698</v>
      </c>
      <c r="F6" s="3">
        <v>73.690799999999996</v>
      </c>
      <c r="G6" s="3">
        <v>65.687100000000001</v>
      </c>
      <c r="H6" s="4">
        <f t="shared" si="0"/>
        <v>75.715633333333344</v>
      </c>
      <c r="I6" s="4">
        <f t="shared" si="1"/>
        <v>29.456131123055947</v>
      </c>
      <c r="J6" s="4">
        <f t="shared" si="2"/>
        <v>38.903631689082182</v>
      </c>
      <c r="K6" s="4">
        <f t="shared" si="3"/>
        <v>12.02541517466698</v>
      </c>
      <c r="M6" s="3">
        <v>82.080600000000004</v>
      </c>
      <c r="N6" s="3">
        <v>18.998200000000001</v>
      </c>
      <c r="O6" s="3">
        <v>22.3384</v>
      </c>
      <c r="P6" s="3">
        <v>78.596599999999995</v>
      </c>
      <c r="Q6" s="3">
        <v>95.896299999999997</v>
      </c>
      <c r="R6" s="3">
        <v>65.323400000000007</v>
      </c>
      <c r="S6" s="4">
        <f t="shared" si="26"/>
        <v>60.538916666666665</v>
      </c>
      <c r="T6" s="4">
        <f t="shared" si="27"/>
        <v>32.397748378331272</v>
      </c>
      <c r="U6" s="4">
        <f t="shared" si="4"/>
        <v>53.515573390116181</v>
      </c>
      <c r="V6" s="4">
        <f t="shared" si="5"/>
        <v>13.226325390332134</v>
      </c>
      <c r="W6" s="3"/>
      <c r="X6" s="3">
        <v>164.48779999999999</v>
      </c>
      <c r="Y6" s="3">
        <v>67.106899999999996</v>
      </c>
      <c r="Z6" s="3">
        <v>36.563699999999997</v>
      </c>
      <c r="AA6" s="3">
        <v>28.871300000000002</v>
      </c>
      <c r="AB6" s="3">
        <v>37.889400000000002</v>
      </c>
      <c r="AC6" s="3">
        <v>16.609000000000002</v>
      </c>
      <c r="AD6" s="4">
        <f t="shared" si="6"/>
        <v>58.588016666666668</v>
      </c>
      <c r="AE6" s="4">
        <f t="shared" si="7"/>
        <v>54.490659437353727</v>
      </c>
      <c r="AF6" s="4">
        <f t="shared" si="8"/>
        <v>93.006492688386032</v>
      </c>
      <c r="AG6" s="4">
        <f t="shared" si="9"/>
        <v>22.245718561548227</v>
      </c>
      <c r="AH6" s="3"/>
      <c r="AI6" s="3">
        <v>67.074100000000001</v>
      </c>
      <c r="AJ6" s="3">
        <v>74.745699999999999</v>
      </c>
      <c r="AK6" s="3">
        <v>61.110799999999998</v>
      </c>
      <c r="AL6" s="3">
        <v>24.095400000000001</v>
      </c>
      <c r="AM6" s="3">
        <v>38.538699999999999</v>
      </c>
      <c r="AN6" s="3"/>
      <c r="AO6" s="4">
        <f t="shared" si="10"/>
        <v>53.112939999999995</v>
      </c>
      <c r="AP6" s="4">
        <f t="shared" si="11"/>
        <v>21.102619254324821</v>
      </c>
      <c r="AQ6" s="4">
        <f t="shared" si="12"/>
        <v>39.731596959845987</v>
      </c>
      <c r="AR6" s="4">
        <f>AP6/SQRT(5)</f>
        <v>9.4373782311932448</v>
      </c>
      <c r="AS6" s="3"/>
      <c r="AT6" s="3">
        <v>30.755400000000002</v>
      </c>
      <c r="AU6" s="3">
        <v>20.243600000000001</v>
      </c>
      <c r="AV6" s="3">
        <v>43.600499999999997</v>
      </c>
      <c r="AW6" s="3">
        <v>25.136900000000001</v>
      </c>
      <c r="AX6" s="3">
        <v>46.988799999999998</v>
      </c>
      <c r="AY6" s="3">
        <v>47.760599999999997</v>
      </c>
      <c r="AZ6" s="4">
        <f>AVERAGE(AT6:AY6)</f>
        <v>35.747633333333333</v>
      </c>
      <c r="BA6" s="4">
        <f t="shared" si="15"/>
        <v>11.918286925337339</v>
      </c>
      <c r="BB6" s="4">
        <f t="shared" si="16"/>
        <v>33.340072653771969</v>
      </c>
      <c r="BC6" s="4">
        <f t="shared" si="17"/>
        <v>4.8656202625267797</v>
      </c>
      <c r="BD6" s="4"/>
      <c r="BE6" s="3">
        <v>22.857500000000002</v>
      </c>
      <c r="BF6" s="3">
        <v>20.410399999999999</v>
      </c>
      <c r="BG6" s="3">
        <v>25.782599999999999</v>
      </c>
      <c r="BH6" s="3">
        <v>18.3505</v>
      </c>
      <c r="BI6" s="3">
        <v>29.933900000000001</v>
      </c>
      <c r="BJ6" s="3">
        <v>26.723099999999999</v>
      </c>
      <c r="BK6" s="4">
        <f t="shared" si="18"/>
        <v>24.009666666666664</v>
      </c>
      <c r="BL6" s="4">
        <f t="shared" si="19"/>
        <v>4.2874451500475965</v>
      </c>
      <c r="BM6" s="4">
        <f t="shared" si="20"/>
        <v>17.857162323706827</v>
      </c>
      <c r="BN6" s="4">
        <f t="shared" si="21"/>
        <v>1.750342152964512</v>
      </c>
      <c r="BO6" s="3"/>
      <c r="BP6" s="3">
        <v>24.097300000000001</v>
      </c>
      <c r="BQ6" s="3">
        <v>29.836600000000001</v>
      </c>
      <c r="BR6" s="3">
        <v>18.112400000000001</v>
      </c>
      <c r="BS6" s="3">
        <v>21.427299999999999</v>
      </c>
      <c r="BT6" s="3">
        <v>41.052900000000001</v>
      </c>
      <c r="BU6" s="3">
        <v>52.399000000000001</v>
      </c>
      <c r="BV6" s="4">
        <f t="shared" si="22"/>
        <v>31.154250000000001</v>
      </c>
      <c r="BW6" s="4">
        <f t="shared" si="23"/>
        <v>13.157224836073912</v>
      </c>
      <c r="BX6" s="4">
        <f t="shared" si="24"/>
        <v>42.232519916460554</v>
      </c>
      <c r="BY6" s="4">
        <f t="shared" si="25"/>
        <v>5.3714145465758554</v>
      </c>
    </row>
    <row r="7" spans="1:77" x14ac:dyDescent="0.35">
      <c r="A7" s="2" t="s">
        <v>11</v>
      </c>
      <c r="B7" s="3">
        <v>92.051900000000003</v>
      </c>
      <c r="C7" s="3">
        <v>106.8232</v>
      </c>
      <c r="D7" s="3">
        <v>42.728999999999999</v>
      </c>
      <c r="E7" s="3">
        <v>126.9034</v>
      </c>
      <c r="F7" s="3">
        <v>78.307100000000005</v>
      </c>
      <c r="G7" s="3">
        <v>79.008499999999998</v>
      </c>
      <c r="H7" s="4">
        <f t="shared" si="0"/>
        <v>87.63718333333334</v>
      </c>
      <c r="I7" s="4">
        <f t="shared" si="1"/>
        <v>28.662443341307526</v>
      </c>
      <c r="J7" s="4">
        <f t="shared" si="2"/>
        <v>32.705801637061043</v>
      </c>
      <c r="K7" s="4">
        <f t="shared" si="3"/>
        <v>11.701393494606132</v>
      </c>
      <c r="M7" s="3">
        <v>98.850999999999999</v>
      </c>
      <c r="N7" s="3">
        <v>25.544699999999999</v>
      </c>
      <c r="O7" s="3">
        <v>27.515000000000001</v>
      </c>
      <c r="P7" s="3">
        <v>96.8416</v>
      </c>
      <c r="Q7" s="3">
        <v>104.19840000000001</v>
      </c>
      <c r="R7" s="3">
        <v>74.262100000000004</v>
      </c>
      <c r="S7" s="4">
        <f t="shared" si="26"/>
        <v>71.202133333333336</v>
      </c>
      <c r="T7" s="4">
        <f t="shared" si="27"/>
        <v>36.091899163976755</v>
      </c>
      <c r="U7" s="4">
        <f t="shared" si="4"/>
        <v>50.689350830279558</v>
      </c>
      <c r="V7" s="4">
        <f t="shared" si="5"/>
        <v>14.734456133287638</v>
      </c>
      <c r="W7" s="3"/>
      <c r="X7" s="3">
        <v>169.49789999999999</v>
      </c>
      <c r="Y7" s="3">
        <v>81.7547</v>
      </c>
      <c r="Z7" s="3">
        <v>46.883000000000003</v>
      </c>
      <c r="AA7" s="3">
        <v>41.676200000000001</v>
      </c>
      <c r="AB7" s="3">
        <v>51.446300000000001</v>
      </c>
      <c r="AC7" s="3">
        <v>19.3873</v>
      </c>
      <c r="AD7" s="4">
        <f t="shared" si="6"/>
        <v>68.440899999999985</v>
      </c>
      <c r="AE7" s="4">
        <f t="shared" si="7"/>
        <v>53.415239099081084</v>
      </c>
      <c r="AF7" s="4">
        <f t="shared" si="8"/>
        <v>78.045787093800783</v>
      </c>
      <c r="AG7" s="4">
        <f t="shared" si="9"/>
        <v>21.806680046918348</v>
      </c>
      <c r="AH7" s="3"/>
      <c r="AI7" s="3">
        <v>81.902699999999996</v>
      </c>
      <c r="AJ7" s="3">
        <v>75.1096</v>
      </c>
      <c r="AK7" s="3">
        <v>63.1858</v>
      </c>
      <c r="AL7" s="3">
        <v>25.076799999999999</v>
      </c>
      <c r="AM7" s="3">
        <v>37.895400000000002</v>
      </c>
      <c r="AN7" s="3">
        <v>20.534300000000002</v>
      </c>
      <c r="AO7" s="4">
        <f t="shared" si="10"/>
        <v>50.617433333333338</v>
      </c>
      <c r="AP7" s="4">
        <f t="shared" si="11"/>
        <v>26.289796398805862</v>
      </c>
      <c r="AQ7" s="4">
        <f t="shared" si="12"/>
        <v>51.938224970196423</v>
      </c>
      <c r="AR7" s="4">
        <f t="shared" si="13"/>
        <v>10.732764436455517</v>
      </c>
      <c r="AS7" s="3"/>
      <c r="AT7" s="3">
        <v>33.034599999999998</v>
      </c>
      <c r="AU7" s="3">
        <v>19.422899999999998</v>
      </c>
      <c r="AV7" s="3">
        <v>38.707599999999999</v>
      </c>
      <c r="AW7" s="3">
        <v>25.000599999999999</v>
      </c>
      <c r="AX7" s="3">
        <v>48.866799999999998</v>
      </c>
      <c r="AY7" s="3">
        <v>52.540599999999998</v>
      </c>
      <c r="AZ7" s="4">
        <f t="shared" si="14"/>
        <v>36.262183333333326</v>
      </c>
      <c r="BA7" s="4">
        <f t="shared" si="15"/>
        <v>13.043353017444064</v>
      </c>
      <c r="BB7" s="4">
        <f t="shared" si="16"/>
        <v>35.969574411847972</v>
      </c>
      <c r="BC7" s="4">
        <f t="shared" si="17"/>
        <v>5.3249265712882083</v>
      </c>
      <c r="BD7" s="4"/>
      <c r="BE7" s="3">
        <v>23.552099999999999</v>
      </c>
      <c r="BF7" s="3">
        <v>20.657</v>
      </c>
      <c r="BG7" s="3">
        <v>25.093599999999999</v>
      </c>
      <c r="BH7" s="3">
        <v>17.2896</v>
      </c>
      <c r="BI7" s="3">
        <v>28.611999999999998</v>
      </c>
      <c r="BJ7" s="3">
        <v>27.163</v>
      </c>
      <c r="BK7" s="4">
        <f t="shared" si="18"/>
        <v>23.727883333333335</v>
      </c>
      <c r="BL7" s="4">
        <f t="shared" si="19"/>
        <v>4.2055325619553381</v>
      </c>
      <c r="BM7" s="4">
        <f t="shared" si="20"/>
        <v>17.724010620228121</v>
      </c>
      <c r="BN7" s="4">
        <f t="shared" si="21"/>
        <v>1.716901478908377</v>
      </c>
      <c r="BO7" s="3"/>
      <c r="BP7" s="3">
        <v>24.63</v>
      </c>
      <c r="BQ7" s="3">
        <v>29.991700000000002</v>
      </c>
      <c r="BR7" s="3">
        <v>17.551300000000001</v>
      </c>
      <c r="BS7" s="3">
        <v>21.361999999999998</v>
      </c>
      <c r="BT7" s="3"/>
      <c r="BU7" s="3">
        <v>54.557400000000001</v>
      </c>
      <c r="BV7" s="4">
        <f t="shared" si="22"/>
        <v>29.618479999999998</v>
      </c>
      <c r="BW7" s="4">
        <f t="shared" si="23"/>
        <v>14.66935795960409</v>
      </c>
      <c r="BX7" s="4">
        <f t="shared" si="24"/>
        <v>49.527720394848387</v>
      </c>
      <c r="BY7" s="4">
        <f>BW7/SQRT(5)</f>
        <v>6.5603363167904716</v>
      </c>
    </row>
    <row r="8" spans="1:77" x14ac:dyDescent="0.35">
      <c r="A8" s="2" t="s">
        <v>12</v>
      </c>
      <c r="B8" s="3">
        <v>107.93770000000001</v>
      </c>
      <c r="C8" s="3">
        <v>116.8203</v>
      </c>
      <c r="D8" s="3">
        <v>45.280099999999997</v>
      </c>
      <c r="E8" s="3">
        <v>131.3203</v>
      </c>
      <c r="F8" s="3">
        <v>77.511700000000005</v>
      </c>
      <c r="G8" s="3">
        <v>100.69289999999999</v>
      </c>
      <c r="H8" s="4">
        <f t="shared" si="0"/>
        <v>96.593833333333336</v>
      </c>
      <c r="I8" s="4">
        <f t="shared" si="1"/>
        <v>30.847204543080824</v>
      </c>
      <c r="J8" s="4">
        <f t="shared" si="2"/>
        <v>31.934962593969068</v>
      </c>
      <c r="K8" s="4">
        <f t="shared" si="3"/>
        <v>12.593318520301857</v>
      </c>
      <c r="M8" s="3">
        <v>103.8022</v>
      </c>
      <c r="N8" s="3">
        <v>39.311799999999998</v>
      </c>
      <c r="O8" s="3">
        <v>36.330800000000004</v>
      </c>
      <c r="P8" s="3">
        <v>102.96850000000001</v>
      </c>
      <c r="Q8" s="3">
        <v>111.95050000000001</v>
      </c>
      <c r="R8" s="3">
        <v>84.060299999999998</v>
      </c>
      <c r="S8" s="4">
        <f t="shared" si="26"/>
        <v>79.737350000000006</v>
      </c>
      <c r="T8" s="4">
        <f t="shared" si="27"/>
        <v>33.744723857738101</v>
      </c>
      <c r="U8" s="4">
        <f t="shared" si="4"/>
        <v>42.319846167120048</v>
      </c>
      <c r="V8" s="4">
        <f t="shared" si="5"/>
        <v>13.776225827096713</v>
      </c>
      <c r="W8" s="3"/>
      <c r="X8" s="3">
        <v>168.77369999999999</v>
      </c>
      <c r="Y8" s="3">
        <v>86.697900000000004</v>
      </c>
      <c r="Z8" s="3">
        <v>59.931399999999996</v>
      </c>
      <c r="AA8" s="3">
        <v>52.761000000000003</v>
      </c>
      <c r="AB8" s="3"/>
      <c r="AC8" s="3">
        <v>23.4758</v>
      </c>
      <c r="AD8" s="4">
        <f t="shared" si="6"/>
        <v>78.327960000000004</v>
      </c>
      <c r="AE8" s="4">
        <f t="shared" si="7"/>
        <v>55.342908533731752</v>
      </c>
      <c r="AF8" s="4">
        <f t="shared" si="8"/>
        <v>70.655368190020212</v>
      </c>
      <c r="AG8" s="4">
        <f>AE8/SQRT(5)</f>
        <v>24.75010111079548</v>
      </c>
      <c r="AH8" s="3"/>
      <c r="AI8" s="3">
        <v>89.903499999999994</v>
      </c>
      <c r="AJ8" s="3">
        <v>79.334900000000005</v>
      </c>
      <c r="AK8" s="3">
        <v>61.1128</v>
      </c>
      <c r="AL8" s="3">
        <v>26.877099999999999</v>
      </c>
      <c r="AM8" s="3">
        <v>37.566299999999998</v>
      </c>
      <c r="AN8" s="3">
        <v>21.349299999999999</v>
      </c>
      <c r="AO8" s="4">
        <f t="shared" si="10"/>
        <v>52.690650000000005</v>
      </c>
      <c r="AP8" s="4">
        <f t="shared" si="11"/>
        <v>28.435929456077211</v>
      </c>
      <c r="AQ8" s="4">
        <f t="shared" si="12"/>
        <v>53.967695323700141</v>
      </c>
      <c r="AR8" s="4">
        <f t="shared" si="13"/>
        <v>11.608919588194528</v>
      </c>
      <c r="AS8" s="3"/>
      <c r="AT8" s="3">
        <v>32.003599999999999</v>
      </c>
      <c r="AU8" s="3">
        <v>21.514800000000001</v>
      </c>
      <c r="AV8" s="3">
        <v>41.509399999999999</v>
      </c>
      <c r="AW8" s="3">
        <v>25.4133</v>
      </c>
      <c r="AX8" s="3">
        <v>49.058</v>
      </c>
      <c r="AY8" s="3">
        <v>55.669600000000003</v>
      </c>
      <c r="AZ8" s="4">
        <f t="shared" si="14"/>
        <v>37.528116666666669</v>
      </c>
      <c r="BA8" s="4">
        <f t="shared" si="15"/>
        <v>13.502722852286743</v>
      </c>
      <c r="BB8" s="4">
        <f t="shared" si="16"/>
        <v>35.980283722258221</v>
      </c>
      <c r="BC8" s="4">
        <f t="shared" si="17"/>
        <v>5.5124635210533999</v>
      </c>
      <c r="BD8" s="4"/>
      <c r="BE8" s="3">
        <v>22.403600000000001</v>
      </c>
      <c r="BF8" s="3">
        <v>20.515599999999999</v>
      </c>
      <c r="BG8" s="3">
        <v>26.557500000000001</v>
      </c>
      <c r="BH8" s="3">
        <v>17.463999999999999</v>
      </c>
      <c r="BI8" s="3">
        <v>28.022099999999998</v>
      </c>
      <c r="BJ8" s="3"/>
      <c r="BK8" s="4">
        <f t="shared" si="18"/>
        <v>22.992560000000001</v>
      </c>
      <c r="BL8" s="4">
        <f t="shared" si="19"/>
        <v>4.331635090009307</v>
      </c>
      <c r="BM8" s="4">
        <f t="shared" si="20"/>
        <v>18.839290144330629</v>
      </c>
      <c r="BN8" s="4">
        <f>BL8/SQRT(5)</f>
        <v>1.9371661029968461</v>
      </c>
      <c r="BO8" s="3"/>
      <c r="BP8" s="3">
        <v>23.665700000000001</v>
      </c>
      <c r="BQ8" s="3">
        <v>27.859500000000001</v>
      </c>
      <c r="BR8" s="3">
        <v>19.3064</v>
      </c>
      <c r="BS8" s="3">
        <v>20.655000000000001</v>
      </c>
      <c r="BT8" s="3">
        <v>34.753500000000003</v>
      </c>
      <c r="BU8" s="3">
        <v>56.796599999999998</v>
      </c>
      <c r="BV8" s="4">
        <f t="shared" si="22"/>
        <v>30.506116666666667</v>
      </c>
      <c r="BW8" s="4">
        <f t="shared" si="23"/>
        <v>14.03925790081751</v>
      </c>
      <c r="BX8" s="4">
        <f t="shared" si="24"/>
        <v>46.021124400136728</v>
      </c>
      <c r="BY8" s="4">
        <f t="shared" si="25"/>
        <v>5.7315030373900315</v>
      </c>
    </row>
    <row r="9" spans="1:77" x14ac:dyDescent="0.35">
      <c r="A9" s="2" t="s">
        <v>13</v>
      </c>
      <c r="B9" s="3">
        <v>113.04510000000001</v>
      </c>
      <c r="C9" s="3">
        <v>121.9037</v>
      </c>
      <c r="D9" s="3">
        <v>49.0717</v>
      </c>
      <c r="E9" s="3">
        <v>131.8021</v>
      </c>
      <c r="F9" s="3">
        <v>79.508899999999997</v>
      </c>
      <c r="G9" s="3">
        <v>100.45829999999999</v>
      </c>
      <c r="H9" s="4">
        <f t="shared" si="0"/>
        <v>99.298299999999998</v>
      </c>
      <c r="I9" s="4">
        <f t="shared" si="1"/>
        <v>30.568457382602766</v>
      </c>
      <c r="J9" s="4">
        <f t="shared" si="2"/>
        <v>30.784472022786662</v>
      </c>
      <c r="K9" s="4">
        <f t="shared" si="3"/>
        <v>12.479520468565033</v>
      </c>
      <c r="M9" s="3">
        <v>104.2274</v>
      </c>
      <c r="N9" s="3">
        <v>47.377600000000001</v>
      </c>
      <c r="O9" s="3">
        <v>43.353000000000002</v>
      </c>
      <c r="P9" s="3">
        <v>102.2974</v>
      </c>
      <c r="Q9" s="3">
        <v>112.66549999999999</v>
      </c>
      <c r="R9" s="3">
        <v>97.598399999999998</v>
      </c>
      <c r="S9" s="4">
        <f t="shared" si="26"/>
        <v>84.586550000000003</v>
      </c>
      <c r="T9" s="4">
        <f t="shared" si="27"/>
        <v>30.79572852093289</v>
      </c>
      <c r="U9" s="4">
        <f t="shared" si="4"/>
        <v>36.407358523231991</v>
      </c>
      <c r="V9" s="4">
        <f t="shared" si="5"/>
        <v>12.572303522260082</v>
      </c>
      <c r="W9" s="3"/>
      <c r="X9" s="3">
        <v>169.00700000000001</v>
      </c>
      <c r="Y9" s="3">
        <v>95.776300000000006</v>
      </c>
      <c r="Z9" s="3">
        <v>71.201599999999999</v>
      </c>
      <c r="AA9" s="3">
        <v>66.805499999999995</v>
      </c>
      <c r="AB9" s="3">
        <v>86.225300000000004</v>
      </c>
      <c r="AC9" s="3">
        <v>28.822800000000001</v>
      </c>
      <c r="AD9" s="4">
        <f t="shared" si="6"/>
        <v>86.306416666666664</v>
      </c>
      <c r="AE9" s="4">
        <f t="shared" si="7"/>
        <v>46.565822609266441</v>
      </c>
      <c r="AF9" s="4">
        <f t="shared" si="8"/>
        <v>53.954067852351393</v>
      </c>
      <c r="AG9" s="4">
        <f t="shared" si="9"/>
        <v>19.010417474276526</v>
      </c>
      <c r="AH9" s="3"/>
      <c r="AI9" s="3">
        <v>94.443799999999996</v>
      </c>
      <c r="AJ9" s="3">
        <v>79.867900000000006</v>
      </c>
      <c r="AK9" s="3">
        <v>60.864199999999997</v>
      </c>
      <c r="AL9" s="3">
        <v>33.075800000000001</v>
      </c>
      <c r="AM9" s="3">
        <v>38.921500000000002</v>
      </c>
      <c r="AN9" s="3">
        <v>20.9636</v>
      </c>
      <c r="AO9" s="4">
        <f t="shared" si="10"/>
        <v>54.689466666666668</v>
      </c>
      <c r="AP9" s="4">
        <f t="shared" si="11"/>
        <v>28.655545004879386</v>
      </c>
      <c r="AQ9" s="4">
        <f t="shared" si="12"/>
        <v>52.396826576377997</v>
      </c>
      <c r="AR9" s="4">
        <f t="shared" si="13"/>
        <v>11.6985772605523</v>
      </c>
      <c r="AS9" s="3"/>
      <c r="AT9" s="3">
        <v>32.898299999999999</v>
      </c>
      <c r="AU9" s="3">
        <v>28.530200000000001</v>
      </c>
      <c r="AV9" s="3">
        <v>40.289299999999997</v>
      </c>
      <c r="AW9" s="3">
        <v>26.992100000000001</v>
      </c>
      <c r="AX9" s="3">
        <v>47.332099999999997</v>
      </c>
      <c r="AY9" s="3">
        <v>57.081400000000002</v>
      </c>
      <c r="AZ9" s="4">
        <f t="shared" si="14"/>
        <v>38.853900000000003</v>
      </c>
      <c r="BA9" s="4">
        <f t="shared" si="15"/>
        <v>11.738247372925834</v>
      </c>
      <c r="BB9" s="4">
        <f t="shared" si="16"/>
        <v>30.211246162999938</v>
      </c>
      <c r="BC9" s="4">
        <f t="shared" si="17"/>
        <v>4.792119423038903</v>
      </c>
      <c r="BD9" s="4"/>
      <c r="BE9" s="3">
        <v>24.2684</v>
      </c>
      <c r="BF9" s="3">
        <v>20.954599999999999</v>
      </c>
      <c r="BG9" s="3">
        <v>26.384399999999999</v>
      </c>
      <c r="BH9" s="3">
        <v>20.104800000000001</v>
      </c>
      <c r="BI9" s="3">
        <v>26.8887</v>
      </c>
      <c r="BJ9" s="3">
        <v>28.536100000000001</v>
      </c>
      <c r="BK9" s="4">
        <f t="shared" si="18"/>
        <v>24.522833333333335</v>
      </c>
      <c r="BL9" s="4">
        <f t="shared" si="19"/>
        <v>3.3907258471699908</v>
      </c>
      <c r="BM9" s="4">
        <f t="shared" si="20"/>
        <v>13.826811123660224</v>
      </c>
      <c r="BN9" s="4">
        <f t="shared" si="21"/>
        <v>1.3842580305387826</v>
      </c>
      <c r="BO9" s="3"/>
      <c r="BP9" s="3">
        <v>25.268000000000001</v>
      </c>
      <c r="BQ9" s="3">
        <v>32.532899999999998</v>
      </c>
      <c r="BR9" s="3">
        <v>19.873200000000001</v>
      </c>
      <c r="BS9" s="3">
        <v>20.843399999999999</v>
      </c>
      <c r="BT9" s="3">
        <v>38.539099999999998</v>
      </c>
      <c r="BU9" s="3">
        <v>56.693899999999999</v>
      </c>
      <c r="BV9" s="4">
        <f t="shared" si="22"/>
        <v>32.29175</v>
      </c>
      <c r="BW9" s="4">
        <f t="shared" si="23"/>
        <v>13.922432444476081</v>
      </c>
      <c r="BX9" s="4">
        <f t="shared" si="24"/>
        <v>43.114518242201434</v>
      </c>
      <c r="BY9" s="4">
        <f t="shared" si="25"/>
        <v>5.6838092445559818</v>
      </c>
    </row>
    <row r="10" spans="1:77" x14ac:dyDescent="0.35">
      <c r="A10" s="2" t="s">
        <v>14</v>
      </c>
      <c r="B10" s="3">
        <v>111.9559</v>
      </c>
      <c r="C10" s="3">
        <v>121.51909999999999</v>
      </c>
      <c r="D10" s="3">
        <v>55.818100000000001</v>
      </c>
      <c r="E10" s="3">
        <v>127.13930000000001</v>
      </c>
      <c r="F10" s="3">
        <v>82.315200000000004</v>
      </c>
      <c r="G10" s="3">
        <v>99.518699999999995</v>
      </c>
      <c r="H10" s="4">
        <f>AVERAGE(B10:G10)</f>
        <v>99.71105</v>
      </c>
      <c r="I10" s="4">
        <f t="shared" si="1"/>
        <v>26.859188185181633</v>
      </c>
      <c r="J10" s="4">
        <f t="shared" si="2"/>
        <v>26.937022712308849</v>
      </c>
      <c r="K10" s="4">
        <f t="shared" si="3"/>
        <v>10.965217659847591</v>
      </c>
      <c r="M10" s="3">
        <v>105.7321</v>
      </c>
      <c r="N10" s="3">
        <v>54.1723</v>
      </c>
      <c r="O10" s="3">
        <v>50.791800000000002</v>
      </c>
      <c r="P10" s="3">
        <v>106.57040000000001</v>
      </c>
      <c r="Q10" s="3">
        <v>120.1862</v>
      </c>
      <c r="R10" s="3">
        <v>121.16249999999999</v>
      </c>
      <c r="S10" s="4">
        <f t="shared" si="26"/>
        <v>93.102550000000008</v>
      </c>
      <c r="T10" s="4">
        <f>STDEV(M10:R10)</f>
        <v>32.148210957298986</v>
      </c>
      <c r="U10" s="4">
        <f t="shared" si="4"/>
        <v>34.529893066622755</v>
      </c>
      <c r="V10" s="4">
        <f t="shared" si="5"/>
        <v>13.124452164788941</v>
      </c>
      <c r="W10" s="3"/>
      <c r="X10" s="3">
        <v>170.2148</v>
      </c>
      <c r="Y10" s="3">
        <v>97.722800000000007</v>
      </c>
      <c r="Z10" s="3">
        <v>82.096800000000002</v>
      </c>
      <c r="AA10" s="3">
        <v>70.242099999999994</v>
      </c>
      <c r="AB10" s="3">
        <v>90.379199999999997</v>
      </c>
      <c r="AC10" s="3">
        <v>30.165600000000001</v>
      </c>
      <c r="AD10" s="4">
        <f t="shared" si="6"/>
        <v>90.136883333333344</v>
      </c>
      <c r="AE10" s="4">
        <f t="shared" si="7"/>
        <v>45.884807409965937</v>
      </c>
      <c r="AF10" s="4">
        <f t="shared" si="8"/>
        <v>50.905695552263865</v>
      </c>
      <c r="AG10" s="4">
        <f t="shared" si="9"/>
        <v>18.732394183382191</v>
      </c>
      <c r="AH10" s="3"/>
      <c r="AI10" s="3">
        <v>90.114099999999993</v>
      </c>
      <c r="AJ10" s="3">
        <v>81.574100000000001</v>
      </c>
      <c r="AK10" s="3">
        <v>60.502299999999998</v>
      </c>
      <c r="AL10" s="3">
        <v>45.345799999999997</v>
      </c>
      <c r="AM10" s="3">
        <v>40.039099999999998</v>
      </c>
      <c r="AN10" s="3">
        <v>21.721599999999999</v>
      </c>
      <c r="AO10" s="4">
        <f t="shared" si="10"/>
        <v>56.549500000000002</v>
      </c>
      <c r="AP10" s="4">
        <f t="shared" si="11"/>
        <v>25.998216963553482</v>
      </c>
      <c r="AQ10" s="4">
        <f t="shared" si="12"/>
        <v>45.974264959996958</v>
      </c>
      <c r="AR10" s="4">
        <f t="shared" si="13"/>
        <v>10.613727630479314</v>
      </c>
      <c r="AS10" s="3"/>
      <c r="AT10" s="3">
        <v>31.6508</v>
      </c>
      <c r="AU10" s="3">
        <v>42.790700000000001</v>
      </c>
      <c r="AV10" s="3">
        <v>41.267000000000003</v>
      </c>
      <c r="AW10" s="3">
        <v>25.9253</v>
      </c>
      <c r="AX10" s="3">
        <v>47.203600000000002</v>
      </c>
      <c r="AY10" s="3">
        <v>57.147399999999998</v>
      </c>
      <c r="AZ10" s="4">
        <f t="shared" si="14"/>
        <v>40.997466666666668</v>
      </c>
      <c r="BA10" s="4">
        <f t="shared" si="15"/>
        <v>11.109951911987139</v>
      </c>
      <c r="BB10" s="4">
        <f t="shared" si="16"/>
        <v>27.099118104827141</v>
      </c>
      <c r="BC10" s="4">
        <f t="shared" si="17"/>
        <v>4.5356188752044764</v>
      </c>
      <c r="BD10" s="4"/>
      <c r="BE10" s="3">
        <v>23.481999999999999</v>
      </c>
      <c r="BF10" s="3">
        <v>21.196300000000001</v>
      </c>
      <c r="BG10" s="3">
        <v>26.092099999999999</v>
      </c>
      <c r="BH10" s="3">
        <v>21.035799999999998</v>
      </c>
      <c r="BI10" s="3"/>
      <c r="BJ10" s="3">
        <v>28.404900000000001</v>
      </c>
      <c r="BK10" s="4">
        <f t="shared" si="18"/>
        <v>24.042219999999997</v>
      </c>
      <c r="BL10" s="4">
        <f t="shared" si="19"/>
        <v>3.1893045130561335</v>
      </c>
      <c r="BM10" s="4">
        <f t="shared" si="20"/>
        <v>13.265432697380417</v>
      </c>
      <c r="BN10" s="4">
        <f t="shared" si="21"/>
        <v>1.3020281152238498</v>
      </c>
      <c r="BO10" s="3"/>
      <c r="BP10" s="3">
        <v>23.122499999999999</v>
      </c>
      <c r="BQ10" s="3">
        <v>31.380600000000001</v>
      </c>
      <c r="BR10" s="3">
        <v>21.366199999999999</v>
      </c>
      <c r="BS10" s="3"/>
      <c r="BT10" s="3"/>
      <c r="BU10" s="3">
        <v>55.765099999999997</v>
      </c>
      <c r="BV10" s="4">
        <f>AVERAGE(BP10:BU10)</f>
        <v>32.9086</v>
      </c>
      <c r="BW10" s="4">
        <f t="shared" si="23"/>
        <v>15.85085830714959</v>
      </c>
      <c r="BX10" s="4">
        <f t="shared" si="24"/>
        <v>48.1663100440298</v>
      </c>
      <c r="BY10" s="4">
        <f>BW10/SQRT(4)</f>
        <v>7.9254291535747949</v>
      </c>
    </row>
    <row r="13" spans="1:77" x14ac:dyDescent="0.35">
      <c r="B13" s="5" t="s">
        <v>6</v>
      </c>
      <c r="J13" s="5" t="s">
        <v>9</v>
      </c>
      <c r="Q13" s="5" t="s">
        <v>12</v>
      </c>
    </row>
    <row r="26" spans="2:17" x14ac:dyDescent="0.35">
      <c r="B26" s="5" t="s">
        <v>7</v>
      </c>
      <c r="J26" s="5" t="s">
        <v>10</v>
      </c>
      <c r="Q26" s="5" t="s">
        <v>13</v>
      </c>
    </row>
    <row r="40" spans="2:17" x14ac:dyDescent="0.35">
      <c r="B40" s="5" t="s">
        <v>8</v>
      </c>
      <c r="J40" s="5" t="s">
        <v>11</v>
      </c>
      <c r="Q40" s="5" t="s">
        <v>14</v>
      </c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DB02A-ECE3-455F-BCD5-A9DA6EB188E2}">
  <dimension ref="A1:BY40"/>
  <sheetViews>
    <sheetView workbookViewId="0">
      <selection activeCell="D3" sqref="D3"/>
    </sheetView>
  </sheetViews>
  <sheetFormatPr defaultRowHeight="14.5" x14ac:dyDescent="0.35"/>
  <cols>
    <col min="2" max="12" width="8.7265625" style="5"/>
    <col min="13" max="18" width="9.90625" style="5" bestFit="1" customWidth="1"/>
    <col min="19" max="23" width="8.7265625" style="5"/>
    <col min="24" max="29" width="9.90625" style="5" bestFit="1" customWidth="1"/>
    <col min="30" max="34" width="8.7265625" style="5"/>
    <col min="35" max="40" width="9.90625" style="5" bestFit="1" customWidth="1"/>
    <col min="41" max="45" width="8.7265625" style="5"/>
    <col min="46" max="51" width="12.36328125" style="5" bestFit="1" customWidth="1"/>
    <col min="52" max="56" width="8.7265625" style="5"/>
    <col min="57" max="62" width="12.36328125" style="5" bestFit="1" customWidth="1"/>
    <col min="63" max="67" width="8.7265625" style="5"/>
    <col min="68" max="73" width="12.36328125" style="5" bestFit="1" customWidth="1"/>
    <col min="74" max="77" width="8.7265625" style="5"/>
  </cols>
  <sheetData>
    <row r="1" spans="1:77" s="2" customFormat="1" x14ac:dyDescent="0.35">
      <c r="A1" s="2" t="s">
        <v>42</v>
      </c>
      <c r="B1" s="7" t="s">
        <v>15</v>
      </c>
      <c r="C1" s="7" t="s">
        <v>15</v>
      </c>
      <c r="D1" s="7" t="s">
        <v>15</v>
      </c>
      <c r="E1" s="7" t="s">
        <v>15</v>
      </c>
      <c r="F1" s="7" t="s">
        <v>15</v>
      </c>
      <c r="G1" s="7" t="s">
        <v>15</v>
      </c>
      <c r="H1" s="8" t="s">
        <v>16</v>
      </c>
      <c r="I1" s="8" t="s">
        <v>17</v>
      </c>
      <c r="J1" s="8" t="s">
        <v>18</v>
      </c>
      <c r="K1" s="8" t="s">
        <v>19</v>
      </c>
      <c r="L1" s="7"/>
      <c r="M1" s="7" t="s">
        <v>0</v>
      </c>
      <c r="N1" s="7" t="s">
        <v>0</v>
      </c>
      <c r="O1" s="7" t="s">
        <v>0</v>
      </c>
      <c r="P1" s="7" t="s">
        <v>0</v>
      </c>
      <c r="Q1" s="7" t="s">
        <v>0</v>
      </c>
      <c r="R1" s="7" t="s">
        <v>0</v>
      </c>
      <c r="S1" s="8" t="s">
        <v>16</v>
      </c>
      <c r="T1" s="8" t="s">
        <v>17</v>
      </c>
      <c r="U1" s="8" t="s">
        <v>18</v>
      </c>
      <c r="V1" s="8" t="s">
        <v>19</v>
      </c>
      <c r="W1" s="7"/>
      <c r="X1" s="7" t="s">
        <v>1</v>
      </c>
      <c r="Y1" s="7" t="s">
        <v>1</v>
      </c>
      <c r="Z1" s="7" t="s">
        <v>1</v>
      </c>
      <c r="AA1" s="7" t="s">
        <v>1</v>
      </c>
      <c r="AB1" s="7" t="s">
        <v>1</v>
      </c>
      <c r="AC1" s="7" t="s">
        <v>1</v>
      </c>
      <c r="AD1" s="8" t="s">
        <v>16</v>
      </c>
      <c r="AE1" s="8" t="s">
        <v>17</v>
      </c>
      <c r="AF1" s="8" t="s">
        <v>18</v>
      </c>
      <c r="AG1" s="8" t="s">
        <v>19</v>
      </c>
      <c r="AH1" s="7"/>
      <c r="AI1" s="7" t="s">
        <v>2</v>
      </c>
      <c r="AJ1" s="7" t="s">
        <v>2</v>
      </c>
      <c r="AK1" s="7" t="s">
        <v>2</v>
      </c>
      <c r="AL1" s="7" t="s">
        <v>2</v>
      </c>
      <c r="AM1" s="7" t="s">
        <v>2</v>
      </c>
      <c r="AN1" s="7" t="s">
        <v>2</v>
      </c>
      <c r="AO1" s="8" t="s">
        <v>16</v>
      </c>
      <c r="AP1" s="8" t="s">
        <v>17</v>
      </c>
      <c r="AQ1" s="8" t="s">
        <v>18</v>
      </c>
      <c r="AR1" s="8" t="s">
        <v>19</v>
      </c>
      <c r="AS1" s="7"/>
      <c r="AT1" s="7" t="s">
        <v>3</v>
      </c>
      <c r="AU1" s="7" t="s">
        <v>3</v>
      </c>
      <c r="AV1" s="7" t="s">
        <v>3</v>
      </c>
      <c r="AW1" s="7" t="s">
        <v>3</v>
      </c>
      <c r="AX1" s="7" t="s">
        <v>3</v>
      </c>
      <c r="AY1" s="7" t="s">
        <v>3</v>
      </c>
      <c r="AZ1" s="8" t="s">
        <v>16</v>
      </c>
      <c r="BA1" s="8" t="s">
        <v>17</v>
      </c>
      <c r="BB1" s="8" t="s">
        <v>18</v>
      </c>
      <c r="BC1" s="8" t="s">
        <v>19</v>
      </c>
      <c r="BD1" s="8"/>
      <c r="BE1" s="7" t="s">
        <v>4</v>
      </c>
      <c r="BF1" s="7" t="s">
        <v>4</v>
      </c>
      <c r="BG1" s="7" t="s">
        <v>4</v>
      </c>
      <c r="BH1" s="7" t="s">
        <v>4</v>
      </c>
      <c r="BI1" s="7" t="s">
        <v>4</v>
      </c>
      <c r="BJ1" s="7" t="s">
        <v>4</v>
      </c>
      <c r="BK1" s="8" t="s">
        <v>16</v>
      </c>
      <c r="BL1" s="8" t="s">
        <v>17</v>
      </c>
      <c r="BM1" s="8" t="s">
        <v>18</v>
      </c>
      <c r="BN1" s="8" t="s">
        <v>19</v>
      </c>
      <c r="BO1" s="7"/>
      <c r="BP1" s="7" t="s">
        <v>5</v>
      </c>
      <c r="BQ1" s="7" t="s">
        <v>5</v>
      </c>
      <c r="BR1" s="7" t="s">
        <v>5</v>
      </c>
      <c r="BS1" s="7" t="s">
        <v>5</v>
      </c>
      <c r="BT1" s="7" t="s">
        <v>5</v>
      </c>
      <c r="BU1" s="7" t="s">
        <v>5</v>
      </c>
      <c r="BV1" s="8" t="s">
        <v>16</v>
      </c>
      <c r="BW1" s="8" t="s">
        <v>17</v>
      </c>
      <c r="BX1" s="8" t="s">
        <v>18</v>
      </c>
      <c r="BY1" s="8" t="s">
        <v>19</v>
      </c>
    </row>
    <row r="2" spans="1:77" x14ac:dyDescent="0.35">
      <c r="A2" s="28" t="s">
        <v>6</v>
      </c>
      <c r="B2" s="6">
        <v>5.0819999999999999</v>
      </c>
      <c r="C2" s="6">
        <v>6.9653</v>
      </c>
      <c r="D2" s="6">
        <v>3.5133999999999999</v>
      </c>
      <c r="E2" s="6">
        <v>11.459199999999999</v>
      </c>
      <c r="F2" s="6">
        <v>5.8727</v>
      </c>
      <c r="G2" s="6">
        <v>4.5716999999999999</v>
      </c>
      <c r="H2" s="4">
        <f t="shared" ref="H2:H10" si="0">AVERAGE(B2:G2)</f>
        <v>6.2440500000000005</v>
      </c>
      <c r="I2" s="4">
        <f t="shared" ref="I2:I10" si="1">STDEV(B2:G2)</f>
        <v>2.8092510053393229</v>
      </c>
      <c r="J2" s="4">
        <f t="shared" ref="J2:J10" si="2">I2/H2*100</f>
        <v>44.990847372127426</v>
      </c>
      <c r="K2" s="4">
        <f t="shared" ref="K2:K10" si="3">I2/SQRT(6)</f>
        <v>1.1468719204136673</v>
      </c>
      <c r="L2" s="4"/>
      <c r="M2" s="6">
        <v>7.2808000000000002</v>
      </c>
      <c r="N2" s="6">
        <v>1.5315000000000001</v>
      </c>
      <c r="O2" s="6">
        <v>4.0189000000000004</v>
      </c>
      <c r="P2" s="6">
        <v>7.7198000000000002</v>
      </c>
      <c r="Q2" s="6">
        <v>9.3320000000000007</v>
      </c>
      <c r="R2" s="6">
        <v>4.8753000000000002</v>
      </c>
      <c r="S2" s="4">
        <f t="shared" ref="S2:S9" si="4">AVERAGE(M2:R2)</f>
        <v>5.7930500000000009</v>
      </c>
      <c r="T2" s="4">
        <f t="shared" ref="T2:T10" si="5">STDEV(M2:R2)</f>
        <v>2.8495829314129453</v>
      </c>
      <c r="U2" s="4">
        <f t="shared" ref="U2:U10" si="6">T2/S2*100</f>
        <v>49.189683006584524</v>
      </c>
      <c r="V2" s="4">
        <f t="shared" ref="V2:V10" si="7">T2/SQRT(6)</f>
        <v>1.1633373602843384</v>
      </c>
      <c r="W2" s="6"/>
      <c r="X2" s="6">
        <v>7.7830000000000004</v>
      </c>
      <c r="Y2" s="6">
        <v>1.9466000000000001</v>
      </c>
      <c r="Z2" s="6">
        <v>3.6326999999999998</v>
      </c>
      <c r="AA2" s="6">
        <v>2.9117999999999999</v>
      </c>
      <c r="AB2" s="6">
        <v>2.0350999999999999</v>
      </c>
      <c r="AC2" s="6">
        <v>2.4266000000000001</v>
      </c>
      <c r="AD2" s="4">
        <f t="shared" ref="AD2:AD10" si="8">AVERAGE(X2:AC2)</f>
        <v>3.4559666666666669</v>
      </c>
      <c r="AE2" s="4">
        <f t="shared" ref="AE2:AE10" si="9">STDEV(X2:AC2)</f>
        <v>2.2093987894145917</v>
      </c>
      <c r="AF2" s="4">
        <f t="shared" ref="AF2:AF10" si="10">AE2/AD2*100</f>
        <v>63.929979728235942</v>
      </c>
      <c r="AG2" s="4">
        <f t="shared" ref="AG2:AG10" si="11">AE2/SQRT(6)</f>
        <v>0.90198327873143558</v>
      </c>
      <c r="AH2" s="6"/>
      <c r="AI2" s="6">
        <v>3.3929999999999998</v>
      </c>
      <c r="AJ2" s="6">
        <v>4.4865000000000004</v>
      </c>
      <c r="AK2" s="6">
        <v>3.8412999999999999</v>
      </c>
      <c r="AL2" s="6">
        <v>4.1215999999999999</v>
      </c>
      <c r="AM2" s="6">
        <v>3.7675999999999998</v>
      </c>
      <c r="AN2" s="6">
        <v>2.3264999999999998</v>
      </c>
      <c r="AO2" s="4">
        <f t="shared" ref="AO2:AO10" si="12">AVERAGE(AI2:AN2)</f>
        <v>3.6560833333333331</v>
      </c>
      <c r="AP2" s="4">
        <f t="shared" ref="AP2:AP10" si="13">STDEV(AI2:AN2)</f>
        <v>0.74699979495758251</v>
      </c>
      <c r="AQ2" s="4">
        <f t="shared" ref="AQ2:AQ10" si="14">AP2/AO2*100</f>
        <v>20.431694982086913</v>
      </c>
      <c r="AR2" s="4">
        <f t="shared" ref="AR2:AR10" si="15">AP2/SQRT(6)</f>
        <v>0.30496138926828931</v>
      </c>
      <c r="AS2" s="6"/>
      <c r="AT2" s="6">
        <v>3.2521</v>
      </c>
      <c r="AU2" s="6">
        <v>2.1206999999999998</v>
      </c>
      <c r="AV2" s="6">
        <v>7.1185999999999998</v>
      </c>
      <c r="AW2" s="6">
        <v>4.9109999999999996</v>
      </c>
      <c r="AX2" s="6">
        <v>7.6506999999999996</v>
      </c>
      <c r="AY2" s="6">
        <v>6.0972999999999997</v>
      </c>
      <c r="AZ2" s="4">
        <f>AVERAGE(AT2:AY2)</f>
        <v>5.1917333333333335</v>
      </c>
      <c r="BA2" s="4">
        <f t="shared" ref="BA2:BA10" si="16">STDEV(AT2:AY2)</f>
        <v>2.1841070309549071</v>
      </c>
      <c r="BB2" s="4">
        <f t="shared" ref="BB2:BB10" si="17">BA2/AZ2*100</f>
        <v>42.068937110693419</v>
      </c>
      <c r="BC2" s="4">
        <f t="shared" ref="BC2:BC10" si="18">BA2/SQRT(6)</f>
        <v>0.89165796157744448</v>
      </c>
      <c r="BD2" s="4"/>
      <c r="BE2" s="6">
        <v>4.2824</v>
      </c>
      <c r="BF2" s="6">
        <v>3.4462999999999999</v>
      </c>
      <c r="BG2" s="6">
        <v>5.3654000000000002</v>
      </c>
      <c r="BH2" s="6">
        <v>3.0903999999999998</v>
      </c>
      <c r="BI2" s="6">
        <v>5.8711000000000002</v>
      </c>
      <c r="BJ2" s="6">
        <v>4.6961000000000004</v>
      </c>
      <c r="BK2" s="4">
        <f t="shared" ref="BK2:BK10" si="19">AVERAGE(BE2:BJ2)</f>
        <v>4.4586166666666669</v>
      </c>
      <c r="BL2" s="4">
        <f t="shared" ref="BL2:BL10" si="20">STDEV(BE2:BJ2)</f>
        <v>1.0771831514030799</v>
      </c>
      <c r="BM2" s="4">
        <f t="shared" ref="BM2:BM10" si="21">BL2/BK2*100</f>
        <v>24.159582039341345</v>
      </c>
      <c r="BN2" s="4">
        <f t="shared" ref="BN2:BN10" si="22">BL2/SQRT(6)</f>
        <v>0.43975818007678391</v>
      </c>
      <c r="BO2" s="6"/>
      <c r="BP2" s="6">
        <v>3.6267</v>
      </c>
      <c r="BQ2" s="6">
        <v>6.3250999999999999</v>
      </c>
      <c r="BR2" s="6">
        <v>2.8372000000000002</v>
      </c>
      <c r="BS2" s="6">
        <v>4.1071999999999997</v>
      </c>
      <c r="BT2" s="6">
        <v>6.9212999999999996</v>
      </c>
      <c r="BU2" s="6">
        <v>8.0692000000000004</v>
      </c>
      <c r="BV2" s="4">
        <f t="shared" ref="BV2:BV10" si="23">AVERAGE(BP2:BU2)</f>
        <v>5.3144499999999999</v>
      </c>
      <c r="BW2" s="4">
        <f t="shared" ref="BW2:BW10" si="24">STDEV(BP2:BU2)</f>
        <v>2.0801321157561143</v>
      </c>
      <c r="BX2" s="4">
        <f t="shared" ref="BX2:BX10" si="25">BW2/BV2*100</f>
        <v>39.14106098949307</v>
      </c>
      <c r="BY2" s="4">
        <f t="shared" ref="BY2:BY9" si="26">BW2/SQRT(6)</f>
        <v>0.84921038019641215</v>
      </c>
    </row>
    <row r="3" spans="1:77" x14ac:dyDescent="0.35">
      <c r="A3" s="2" t="s">
        <v>7</v>
      </c>
      <c r="B3" s="3">
        <v>5.9907000000000004</v>
      </c>
      <c r="C3" s="3">
        <v>7.7735000000000003</v>
      </c>
      <c r="D3" s="3">
        <v>4.3311999999999999</v>
      </c>
      <c r="E3" s="3"/>
      <c r="F3" s="3">
        <v>6.7388000000000003</v>
      </c>
      <c r="G3" s="3">
        <v>5.6334999999999997</v>
      </c>
      <c r="H3" s="4">
        <f t="shared" si="0"/>
        <v>6.09354</v>
      </c>
      <c r="I3" s="4">
        <f t="shared" si="1"/>
        <v>1.281276825280157</v>
      </c>
      <c r="J3" s="4">
        <f t="shared" si="2"/>
        <v>21.026805851445253</v>
      </c>
      <c r="K3" s="4">
        <f>I3/SQRT(5)</f>
        <v>0.57300441586431039</v>
      </c>
      <c r="L3" s="4"/>
      <c r="M3" s="3">
        <v>7.8329000000000004</v>
      </c>
      <c r="N3" s="3">
        <v>1.8754</v>
      </c>
      <c r="O3" s="3">
        <v>4.4268999999999998</v>
      </c>
      <c r="P3" s="3">
        <v>8.8942999999999994</v>
      </c>
      <c r="Q3" s="3">
        <v>9.3435000000000006</v>
      </c>
      <c r="R3" s="3">
        <v>7.8753000000000002</v>
      </c>
      <c r="S3" s="4">
        <f t="shared" si="4"/>
        <v>6.7080500000000001</v>
      </c>
      <c r="T3" s="4">
        <f t="shared" si="5"/>
        <v>2.9295459441695058</v>
      </c>
      <c r="U3" s="4">
        <f t="shared" si="6"/>
        <v>43.672094635095235</v>
      </c>
      <c r="V3" s="4">
        <f t="shared" si="7"/>
        <v>1.1959821235425443</v>
      </c>
      <c r="W3" s="3"/>
      <c r="X3" s="3">
        <v>9.3477999999999994</v>
      </c>
      <c r="Y3" s="3">
        <v>2.1133000000000002</v>
      </c>
      <c r="Z3" s="3">
        <v>4.2763</v>
      </c>
      <c r="AA3" s="3">
        <v>3.3487</v>
      </c>
      <c r="AB3" s="3">
        <v>2.8174999999999999</v>
      </c>
      <c r="AC3" s="3">
        <v>2.7044000000000001</v>
      </c>
      <c r="AD3" s="4">
        <f t="shared" si="8"/>
        <v>4.1013333333333337</v>
      </c>
      <c r="AE3" s="4">
        <f t="shared" si="9"/>
        <v>2.6711199918136712</v>
      </c>
      <c r="AF3" s="4">
        <f t="shared" si="10"/>
        <v>65.128088226926309</v>
      </c>
      <c r="AG3" s="4">
        <f t="shared" si="11"/>
        <v>1.0904801702817792</v>
      </c>
      <c r="AH3" s="3"/>
      <c r="AI3" s="3">
        <v>4.5705999999999998</v>
      </c>
      <c r="AJ3" s="3">
        <v>7.8087</v>
      </c>
      <c r="AK3" s="3">
        <v>8.3370999999999995</v>
      </c>
      <c r="AL3" s="3">
        <v>4.7057000000000002</v>
      </c>
      <c r="AM3" s="3">
        <v>4.2150999999999996</v>
      </c>
      <c r="AN3" s="3"/>
      <c r="AO3" s="4">
        <f t="shared" si="12"/>
        <v>5.9274399999999998</v>
      </c>
      <c r="AP3" s="4">
        <f t="shared" si="13"/>
        <v>1.9755614513347848</v>
      </c>
      <c r="AQ3" s="4">
        <f t="shared" si="14"/>
        <v>33.329083910335406</v>
      </c>
      <c r="AR3" s="4">
        <f>AP3/SQRT(5)</f>
        <v>0.88349793978254421</v>
      </c>
      <c r="AS3" s="3"/>
      <c r="AT3" s="3">
        <v>4.9659000000000004</v>
      </c>
      <c r="AU3" s="3">
        <v>3.0611999999999999</v>
      </c>
      <c r="AV3" s="3">
        <v>8.2722999999999995</v>
      </c>
      <c r="AW3" s="3">
        <v>6.4264999999999999</v>
      </c>
      <c r="AX3" s="3">
        <v>8.5432000000000006</v>
      </c>
      <c r="AY3" s="3">
        <v>8.0015999999999998</v>
      </c>
      <c r="AZ3" s="4">
        <f t="shared" ref="AZ3:AZ9" si="27">AVERAGE(AT3:AY3)</f>
        <v>6.5451166666666678</v>
      </c>
      <c r="BA3" s="4">
        <f t="shared" si="16"/>
        <v>2.1791059409002251</v>
      </c>
      <c r="BB3" s="4">
        <f t="shared" si="17"/>
        <v>33.293614948043576</v>
      </c>
      <c r="BC3" s="4">
        <f t="shared" si="18"/>
        <v>0.88961627511216468</v>
      </c>
      <c r="BD3" s="4"/>
      <c r="BE3" s="3">
        <v>5.2412999999999998</v>
      </c>
      <c r="BF3" s="3">
        <v>4.9535999999999998</v>
      </c>
      <c r="BG3" s="3">
        <v>5.9107000000000003</v>
      </c>
      <c r="BH3" s="3">
        <v>3.6650999999999998</v>
      </c>
      <c r="BI3" s="3">
        <v>6.0789</v>
      </c>
      <c r="BJ3" s="3">
        <v>5.7150999999999996</v>
      </c>
      <c r="BK3" s="4">
        <f t="shared" si="19"/>
        <v>5.2607833333333334</v>
      </c>
      <c r="BL3" s="4">
        <f t="shared" si="20"/>
        <v>0.88758736903285129</v>
      </c>
      <c r="BM3" s="4">
        <f t="shared" si="21"/>
        <v>16.871771992754905</v>
      </c>
      <c r="BN3" s="4">
        <f t="shared" si="22"/>
        <v>0.36235602604497946</v>
      </c>
      <c r="BO3" s="3"/>
      <c r="BP3" s="3">
        <v>4.7716000000000003</v>
      </c>
      <c r="BQ3" s="3">
        <v>7.9863</v>
      </c>
      <c r="BR3" s="3">
        <v>3.7389000000000001</v>
      </c>
      <c r="BS3" s="3">
        <v>4.3082000000000003</v>
      </c>
      <c r="BT3" s="3">
        <v>8.0685000000000002</v>
      </c>
      <c r="BU3" s="3">
        <v>8.4901</v>
      </c>
      <c r="BV3" s="4">
        <f t="shared" si="23"/>
        <v>6.2272666666666661</v>
      </c>
      <c r="BW3" s="4">
        <f t="shared" si="24"/>
        <v>2.1724872443047087</v>
      </c>
      <c r="BX3" s="4">
        <f t="shared" si="25"/>
        <v>34.88669043086923</v>
      </c>
      <c r="BY3" s="4">
        <f t="shared" si="26"/>
        <v>0.88691420354194617</v>
      </c>
    </row>
    <row r="4" spans="1:77" x14ac:dyDescent="0.35">
      <c r="A4" s="2" t="s">
        <v>8</v>
      </c>
      <c r="B4" s="3">
        <v>6.6326999999999998</v>
      </c>
      <c r="C4" s="3">
        <v>9.4474</v>
      </c>
      <c r="D4" s="3">
        <v>5.2405999999999997</v>
      </c>
      <c r="E4" s="3">
        <v>22.073</v>
      </c>
      <c r="F4" s="3">
        <v>7.9017999999999997</v>
      </c>
      <c r="G4" s="3">
        <v>7.2723000000000004</v>
      </c>
      <c r="H4" s="4">
        <f t="shared" si="0"/>
        <v>9.7613000000000003</v>
      </c>
      <c r="I4" s="4">
        <f t="shared" si="1"/>
        <v>6.1895753941607312</v>
      </c>
      <c r="J4" s="4">
        <f t="shared" si="2"/>
        <v>63.409334762385448</v>
      </c>
      <c r="K4" s="4">
        <f t="shared" si="3"/>
        <v>2.5268835733633099</v>
      </c>
      <c r="L4" s="4"/>
      <c r="M4" s="3">
        <v>10.2538</v>
      </c>
      <c r="N4" s="3">
        <v>2.4049</v>
      </c>
      <c r="O4" s="3">
        <v>4.7881999999999998</v>
      </c>
      <c r="P4" s="3">
        <v>9.6264000000000003</v>
      </c>
      <c r="Q4" s="3">
        <v>11.5374</v>
      </c>
      <c r="R4" s="3">
        <v>9.8542000000000005</v>
      </c>
      <c r="S4" s="4">
        <f t="shared" si="4"/>
        <v>8.0774833333333333</v>
      </c>
      <c r="T4" s="4">
        <f t="shared" si="5"/>
        <v>3.6127781290395715</v>
      </c>
      <c r="U4" s="4">
        <f t="shared" si="6"/>
        <v>44.726531519176618</v>
      </c>
      <c r="V4" s="4">
        <f t="shared" si="7"/>
        <v>1.4749104950056386</v>
      </c>
      <c r="W4" s="3"/>
      <c r="X4" s="3">
        <v>13.9072</v>
      </c>
      <c r="Y4" s="3">
        <v>2.7338</v>
      </c>
      <c r="Z4" s="3">
        <v>4.5490000000000004</v>
      </c>
      <c r="AA4" s="3">
        <v>4.2573999999999996</v>
      </c>
      <c r="AB4" s="3">
        <v>4.1289999999999996</v>
      </c>
      <c r="AC4" s="3">
        <v>2.8589000000000002</v>
      </c>
      <c r="AD4" s="4">
        <f t="shared" si="8"/>
        <v>5.4058833333333327</v>
      </c>
      <c r="AE4" s="4">
        <f t="shared" si="9"/>
        <v>4.2328059858286284</v>
      </c>
      <c r="AF4" s="4">
        <f t="shared" si="10"/>
        <v>78.299987713915925</v>
      </c>
      <c r="AG4" s="4">
        <f t="shared" si="11"/>
        <v>1.7280358075797442</v>
      </c>
      <c r="AH4" s="3"/>
      <c r="AI4" s="3">
        <v>6.2674000000000003</v>
      </c>
      <c r="AJ4" s="3">
        <v>8.9344999999999999</v>
      </c>
      <c r="AK4" s="3">
        <v>10.215400000000001</v>
      </c>
      <c r="AL4" s="3">
        <v>4.9836999999999998</v>
      </c>
      <c r="AM4" s="3">
        <v>5.5315000000000003</v>
      </c>
      <c r="AN4" s="3">
        <v>2.6636000000000002</v>
      </c>
      <c r="AO4" s="4">
        <f t="shared" si="12"/>
        <v>6.4326833333333333</v>
      </c>
      <c r="AP4" s="4">
        <f t="shared" si="13"/>
        <v>2.7463803039030621</v>
      </c>
      <c r="AQ4" s="4">
        <f t="shared" si="14"/>
        <v>42.694162942417428</v>
      </c>
      <c r="AR4" s="4">
        <f t="shared" si="15"/>
        <v>1.1212050640320497</v>
      </c>
      <c r="AS4" s="3"/>
      <c r="AT4" s="3">
        <v>5.4862000000000002</v>
      </c>
      <c r="AU4" s="3">
        <v>3.1977000000000002</v>
      </c>
      <c r="AV4" s="3">
        <v>9.0786999999999995</v>
      </c>
      <c r="AW4" s="3">
        <v>6.5056000000000003</v>
      </c>
      <c r="AX4" s="3">
        <v>8.33</v>
      </c>
      <c r="AY4" s="3">
        <v>8.9258000000000006</v>
      </c>
      <c r="AZ4" s="4">
        <f t="shared" si="27"/>
        <v>6.9206666666666665</v>
      </c>
      <c r="BA4" s="4">
        <f t="shared" si="16"/>
        <v>2.3131944904539838</v>
      </c>
      <c r="BB4" s="4">
        <f t="shared" si="17"/>
        <v>33.424445965523319</v>
      </c>
      <c r="BC4" s="4">
        <f t="shared" si="18"/>
        <v>0.94435769623826571</v>
      </c>
      <c r="BD4" s="4"/>
      <c r="BE4" s="3">
        <v>5.5758999999999999</v>
      </c>
      <c r="BF4" s="3">
        <v>5.0303000000000004</v>
      </c>
      <c r="BG4" s="3">
        <v>6.2215999999999996</v>
      </c>
      <c r="BH4" s="3">
        <v>4.1871999999999998</v>
      </c>
      <c r="BI4" s="3">
        <v>6.4889999999999999</v>
      </c>
      <c r="BJ4" s="3">
        <v>5.8825000000000003</v>
      </c>
      <c r="BK4" s="4">
        <f t="shared" si="19"/>
        <v>5.5644166666666663</v>
      </c>
      <c r="BL4" s="4">
        <f t="shared" si="20"/>
        <v>0.8449922494713632</v>
      </c>
      <c r="BM4" s="4">
        <f t="shared" si="21"/>
        <v>15.185639395648479</v>
      </c>
      <c r="BN4" s="4">
        <f t="shared" si="22"/>
        <v>0.34496664130189814</v>
      </c>
      <c r="BO4" s="3"/>
      <c r="BP4" s="3">
        <v>4.8890000000000002</v>
      </c>
      <c r="BQ4" s="3">
        <v>8.6722000000000001</v>
      </c>
      <c r="BR4" s="3">
        <v>4.0761000000000003</v>
      </c>
      <c r="BS4" s="3">
        <v>4.4993999999999996</v>
      </c>
      <c r="BT4" s="3">
        <v>7.944</v>
      </c>
      <c r="BU4" s="3">
        <v>8.8991000000000007</v>
      </c>
      <c r="BV4" s="4">
        <f t="shared" si="23"/>
        <v>6.4966333333333326</v>
      </c>
      <c r="BW4" s="4">
        <f t="shared" si="24"/>
        <v>2.2375081771172751</v>
      </c>
      <c r="BX4" s="4">
        <f t="shared" si="25"/>
        <v>34.441041418128499</v>
      </c>
      <c r="BY4" s="4">
        <f t="shared" si="26"/>
        <v>0.91345888820704202</v>
      </c>
    </row>
    <row r="5" spans="1:77" x14ac:dyDescent="0.35">
      <c r="A5" s="2" t="s">
        <v>9</v>
      </c>
      <c r="B5" s="3">
        <v>7.8554000000000004</v>
      </c>
      <c r="C5" s="3">
        <v>12.8123</v>
      </c>
      <c r="D5" s="3">
        <v>6.4710999999999999</v>
      </c>
      <c r="E5" s="3">
        <v>21.170300000000001</v>
      </c>
      <c r="F5" s="3">
        <v>11.071</v>
      </c>
      <c r="G5" s="3">
        <v>9.4844000000000008</v>
      </c>
      <c r="H5" s="4">
        <f t="shared" si="0"/>
        <v>11.477416666666665</v>
      </c>
      <c r="I5" s="4">
        <f t="shared" si="1"/>
        <v>5.2545866073047769</v>
      </c>
      <c r="J5" s="4">
        <f t="shared" si="2"/>
        <v>45.781962613289387</v>
      </c>
      <c r="K5" s="4">
        <f t="shared" si="3"/>
        <v>2.1451759995264852</v>
      </c>
      <c r="L5" s="4"/>
      <c r="M5" s="3">
        <v>12.2254</v>
      </c>
      <c r="N5" s="3">
        <v>2.7008000000000001</v>
      </c>
      <c r="O5" s="3">
        <v>5.1597</v>
      </c>
      <c r="P5" s="3">
        <v>12.6882</v>
      </c>
      <c r="Q5" s="3">
        <v>15.235900000000001</v>
      </c>
      <c r="R5" s="3">
        <v>12.256399999999999</v>
      </c>
      <c r="S5" s="4">
        <f t="shared" si="4"/>
        <v>10.044400000000001</v>
      </c>
      <c r="T5" s="4">
        <f t="shared" si="5"/>
        <v>4.9270642524732704</v>
      </c>
      <c r="U5" s="4">
        <f t="shared" si="6"/>
        <v>49.052847880144853</v>
      </c>
      <c r="V5" s="4">
        <f t="shared" si="7"/>
        <v>2.0114655580778238</v>
      </c>
      <c r="W5" s="3"/>
      <c r="X5" s="3">
        <v>21.108699999999999</v>
      </c>
      <c r="Y5" s="3">
        <v>3.6349</v>
      </c>
      <c r="Z5" s="3">
        <v>4.7222999999999997</v>
      </c>
      <c r="AA5" s="3">
        <v>5.1818999999999997</v>
      </c>
      <c r="AB5" s="3">
        <v>6.3859000000000004</v>
      </c>
      <c r="AC5" s="3">
        <v>3.3458999999999999</v>
      </c>
      <c r="AD5" s="4">
        <f t="shared" si="8"/>
        <v>7.3966000000000003</v>
      </c>
      <c r="AE5" s="4">
        <f t="shared" si="9"/>
        <v>6.8067398196199616</v>
      </c>
      <c r="AF5" s="4">
        <f t="shared" si="10"/>
        <v>92.025252408132943</v>
      </c>
      <c r="AG5" s="4">
        <f t="shared" si="11"/>
        <v>2.7788398949921529</v>
      </c>
      <c r="AH5" s="3"/>
      <c r="AI5" s="3">
        <v>10.3339</v>
      </c>
      <c r="AJ5" s="3">
        <v>10.4085</v>
      </c>
      <c r="AK5" s="3">
        <v>11.576000000000001</v>
      </c>
      <c r="AL5" s="3">
        <v>5.5701999999999998</v>
      </c>
      <c r="AM5" s="3">
        <v>6.7363999999999997</v>
      </c>
      <c r="AN5" s="3">
        <v>3.0891000000000002</v>
      </c>
      <c r="AO5" s="4">
        <f t="shared" si="12"/>
        <v>7.95235</v>
      </c>
      <c r="AP5" s="4">
        <f t="shared" si="13"/>
        <v>3.3358556963693728</v>
      </c>
      <c r="AQ5" s="4">
        <f t="shared" si="14"/>
        <v>41.948049273100061</v>
      </c>
      <c r="AR5" s="4">
        <f t="shared" si="15"/>
        <v>1.3618573852769358</v>
      </c>
      <c r="AS5" s="3"/>
      <c r="AT5" s="3">
        <v>6.0724</v>
      </c>
      <c r="AU5" s="3">
        <v>4.2896999999999998</v>
      </c>
      <c r="AV5" s="3">
        <v>9.5873000000000008</v>
      </c>
      <c r="AW5" s="3">
        <v>6.4880000000000004</v>
      </c>
      <c r="AX5" s="3">
        <v>8.1252999999999993</v>
      </c>
      <c r="AY5" s="3">
        <v>9.1590000000000007</v>
      </c>
      <c r="AZ5" s="4">
        <f t="shared" si="27"/>
        <v>7.28695</v>
      </c>
      <c r="BA5" s="4">
        <f t="shared" si="16"/>
        <v>2.0295798784477541</v>
      </c>
      <c r="BB5" s="4">
        <f t="shared" si="17"/>
        <v>27.852254762935853</v>
      </c>
      <c r="BC5" s="4">
        <f t="shared" si="18"/>
        <v>0.82857251573615054</v>
      </c>
      <c r="BD5" s="4"/>
      <c r="BE5" s="3">
        <v>5.7651000000000003</v>
      </c>
      <c r="BF5" s="3">
        <v>4.9097</v>
      </c>
      <c r="BG5" s="3">
        <v>6.8221999999999996</v>
      </c>
      <c r="BH5" s="3">
        <v>4.5887000000000002</v>
      </c>
      <c r="BI5" s="3">
        <v>6.3986999999999998</v>
      </c>
      <c r="BJ5" s="3">
        <v>6.0822000000000003</v>
      </c>
      <c r="BK5" s="4">
        <f t="shared" si="19"/>
        <v>5.7610999999999999</v>
      </c>
      <c r="BL5" s="4">
        <f t="shared" si="20"/>
        <v>0.8642906802690844</v>
      </c>
      <c r="BM5" s="4">
        <f t="shared" si="21"/>
        <v>15.002181532503938</v>
      </c>
      <c r="BN5" s="4">
        <f t="shared" si="22"/>
        <v>0.35284519268370296</v>
      </c>
      <c r="BO5" s="3"/>
      <c r="BP5" s="3">
        <v>5.0175000000000001</v>
      </c>
      <c r="BQ5" s="3">
        <v>8.5231999999999992</v>
      </c>
      <c r="BR5" s="3">
        <v>4.3571</v>
      </c>
      <c r="BS5" s="3">
        <v>4.5457000000000001</v>
      </c>
      <c r="BT5" s="3">
        <v>7.6351000000000004</v>
      </c>
      <c r="BU5" s="3">
        <v>9.3735999999999997</v>
      </c>
      <c r="BV5" s="4">
        <f t="shared" si="23"/>
        <v>6.5753666666666675</v>
      </c>
      <c r="BW5" s="4">
        <f t="shared" si="24"/>
        <v>2.2006545186981636</v>
      </c>
      <c r="BX5" s="4">
        <f t="shared" si="25"/>
        <v>33.468164290429883</v>
      </c>
      <c r="BY5" s="4">
        <f t="shared" si="26"/>
        <v>0.89841344516010069</v>
      </c>
    </row>
    <row r="6" spans="1:77" x14ac:dyDescent="0.35">
      <c r="A6" s="2" t="s">
        <v>10</v>
      </c>
      <c r="B6" s="3">
        <v>10.3476</v>
      </c>
      <c r="C6" s="3">
        <v>17.595700000000001</v>
      </c>
      <c r="D6" s="3">
        <v>7.4070999999999998</v>
      </c>
      <c r="E6" s="3">
        <v>22.971499999999999</v>
      </c>
      <c r="F6" s="3">
        <v>14.931900000000001</v>
      </c>
      <c r="G6" s="3">
        <v>12.4444</v>
      </c>
      <c r="H6" s="4">
        <f t="shared" si="0"/>
        <v>14.283033333333334</v>
      </c>
      <c r="I6" s="4">
        <f t="shared" si="1"/>
        <v>5.5322853988805285</v>
      </c>
      <c r="J6" s="4">
        <f t="shared" si="2"/>
        <v>38.733266735221008</v>
      </c>
      <c r="K6" s="4">
        <f t="shared" si="3"/>
        <v>2.2585460564511664</v>
      </c>
      <c r="L6" s="4"/>
      <c r="M6" s="3">
        <v>15.5663</v>
      </c>
      <c r="N6" s="3">
        <v>3.2732999999999999</v>
      </c>
      <c r="O6" s="3">
        <v>5.6532</v>
      </c>
      <c r="P6" s="3">
        <v>16.619900000000001</v>
      </c>
      <c r="Q6" s="3">
        <v>18.960899999999999</v>
      </c>
      <c r="R6" s="3">
        <v>13.7822</v>
      </c>
      <c r="S6" s="4">
        <f t="shared" si="4"/>
        <v>12.3093</v>
      </c>
      <c r="T6" s="4">
        <f t="shared" si="5"/>
        <v>6.3491023230059822</v>
      </c>
      <c r="U6" s="4">
        <f t="shared" si="6"/>
        <v>51.579718773658797</v>
      </c>
      <c r="V6" s="4">
        <f t="shared" si="7"/>
        <v>2.5920101693473341</v>
      </c>
      <c r="W6" s="3"/>
      <c r="X6" s="3">
        <v>25.5276</v>
      </c>
      <c r="Y6" s="3">
        <v>4.93</v>
      </c>
      <c r="Z6" s="3">
        <v>7.1043000000000003</v>
      </c>
      <c r="AA6" s="3">
        <v>5.4482999999999997</v>
      </c>
      <c r="AB6" s="3">
        <v>7.7613000000000003</v>
      </c>
      <c r="AC6" s="3">
        <v>3.9340999999999999</v>
      </c>
      <c r="AD6" s="4">
        <f t="shared" si="8"/>
        <v>9.1175999999999995</v>
      </c>
      <c r="AE6" s="4">
        <f t="shared" si="9"/>
        <v>8.1614882843755883</v>
      </c>
      <c r="AF6" s="4">
        <f t="shared" si="10"/>
        <v>89.5135593179739</v>
      </c>
      <c r="AG6" s="4">
        <f t="shared" si="11"/>
        <v>3.3319136397371807</v>
      </c>
      <c r="AH6" s="3"/>
      <c r="AI6" s="3">
        <v>12.8622</v>
      </c>
      <c r="AJ6" s="3">
        <v>10.6555</v>
      </c>
      <c r="AK6" s="3">
        <v>11.932</v>
      </c>
      <c r="AL6" s="3">
        <v>5.8948</v>
      </c>
      <c r="AM6" s="3">
        <v>7.7153999999999998</v>
      </c>
      <c r="AN6" s="3"/>
      <c r="AO6" s="4">
        <f t="shared" si="12"/>
        <v>9.8119800000000001</v>
      </c>
      <c r="AP6" s="4">
        <f t="shared" si="13"/>
        <v>2.9261664207628404</v>
      </c>
      <c r="AQ6" s="4">
        <f t="shared" si="14"/>
        <v>29.822384684465732</v>
      </c>
      <c r="AR6" s="4">
        <f>AP6/SQRT(5)</f>
        <v>1.3086214060605925</v>
      </c>
      <c r="AS6" s="3"/>
      <c r="AT6" s="3">
        <v>6.7339000000000002</v>
      </c>
      <c r="AU6" s="3">
        <v>4.8060999999999998</v>
      </c>
      <c r="AV6" s="3">
        <v>8.1732999999999993</v>
      </c>
      <c r="AW6" s="3">
        <v>6.4257999999999997</v>
      </c>
      <c r="AX6" s="3">
        <v>9.1483000000000008</v>
      </c>
      <c r="AY6" s="3">
        <v>9.7118000000000002</v>
      </c>
      <c r="AZ6" s="4">
        <f t="shared" si="27"/>
        <v>7.4998666666666667</v>
      </c>
      <c r="BA6" s="4">
        <f t="shared" si="16"/>
        <v>1.8471706457895734</v>
      </c>
      <c r="BB6" s="4">
        <f t="shared" si="17"/>
        <v>24.629379799501859</v>
      </c>
      <c r="BC6" s="4">
        <f t="shared" si="18"/>
        <v>0.75410425833862327</v>
      </c>
      <c r="BD6" s="4"/>
      <c r="BE6" s="3">
        <v>6.0316000000000001</v>
      </c>
      <c r="BF6" s="3">
        <v>4.5256999999999996</v>
      </c>
      <c r="BG6" s="3">
        <v>7.1189999999999998</v>
      </c>
      <c r="BH6" s="3">
        <v>4.9687000000000001</v>
      </c>
      <c r="BI6" s="3">
        <v>7.0354999999999999</v>
      </c>
      <c r="BJ6" s="3">
        <v>6.0293999999999999</v>
      </c>
      <c r="BK6" s="4">
        <f t="shared" si="19"/>
        <v>5.9516499999999999</v>
      </c>
      <c r="BL6" s="4">
        <f t="shared" si="20"/>
        <v>1.0535082358482073</v>
      </c>
      <c r="BM6" s="4">
        <f t="shared" si="21"/>
        <v>17.701112058810704</v>
      </c>
      <c r="BN6" s="4">
        <f t="shared" si="22"/>
        <v>0.43009293627463085</v>
      </c>
      <c r="BO6" s="3"/>
      <c r="BP6" s="3">
        <v>4.8956999999999997</v>
      </c>
      <c r="BQ6" s="3">
        <v>8.7292000000000005</v>
      </c>
      <c r="BR6" s="3">
        <v>4.6147999999999998</v>
      </c>
      <c r="BS6" s="3">
        <v>5.0852000000000004</v>
      </c>
      <c r="BT6" s="3">
        <v>8.9095999999999993</v>
      </c>
      <c r="BU6" s="3">
        <v>9.4769000000000005</v>
      </c>
      <c r="BV6" s="4">
        <f t="shared" si="23"/>
        <v>6.9518999999999993</v>
      </c>
      <c r="BW6" s="4">
        <f t="shared" si="24"/>
        <v>2.303978008575605</v>
      </c>
      <c r="BX6" s="4">
        <f t="shared" si="25"/>
        <v>33.141702391800877</v>
      </c>
      <c r="BY6" s="4">
        <f t="shared" si="26"/>
        <v>0.94059508326732633</v>
      </c>
    </row>
    <row r="7" spans="1:77" x14ac:dyDescent="0.35">
      <c r="A7" s="2" t="s">
        <v>11</v>
      </c>
      <c r="B7" s="3">
        <v>17.417100000000001</v>
      </c>
      <c r="C7" s="3">
        <v>20.497499999999999</v>
      </c>
      <c r="D7" s="3">
        <v>8.4008000000000003</v>
      </c>
      <c r="E7" s="3">
        <v>22.4133</v>
      </c>
      <c r="F7" s="3">
        <v>15.6098</v>
      </c>
      <c r="G7" s="3">
        <v>14.8283</v>
      </c>
      <c r="H7" s="4">
        <f t="shared" si="0"/>
        <v>16.527800000000003</v>
      </c>
      <c r="I7" s="4">
        <f t="shared" si="1"/>
        <v>4.9186916162735779</v>
      </c>
      <c r="J7" s="4">
        <f t="shared" si="2"/>
        <v>29.760110942010293</v>
      </c>
      <c r="K7" s="4">
        <f t="shared" si="3"/>
        <v>2.0080474436626234</v>
      </c>
      <c r="L7" s="4"/>
      <c r="M7" s="3">
        <v>18.923400000000001</v>
      </c>
      <c r="N7" s="3">
        <v>4.1604000000000001</v>
      </c>
      <c r="O7" s="3">
        <v>7.5042999999999997</v>
      </c>
      <c r="P7" s="3">
        <v>18.805199999999999</v>
      </c>
      <c r="Q7" s="3">
        <v>21.350300000000001</v>
      </c>
      <c r="R7" s="3">
        <v>16.421199999999999</v>
      </c>
      <c r="S7" s="4">
        <f t="shared" si="4"/>
        <v>14.527466666666667</v>
      </c>
      <c r="T7" s="4">
        <f t="shared" si="5"/>
        <v>6.9937322550028078</v>
      </c>
      <c r="U7" s="4">
        <f t="shared" si="6"/>
        <v>48.141444172437545</v>
      </c>
      <c r="V7" s="4">
        <f t="shared" si="7"/>
        <v>2.8551792370668743</v>
      </c>
      <c r="W7" s="3"/>
      <c r="X7" s="3">
        <v>27.770199999999999</v>
      </c>
      <c r="Y7" s="3">
        <v>7.2714999999999996</v>
      </c>
      <c r="Z7" s="3">
        <v>10.503</v>
      </c>
      <c r="AA7" s="3">
        <v>5.57</v>
      </c>
      <c r="AB7" s="3">
        <v>10.860900000000001</v>
      </c>
      <c r="AC7" s="3">
        <v>4.3708</v>
      </c>
      <c r="AD7" s="4">
        <f t="shared" si="8"/>
        <v>11.057733333333333</v>
      </c>
      <c r="AE7" s="4">
        <f t="shared" si="9"/>
        <v>8.5885839567804538</v>
      </c>
      <c r="AF7" s="4">
        <f t="shared" si="10"/>
        <v>77.670384136415421</v>
      </c>
      <c r="AG7" s="4">
        <f t="shared" si="11"/>
        <v>3.5062747178609808</v>
      </c>
      <c r="AH7" s="3"/>
      <c r="AI7" s="3">
        <v>16.7072</v>
      </c>
      <c r="AJ7" s="3">
        <v>11.753</v>
      </c>
      <c r="AK7" s="3">
        <v>12.3094</v>
      </c>
      <c r="AL7" s="3">
        <v>6.1875999999999998</v>
      </c>
      <c r="AM7" s="3">
        <v>7.7248999999999999</v>
      </c>
      <c r="AN7" s="3">
        <v>4.2271999999999998</v>
      </c>
      <c r="AO7" s="4">
        <f t="shared" si="12"/>
        <v>9.8182166666666664</v>
      </c>
      <c r="AP7" s="4">
        <f t="shared" si="13"/>
        <v>4.6093446763793509</v>
      </c>
      <c r="AQ7" s="4">
        <f t="shared" si="14"/>
        <v>46.94686247888891</v>
      </c>
      <c r="AR7" s="4">
        <f t="shared" si="15"/>
        <v>1.881757084290578</v>
      </c>
      <c r="AS7" s="3"/>
      <c r="AT7" s="3">
        <v>7.2252999999999998</v>
      </c>
      <c r="AU7" s="3">
        <v>4.6516999999999999</v>
      </c>
      <c r="AV7" s="3">
        <v>7.7659000000000002</v>
      </c>
      <c r="AW7" s="3">
        <v>6.6757999999999997</v>
      </c>
      <c r="AX7" s="3">
        <v>9.8284000000000002</v>
      </c>
      <c r="AY7" s="3">
        <v>10.9542</v>
      </c>
      <c r="AZ7" s="4">
        <f t="shared" si="27"/>
        <v>7.8502166666666655</v>
      </c>
      <c r="BA7" s="4">
        <f t="shared" si="16"/>
        <v>2.2607660360299766</v>
      </c>
      <c r="BB7" s="4">
        <f t="shared" si="17"/>
        <v>28.798772467383831</v>
      </c>
      <c r="BC7" s="4">
        <f t="shared" si="18"/>
        <v>0.92295386934800216</v>
      </c>
      <c r="BD7" s="4"/>
      <c r="BE7" s="3">
        <v>6.3577000000000004</v>
      </c>
      <c r="BF7" s="3">
        <v>5.1919000000000004</v>
      </c>
      <c r="BG7" s="3">
        <v>7.1928000000000001</v>
      </c>
      <c r="BH7" s="3">
        <v>4.7736000000000001</v>
      </c>
      <c r="BI7" s="3">
        <v>6.8446999999999996</v>
      </c>
      <c r="BJ7" s="3">
        <v>5.7705000000000002</v>
      </c>
      <c r="BK7" s="4">
        <f t="shared" si="19"/>
        <v>6.0218666666666678</v>
      </c>
      <c r="BL7" s="4">
        <f t="shared" si="20"/>
        <v>0.94563451008656241</v>
      </c>
      <c r="BM7" s="4">
        <f t="shared" si="21"/>
        <v>15.7033451989399</v>
      </c>
      <c r="BN7" s="4">
        <f t="shared" si="22"/>
        <v>0.38605367214647174</v>
      </c>
      <c r="BO7" s="3"/>
      <c r="BP7" s="3">
        <v>5.4260000000000002</v>
      </c>
      <c r="BQ7" s="3">
        <v>9.0206</v>
      </c>
      <c r="BR7" s="3">
        <v>4.7835999999999999</v>
      </c>
      <c r="BS7" s="3">
        <v>4.9013</v>
      </c>
      <c r="BT7" s="3"/>
      <c r="BU7" s="3">
        <v>9.7108000000000008</v>
      </c>
      <c r="BV7" s="4">
        <f t="shared" si="23"/>
        <v>6.7684600000000001</v>
      </c>
      <c r="BW7" s="4">
        <f t="shared" si="24"/>
        <v>2.3957072959775352</v>
      </c>
      <c r="BX7" s="4">
        <f t="shared" si="25"/>
        <v>35.395160730469485</v>
      </c>
      <c r="BY7" s="4">
        <f>BW7/SQRT(5)</f>
        <v>1.0713928735995955</v>
      </c>
    </row>
    <row r="8" spans="1:77" x14ac:dyDescent="0.35">
      <c r="A8" s="2" t="s">
        <v>12</v>
      </c>
      <c r="B8" s="3">
        <v>21.290199999999999</v>
      </c>
      <c r="C8" s="3">
        <v>23.2835</v>
      </c>
      <c r="D8" s="3">
        <v>9.2737999999999996</v>
      </c>
      <c r="E8" s="3">
        <v>23.464700000000001</v>
      </c>
      <c r="F8" s="3">
        <v>16.391999999999999</v>
      </c>
      <c r="G8" s="3">
        <v>19.125800000000002</v>
      </c>
      <c r="H8" s="4">
        <f t="shared" si="0"/>
        <v>18.805</v>
      </c>
      <c r="I8" s="4">
        <f t="shared" si="1"/>
        <v>5.3798743565254412</v>
      </c>
      <c r="J8" s="4">
        <f t="shared" si="2"/>
        <v>28.608744251664138</v>
      </c>
      <c r="K8" s="4">
        <f t="shared" si="3"/>
        <v>2.1963245089618866</v>
      </c>
      <c r="L8" s="4"/>
      <c r="M8" s="3">
        <v>20.515000000000001</v>
      </c>
      <c r="N8" s="3">
        <v>5.7759999999999998</v>
      </c>
      <c r="O8" s="3">
        <v>9.1491000000000007</v>
      </c>
      <c r="P8" s="3">
        <v>19.799299999999999</v>
      </c>
      <c r="Q8" s="3">
        <v>23.728300000000001</v>
      </c>
      <c r="R8" s="3">
        <v>18.968399999999999</v>
      </c>
      <c r="S8" s="4">
        <f t="shared" si="4"/>
        <v>16.322683333333334</v>
      </c>
      <c r="T8" s="4">
        <f t="shared" si="5"/>
        <v>7.1301919265659723</v>
      </c>
      <c r="U8" s="4">
        <f t="shared" si="6"/>
        <v>43.682719200984963</v>
      </c>
      <c r="V8" s="4">
        <f t="shared" si="7"/>
        <v>2.9108886646997965</v>
      </c>
      <c r="W8" s="3"/>
      <c r="X8" s="3">
        <v>28.436399999999999</v>
      </c>
      <c r="Y8" s="3">
        <v>8.6972000000000005</v>
      </c>
      <c r="Z8" s="3">
        <v>13.4534</v>
      </c>
      <c r="AA8" s="3">
        <v>6.0833000000000004</v>
      </c>
      <c r="AB8" s="3"/>
      <c r="AC8" s="3">
        <v>5.1307</v>
      </c>
      <c r="AD8" s="4">
        <f t="shared" si="8"/>
        <v>12.360200000000001</v>
      </c>
      <c r="AE8" s="4">
        <f t="shared" si="9"/>
        <v>9.5488481705910448</v>
      </c>
      <c r="AF8" s="4">
        <f t="shared" si="10"/>
        <v>77.254803082401935</v>
      </c>
      <c r="AG8" s="4">
        <f>AE8/SQRT(5)</f>
        <v>4.2703747232532168</v>
      </c>
      <c r="AH8" s="3"/>
      <c r="AI8" s="3">
        <v>19.276299999999999</v>
      </c>
      <c r="AJ8" s="3">
        <v>12.5101</v>
      </c>
      <c r="AK8" s="3">
        <v>11.868499999999999</v>
      </c>
      <c r="AL8" s="3">
        <v>7.1588000000000003</v>
      </c>
      <c r="AM8" s="3">
        <v>8.0033999999999992</v>
      </c>
      <c r="AN8" s="3">
        <v>4.4169</v>
      </c>
      <c r="AO8" s="4">
        <f t="shared" si="12"/>
        <v>10.539</v>
      </c>
      <c r="AP8" s="4">
        <f t="shared" si="13"/>
        <v>5.2407698777946763</v>
      </c>
      <c r="AQ8" s="4">
        <f t="shared" si="14"/>
        <v>49.727392331290218</v>
      </c>
      <c r="AR8" s="4">
        <f t="shared" si="15"/>
        <v>2.139535343324185</v>
      </c>
      <c r="AS8" s="3"/>
      <c r="AT8" s="3">
        <v>7.1340000000000003</v>
      </c>
      <c r="AU8" s="3">
        <v>4.9031000000000002</v>
      </c>
      <c r="AV8" s="3">
        <v>8.0931999999999995</v>
      </c>
      <c r="AW8" s="3">
        <v>7.2512999999999996</v>
      </c>
      <c r="AX8" s="3">
        <v>9.5460999999999991</v>
      </c>
      <c r="AY8" s="3">
        <v>11.639699999999999</v>
      </c>
      <c r="AZ8" s="4">
        <f t="shared" si="27"/>
        <v>8.0945666666666671</v>
      </c>
      <c r="BA8" s="4">
        <f t="shared" si="16"/>
        <v>2.3019195343596741</v>
      </c>
      <c r="BB8" s="4">
        <f t="shared" si="17"/>
        <v>28.437835268427058</v>
      </c>
      <c r="BC8" s="4">
        <f t="shared" si="18"/>
        <v>0.93975471468770866</v>
      </c>
      <c r="BD8" s="4"/>
      <c r="BE8" s="3">
        <v>6.1022999999999996</v>
      </c>
      <c r="BF8" s="3">
        <v>4.9938000000000002</v>
      </c>
      <c r="BG8" s="3">
        <v>7.4870000000000001</v>
      </c>
      <c r="BH8" s="3">
        <v>4.9377000000000004</v>
      </c>
      <c r="BI8" s="3">
        <v>6.9938000000000002</v>
      </c>
      <c r="BJ8" s="3"/>
      <c r="BK8" s="4">
        <f t="shared" si="19"/>
        <v>6.1029200000000001</v>
      </c>
      <c r="BL8" s="4">
        <f t="shared" si="20"/>
        <v>1.1507855825478477</v>
      </c>
      <c r="BM8" s="4">
        <f t="shared" si="21"/>
        <v>18.856311119068376</v>
      </c>
      <c r="BN8" s="4">
        <f t="shared" si="22"/>
        <v>0.46980624676561955</v>
      </c>
      <c r="BO8" s="3"/>
      <c r="BP8" s="3">
        <v>4.7647000000000004</v>
      </c>
      <c r="BQ8" s="3">
        <v>9.6658000000000008</v>
      </c>
      <c r="BR8" s="3">
        <v>5.2423999999999999</v>
      </c>
      <c r="BS8" s="3">
        <v>5.2522000000000002</v>
      </c>
      <c r="BT8" s="3">
        <v>9.0728000000000009</v>
      </c>
      <c r="BU8" s="3">
        <v>10.1089</v>
      </c>
      <c r="BV8" s="4">
        <f t="shared" si="23"/>
        <v>7.3511333333333333</v>
      </c>
      <c r="BW8" s="4">
        <f t="shared" si="24"/>
        <v>2.5087450916078877</v>
      </c>
      <c r="BX8" s="4">
        <f t="shared" si="25"/>
        <v>34.12732401726565</v>
      </c>
      <c r="BY8" s="4">
        <f t="shared" si="26"/>
        <v>1.0241908948585277</v>
      </c>
    </row>
    <row r="9" spans="1:77" x14ac:dyDescent="0.35">
      <c r="A9" s="2" t="s">
        <v>13</v>
      </c>
      <c r="B9" s="3">
        <v>23.261500000000002</v>
      </c>
      <c r="C9" s="3">
        <v>23.523399999999999</v>
      </c>
      <c r="D9" s="3">
        <v>10.166499999999999</v>
      </c>
      <c r="E9" s="3">
        <v>23.588899999999999</v>
      </c>
      <c r="F9" s="3">
        <v>17.229299999999999</v>
      </c>
      <c r="G9" s="3">
        <v>19.3842</v>
      </c>
      <c r="H9" s="4">
        <f>AVERAGE(B9:G9)</f>
        <v>19.525633333333332</v>
      </c>
      <c r="I9" s="4">
        <f t="shared" si="1"/>
        <v>5.2789298346034847</v>
      </c>
      <c r="J9" s="4">
        <f t="shared" si="2"/>
        <v>27.03589555577447</v>
      </c>
      <c r="K9" s="4">
        <f t="shared" si="3"/>
        <v>2.1551140804555562</v>
      </c>
      <c r="L9" s="4"/>
      <c r="M9" s="3">
        <v>19.105399999999999</v>
      </c>
      <c r="N9" s="3">
        <v>6.7515999999999998</v>
      </c>
      <c r="O9" s="3">
        <v>11.358700000000001</v>
      </c>
      <c r="P9" s="3">
        <v>21.3813</v>
      </c>
      <c r="Q9" s="3">
        <v>24.677399999999999</v>
      </c>
      <c r="R9" s="3">
        <v>22.4603</v>
      </c>
      <c r="S9" s="4">
        <f t="shared" si="4"/>
        <v>17.622449999999997</v>
      </c>
      <c r="T9" s="4">
        <f t="shared" si="5"/>
        <v>7.0273060262806295</v>
      </c>
      <c r="U9" s="4">
        <f t="shared" si="6"/>
        <v>39.87700930506616</v>
      </c>
      <c r="V9" s="4">
        <f t="shared" si="7"/>
        <v>2.8688856717954696</v>
      </c>
      <c r="W9" s="3"/>
      <c r="X9" s="3">
        <v>29.066700000000001</v>
      </c>
      <c r="Y9" s="3">
        <v>8.0723000000000003</v>
      </c>
      <c r="Z9" s="3">
        <v>15.2041</v>
      </c>
      <c r="AA9" s="3">
        <v>5.7675000000000001</v>
      </c>
      <c r="AB9" s="3">
        <v>19.013500000000001</v>
      </c>
      <c r="AC9" s="3">
        <v>5.7660999999999998</v>
      </c>
      <c r="AD9" s="4">
        <f t="shared" si="8"/>
        <v>13.815033333333332</v>
      </c>
      <c r="AE9" s="4">
        <f t="shared" si="9"/>
        <v>9.209712315738571</v>
      </c>
      <c r="AF9" s="4">
        <f t="shared" si="10"/>
        <v>66.664423411249373</v>
      </c>
      <c r="AG9" s="4">
        <f t="shared" si="11"/>
        <v>3.7598493085642568</v>
      </c>
      <c r="AH9" s="3"/>
      <c r="AI9" s="3">
        <v>20.502800000000001</v>
      </c>
      <c r="AJ9" s="3">
        <v>12.1778</v>
      </c>
      <c r="AK9" s="3">
        <v>11.989100000000001</v>
      </c>
      <c r="AL9" s="3">
        <v>8.9177</v>
      </c>
      <c r="AM9" s="3">
        <v>8.4687999999999999</v>
      </c>
      <c r="AN9" s="3">
        <v>4.5312000000000001</v>
      </c>
      <c r="AO9" s="4">
        <f t="shared" si="12"/>
        <v>11.097900000000001</v>
      </c>
      <c r="AP9" s="4">
        <f t="shared" si="13"/>
        <v>5.3888691429649702</v>
      </c>
      <c r="AQ9" s="4">
        <f t="shared" si="14"/>
        <v>48.557557222221945</v>
      </c>
      <c r="AR9" s="4">
        <f t="shared" si="15"/>
        <v>2.1999966151489119</v>
      </c>
      <c r="AS9" s="3"/>
      <c r="AT9" s="3">
        <v>7.1351000000000004</v>
      </c>
      <c r="AU9" s="3">
        <v>6.2008999999999999</v>
      </c>
      <c r="AV9" s="3">
        <v>7.8232999999999997</v>
      </c>
      <c r="AW9" s="3">
        <v>7.8840000000000003</v>
      </c>
      <c r="AX9" s="3">
        <v>9.3863000000000003</v>
      </c>
      <c r="AY9" s="3">
        <v>11.871600000000001</v>
      </c>
      <c r="AZ9" s="4">
        <f t="shared" si="27"/>
        <v>8.3835333333333342</v>
      </c>
      <c r="BA9" s="4">
        <f t="shared" si="16"/>
        <v>2.0028988518311794</v>
      </c>
      <c r="BB9" s="4">
        <f t="shared" si="17"/>
        <v>23.890867635338868</v>
      </c>
      <c r="BC9" s="4">
        <f t="shared" si="18"/>
        <v>0.81768003223211316</v>
      </c>
      <c r="BD9" s="4"/>
      <c r="BE9" s="3">
        <v>6.2603999999999997</v>
      </c>
      <c r="BF9" s="3">
        <v>5.1449999999999996</v>
      </c>
      <c r="BG9" s="3">
        <v>7.5209000000000001</v>
      </c>
      <c r="BH9" s="3">
        <v>5.9192</v>
      </c>
      <c r="BI9" s="3">
        <v>6.9108999999999998</v>
      </c>
      <c r="BJ9" s="3">
        <v>5.3863000000000003</v>
      </c>
      <c r="BK9" s="4">
        <f t="shared" si="19"/>
        <v>6.1904499999999993</v>
      </c>
      <c r="BL9" s="4">
        <f t="shared" si="20"/>
        <v>0.90633745315969649</v>
      </c>
      <c r="BM9" s="4">
        <f t="shared" si="21"/>
        <v>14.640897724070085</v>
      </c>
      <c r="BN9" s="4">
        <f t="shared" si="22"/>
        <v>0.37001071583581763</v>
      </c>
      <c r="BO9" s="3"/>
      <c r="BP9" s="3">
        <v>5.2679</v>
      </c>
      <c r="BQ9" s="3">
        <v>9.2236999999999991</v>
      </c>
      <c r="BR9" s="3">
        <v>5.5140000000000002</v>
      </c>
      <c r="BS9" s="3">
        <v>4.5517000000000003</v>
      </c>
      <c r="BT9" s="3">
        <v>10.6416</v>
      </c>
      <c r="BU9" s="3">
        <v>10.4939</v>
      </c>
      <c r="BV9" s="4">
        <f t="shared" si="23"/>
        <v>7.6154666666666655</v>
      </c>
      <c r="BW9" s="4">
        <f t="shared" si="24"/>
        <v>2.8051086771579268</v>
      </c>
      <c r="BX9" s="4">
        <f t="shared" si="25"/>
        <v>36.834363538560915</v>
      </c>
      <c r="BY9" s="4">
        <f t="shared" si="26"/>
        <v>1.1451808220150719</v>
      </c>
    </row>
    <row r="10" spans="1:77" x14ac:dyDescent="0.35">
      <c r="A10" s="2" t="s">
        <v>14</v>
      </c>
      <c r="B10" s="3">
        <v>23.888400000000001</v>
      </c>
      <c r="C10" s="3">
        <v>23.805499999999999</v>
      </c>
      <c r="D10" s="3">
        <v>11.9282</v>
      </c>
      <c r="E10" s="3">
        <v>23.637499999999999</v>
      </c>
      <c r="F10" s="3">
        <v>18.744199999999999</v>
      </c>
      <c r="G10" s="3">
        <v>20.055700000000002</v>
      </c>
      <c r="H10" s="4">
        <f t="shared" si="0"/>
        <v>20.343250000000001</v>
      </c>
      <c r="I10" s="4">
        <f t="shared" si="1"/>
        <v>4.6660488436148952</v>
      </c>
      <c r="J10" s="4">
        <f t="shared" si="2"/>
        <v>22.936594907966501</v>
      </c>
      <c r="K10" s="4">
        <f t="shared" si="3"/>
        <v>1.9049064636266662</v>
      </c>
      <c r="L10" s="4"/>
      <c r="M10" s="3">
        <v>22.1083</v>
      </c>
      <c r="N10" s="3">
        <v>7.4954999999999998</v>
      </c>
      <c r="O10" s="3">
        <v>12.5002</v>
      </c>
      <c r="P10" s="3">
        <v>21.385899999999999</v>
      </c>
      <c r="Q10" s="3">
        <v>27.1083</v>
      </c>
      <c r="R10" s="3">
        <v>26.812000000000001</v>
      </c>
      <c r="S10" s="4">
        <f>AVERAGE(M10:R10)</f>
        <v>19.568366666666666</v>
      </c>
      <c r="T10" s="4">
        <f t="shared" si="5"/>
        <v>7.9345900571275072</v>
      </c>
      <c r="U10" s="4">
        <f t="shared" si="6"/>
        <v>40.548044669683762</v>
      </c>
      <c r="V10" s="4">
        <f t="shared" si="7"/>
        <v>3.2392828263538704</v>
      </c>
      <c r="W10" s="3"/>
      <c r="X10" s="3">
        <v>29.7622</v>
      </c>
      <c r="Y10" s="3">
        <v>9.3152000000000008</v>
      </c>
      <c r="Z10" s="3">
        <v>16.1021</v>
      </c>
      <c r="AA10" s="3">
        <v>5.8775000000000004</v>
      </c>
      <c r="AB10" s="3">
        <v>18.9832</v>
      </c>
      <c r="AC10" s="3">
        <v>5.9317000000000002</v>
      </c>
      <c r="AD10" s="4">
        <f t="shared" si="8"/>
        <v>14.328650000000001</v>
      </c>
      <c r="AE10" s="4">
        <f t="shared" si="9"/>
        <v>9.2743712750245226</v>
      </c>
      <c r="AF10" s="4">
        <f t="shared" si="10"/>
        <v>64.726064737602783</v>
      </c>
      <c r="AG10" s="4">
        <f t="shared" si="11"/>
        <v>3.7862462181559193</v>
      </c>
      <c r="AH10" s="3"/>
      <c r="AI10" s="3">
        <v>20.777100000000001</v>
      </c>
      <c r="AJ10" s="3">
        <v>12.4849</v>
      </c>
      <c r="AK10" s="3">
        <v>12.730700000000001</v>
      </c>
      <c r="AL10" s="3">
        <v>10.0229</v>
      </c>
      <c r="AM10" s="3">
        <v>8.4854000000000003</v>
      </c>
      <c r="AN10" s="3">
        <v>4.6528</v>
      </c>
      <c r="AO10" s="4">
        <f t="shared" si="12"/>
        <v>11.525633333333333</v>
      </c>
      <c r="AP10" s="4">
        <f t="shared" si="13"/>
        <v>5.4166240023345411</v>
      </c>
      <c r="AQ10" s="4">
        <f t="shared" si="14"/>
        <v>46.996324155732943</v>
      </c>
      <c r="AR10" s="4">
        <f t="shared" si="15"/>
        <v>2.2113274890386041</v>
      </c>
      <c r="AS10" s="3"/>
      <c r="AT10" s="3">
        <v>7.1166999999999998</v>
      </c>
      <c r="AU10" s="3">
        <v>8.5269999999999992</v>
      </c>
      <c r="AV10" s="3">
        <v>8.0581999999999994</v>
      </c>
      <c r="AW10" s="3">
        <v>7.7948000000000004</v>
      </c>
      <c r="AX10" s="3">
        <v>9.2060999999999993</v>
      </c>
      <c r="AY10" s="3">
        <v>12.232699999999999</v>
      </c>
      <c r="AZ10" s="4">
        <f>AVERAGE(AT10:AY10)</f>
        <v>8.8225833333333323</v>
      </c>
      <c r="BA10" s="4">
        <f t="shared" si="16"/>
        <v>1.8118503596231872</v>
      </c>
      <c r="BB10" s="4">
        <f t="shared" si="17"/>
        <v>20.536506045544339</v>
      </c>
      <c r="BC10" s="4">
        <f t="shared" si="18"/>
        <v>0.73968481189250168</v>
      </c>
      <c r="BD10" s="4"/>
      <c r="BE10" s="3">
        <v>6.2992999999999997</v>
      </c>
      <c r="BF10" s="3">
        <v>4.6580000000000004</v>
      </c>
      <c r="BG10" s="3">
        <v>7.4542000000000002</v>
      </c>
      <c r="BH10" s="3">
        <v>6.3834999999999997</v>
      </c>
      <c r="BI10" s="3"/>
      <c r="BJ10" s="3">
        <v>5.2742000000000004</v>
      </c>
      <c r="BK10" s="4">
        <f t="shared" si="19"/>
        <v>6.0138400000000001</v>
      </c>
      <c r="BL10" s="4">
        <f t="shared" si="20"/>
        <v>1.081450679874028</v>
      </c>
      <c r="BM10" s="4">
        <f t="shared" si="21"/>
        <v>17.982697908059208</v>
      </c>
      <c r="BN10" s="4">
        <f t="shared" si="22"/>
        <v>0.44150039127955437</v>
      </c>
      <c r="BO10" s="3"/>
      <c r="BP10" s="3">
        <v>5.0507</v>
      </c>
      <c r="BQ10" s="3">
        <v>9.3789999999999996</v>
      </c>
      <c r="BR10" s="3">
        <v>6.1253000000000002</v>
      </c>
      <c r="BS10" s="3"/>
      <c r="BT10" s="3"/>
      <c r="BU10" s="3">
        <v>10.255800000000001</v>
      </c>
      <c r="BV10" s="4">
        <f t="shared" si="23"/>
        <v>7.7027000000000001</v>
      </c>
      <c r="BW10" s="4">
        <f t="shared" si="24"/>
        <v>2.5066309434511234</v>
      </c>
      <c r="BX10" s="4">
        <f t="shared" si="25"/>
        <v>32.542237701729562</v>
      </c>
      <c r="BY10" s="4">
        <f>BW10/SQRT(4)</f>
        <v>1.2533154717255617</v>
      </c>
    </row>
    <row r="13" spans="1:77" x14ac:dyDescent="0.35">
      <c r="B13" s="5" t="s">
        <v>6</v>
      </c>
      <c r="J13" s="5" t="s">
        <v>9</v>
      </c>
      <c r="Q13" s="5" t="s">
        <v>12</v>
      </c>
    </row>
    <row r="26" spans="2:17" x14ac:dyDescent="0.35">
      <c r="B26" s="5" t="s">
        <v>7</v>
      </c>
      <c r="J26" s="5" t="s">
        <v>10</v>
      </c>
      <c r="Q26" s="5" t="s">
        <v>13</v>
      </c>
    </row>
    <row r="40" spans="2:17" x14ac:dyDescent="0.35">
      <c r="B40" s="5" t="s">
        <v>8</v>
      </c>
      <c r="J40" s="5" t="s">
        <v>11</v>
      </c>
      <c r="Q40" s="5" t="s">
        <v>14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BD9CA-FDDD-4851-ABE1-77DB9C37029A}">
  <dimension ref="A1:J26"/>
  <sheetViews>
    <sheetView workbookViewId="0">
      <selection activeCell="H12" sqref="H12"/>
    </sheetView>
  </sheetViews>
  <sheetFormatPr defaultRowHeight="14.5" x14ac:dyDescent="0.35"/>
  <cols>
    <col min="1" max="1" width="8.7265625" style="11"/>
    <col min="2" max="2" width="10.81640625" style="1" customWidth="1"/>
    <col min="3" max="5" width="9.81640625" style="1" bestFit="1" customWidth="1"/>
    <col min="6" max="8" width="12.26953125" style="1" bestFit="1" customWidth="1"/>
  </cols>
  <sheetData>
    <row r="1" spans="1:10" x14ac:dyDescent="0.35">
      <c r="A1" s="14" t="s">
        <v>41</v>
      </c>
      <c r="B1" s="26" t="s">
        <v>36</v>
      </c>
      <c r="C1" s="26"/>
      <c r="D1" s="26"/>
      <c r="E1" s="26"/>
      <c r="F1" s="26"/>
      <c r="G1" s="26"/>
      <c r="H1" s="26"/>
      <c r="J1" s="2" t="s">
        <v>50</v>
      </c>
    </row>
    <row r="2" spans="1:10" x14ac:dyDescent="0.35">
      <c r="B2" s="15" t="s">
        <v>15</v>
      </c>
      <c r="C2" s="15" t="s">
        <v>0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5</v>
      </c>
      <c r="J2" s="27" t="s">
        <v>36</v>
      </c>
    </row>
    <row r="3" spans="1:10" x14ac:dyDescent="0.35">
      <c r="A3" s="11" t="s">
        <v>20</v>
      </c>
      <c r="B3" s="13">
        <v>374.3</v>
      </c>
      <c r="C3" s="13">
        <v>360.4</v>
      </c>
      <c r="D3" s="13">
        <v>581.1</v>
      </c>
      <c r="E3" s="13">
        <v>520.5</v>
      </c>
      <c r="F3" s="13">
        <v>467.4</v>
      </c>
      <c r="G3" s="13">
        <v>311.2</v>
      </c>
      <c r="H3" s="13">
        <v>611.79999999999995</v>
      </c>
    </row>
    <row r="4" spans="1:10" x14ac:dyDescent="0.35">
      <c r="A4" s="11" t="s">
        <v>21</v>
      </c>
      <c r="B4" s="13">
        <v>444.6</v>
      </c>
      <c r="C4" s="13">
        <v>252</v>
      </c>
      <c r="D4" s="13">
        <v>488.9</v>
      </c>
      <c r="E4" s="13">
        <v>476.2</v>
      </c>
      <c r="F4" s="13">
        <v>251.3</v>
      </c>
      <c r="G4" s="13">
        <v>278.89999999999998</v>
      </c>
      <c r="H4" s="13">
        <v>343.8</v>
      </c>
    </row>
    <row r="5" spans="1:10" x14ac:dyDescent="0.35">
      <c r="A5" s="11" t="s">
        <v>22</v>
      </c>
      <c r="B5" s="13">
        <v>351.9</v>
      </c>
      <c r="C5" s="13">
        <v>264.7</v>
      </c>
      <c r="D5" s="13">
        <v>401.9</v>
      </c>
      <c r="E5" s="13">
        <v>516.9</v>
      </c>
      <c r="F5" s="13">
        <v>288.3</v>
      </c>
      <c r="G5" s="13">
        <v>323.5</v>
      </c>
      <c r="H5" s="13">
        <v>439.1</v>
      </c>
    </row>
    <row r="6" spans="1:10" x14ac:dyDescent="0.35">
      <c r="A6" s="11" t="s">
        <v>23</v>
      </c>
      <c r="B6" s="13">
        <v>701.5</v>
      </c>
      <c r="C6" s="13">
        <v>641.29999999999995</v>
      </c>
      <c r="D6" s="13">
        <v>535.79999999999995</v>
      </c>
      <c r="E6" s="13">
        <v>196.4</v>
      </c>
      <c r="F6" s="13">
        <v>559.9</v>
      </c>
      <c r="G6" s="13">
        <v>279.3</v>
      </c>
      <c r="H6" s="13">
        <v>461.2</v>
      </c>
    </row>
    <row r="7" spans="1:10" x14ac:dyDescent="0.35">
      <c r="A7" s="11" t="s">
        <v>24</v>
      </c>
      <c r="B7" s="13">
        <v>356</v>
      </c>
      <c r="C7" s="13">
        <v>420.3</v>
      </c>
      <c r="D7" s="13">
        <v>125.4</v>
      </c>
      <c r="E7" s="13">
        <v>388</v>
      </c>
      <c r="F7" s="13">
        <v>334.9</v>
      </c>
      <c r="G7" s="13">
        <v>399.6</v>
      </c>
      <c r="H7" s="13">
        <v>596</v>
      </c>
    </row>
    <row r="8" spans="1:10" x14ac:dyDescent="0.35">
      <c r="A8" s="11" t="s">
        <v>25</v>
      </c>
      <c r="B8" s="13">
        <v>358.2</v>
      </c>
      <c r="C8" s="13">
        <v>252.6</v>
      </c>
      <c r="D8" s="13">
        <v>572.70000000000005</v>
      </c>
      <c r="E8" s="13">
        <v>273.60000000000002</v>
      </c>
      <c r="F8" s="13">
        <v>335.7</v>
      </c>
      <c r="G8" s="13">
        <v>156.6</v>
      </c>
      <c r="H8" s="13">
        <v>237.5</v>
      </c>
    </row>
    <row r="9" spans="1:10" x14ac:dyDescent="0.35">
      <c r="A9" s="12" t="s">
        <v>16</v>
      </c>
      <c r="B9" s="10">
        <f>AVERAGE(B3:B8)</f>
        <v>431.08333333333331</v>
      </c>
      <c r="C9" s="10">
        <f t="shared" ref="C9:H9" si="0">AVERAGE(C3:C8)</f>
        <v>365.21666666666664</v>
      </c>
      <c r="D9" s="10">
        <f t="shared" si="0"/>
        <v>450.9666666666667</v>
      </c>
      <c r="E9" s="10">
        <f t="shared" si="0"/>
        <v>395.26666666666665</v>
      </c>
      <c r="F9" s="10">
        <f t="shared" si="0"/>
        <v>372.91666666666669</v>
      </c>
      <c r="G9" s="10">
        <f t="shared" si="0"/>
        <v>291.51666666666665</v>
      </c>
      <c r="H9" s="10">
        <f t="shared" si="0"/>
        <v>448.23333333333329</v>
      </c>
    </row>
    <row r="10" spans="1:10" x14ac:dyDescent="0.35">
      <c r="A10" s="12" t="s">
        <v>17</v>
      </c>
      <c r="B10" s="10">
        <f>STDEV(B3:B8)</f>
        <v>136.93188696087793</v>
      </c>
      <c r="C10" s="10">
        <f t="shared" ref="C10:H10" si="1">STDEV(C3:C8)</f>
        <v>151.58067708869331</v>
      </c>
      <c r="D10" s="10">
        <f t="shared" si="1"/>
        <v>172.50536996472511</v>
      </c>
      <c r="E10" s="10">
        <f t="shared" si="1"/>
        <v>135.22706336627542</v>
      </c>
      <c r="F10" s="10">
        <f t="shared" si="1"/>
        <v>117.19283965612681</v>
      </c>
      <c r="G10" s="10">
        <f t="shared" si="1"/>
        <v>79.502589056374021</v>
      </c>
      <c r="H10" s="10">
        <f t="shared" si="1"/>
        <v>144.32979826309852</v>
      </c>
    </row>
    <row r="11" spans="1:10" x14ac:dyDescent="0.35">
      <c r="A11" s="12" t="s">
        <v>18</v>
      </c>
      <c r="B11" s="10">
        <f>B10/B9*100</f>
        <v>31.76459778717447</v>
      </c>
      <c r="C11" s="10">
        <f t="shared" ref="C11:H11" si="2">C10/C9*100</f>
        <v>41.504315362212381</v>
      </c>
      <c r="D11" s="10">
        <f t="shared" si="2"/>
        <v>38.252354933415276</v>
      </c>
      <c r="E11" s="10">
        <f t="shared" si="2"/>
        <v>34.211603145456756</v>
      </c>
      <c r="F11" s="10">
        <f t="shared" si="2"/>
        <v>31.426012868682047</v>
      </c>
      <c r="G11" s="10">
        <f t="shared" si="2"/>
        <v>27.27205616249752</v>
      </c>
      <c r="H11" s="10">
        <f t="shared" si="2"/>
        <v>32.199702148382215</v>
      </c>
    </row>
    <row r="12" spans="1:10" x14ac:dyDescent="0.35">
      <c r="A12" s="12" t="s">
        <v>19</v>
      </c>
      <c r="B12" s="10">
        <f>B10/SQRT(6)</f>
        <v>55.902208761769359</v>
      </c>
      <c r="C12" s="10">
        <f t="shared" ref="C12:H12" si="3">C10/SQRT(6)</f>
        <v>61.882552288813898</v>
      </c>
      <c r="D12" s="10">
        <f t="shared" si="3"/>
        <v>70.425022383935257</v>
      </c>
      <c r="E12" s="10">
        <f t="shared" si="3"/>
        <v>55.206217443730424</v>
      </c>
      <c r="F12" s="10">
        <f t="shared" si="3"/>
        <v>47.843776444219387</v>
      </c>
      <c r="G12" s="10">
        <f t="shared" si="3"/>
        <v>32.456796069715722</v>
      </c>
      <c r="H12" s="10">
        <f t="shared" si="3"/>
        <v>58.922393403904202</v>
      </c>
    </row>
    <row r="15" spans="1:10" x14ac:dyDescent="0.35">
      <c r="A15" s="14" t="s">
        <v>41</v>
      </c>
      <c r="B15" s="26" t="s">
        <v>37</v>
      </c>
      <c r="C15" s="26"/>
      <c r="D15" s="26"/>
      <c r="E15" s="26"/>
      <c r="F15" s="26"/>
      <c r="G15" s="26"/>
      <c r="H15" s="26"/>
      <c r="J15" s="2" t="s">
        <v>37</v>
      </c>
    </row>
    <row r="16" spans="1:10" x14ac:dyDescent="0.35">
      <c r="B16" s="15" t="s">
        <v>15</v>
      </c>
      <c r="C16" s="15" t="s">
        <v>0</v>
      </c>
      <c r="D16" s="15" t="s">
        <v>1</v>
      </c>
      <c r="E16" s="15" t="s">
        <v>2</v>
      </c>
      <c r="F16" s="15" t="s">
        <v>3</v>
      </c>
      <c r="G16" s="15" t="s">
        <v>4</v>
      </c>
      <c r="H16" s="15" t="s">
        <v>5</v>
      </c>
    </row>
    <row r="17" spans="1:8" x14ac:dyDescent="0.35">
      <c r="A17" s="11" t="s">
        <v>20</v>
      </c>
      <c r="B17" s="13">
        <v>395</v>
      </c>
      <c r="C17" s="13">
        <v>420.2</v>
      </c>
      <c r="D17" s="13">
        <v>434.3</v>
      </c>
      <c r="E17" s="13">
        <v>264.7</v>
      </c>
      <c r="F17" s="13">
        <v>196.9</v>
      </c>
      <c r="G17" s="13">
        <v>150</v>
      </c>
      <c r="H17" s="13">
        <v>213.6</v>
      </c>
    </row>
    <row r="18" spans="1:8" x14ac:dyDescent="0.35">
      <c r="A18" s="11" t="s">
        <v>21</v>
      </c>
      <c r="B18" s="13">
        <v>415.8</v>
      </c>
      <c r="C18" s="13">
        <v>128.9</v>
      </c>
      <c r="D18" s="13">
        <v>243.9</v>
      </c>
      <c r="E18" s="13">
        <v>158</v>
      </c>
      <c r="F18" s="13">
        <v>213.5</v>
      </c>
      <c r="G18" s="13">
        <v>149</v>
      </c>
      <c r="H18" s="13">
        <v>127.4</v>
      </c>
    </row>
    <row r="19" spans="1:8" x14ac:dyDescent="0.35">
      <c r="A19" s="11" t="s">
        <v>22</v>
      </c>
      <c r="B19" s="13">
        <v>228.4</v>
      </c>
      <c r="C19" s="13">
        <v>201</v>
      </c>
      <c r="D19" s="13">
        <v>228.2</v>
      </c>
      <c r="E19" s="13">
        <v>229.3</v>
      </c>
      <c r="F19" s="13">
        <v>139.1</v>
      </c>
      <c r="G19" s="13">
        <v>211.4</v>
      </c>
      <c r="H19" s="13">
        <v>175.6</v>
      </c>
    </row>
    <row r="20" spans="1:8" x14ac:dyDescent="0.35">
      <c r="A20" s="11" t="s">
        <v>23</v>
      </c>
      <c r="B20" s="13">
        <v>469.1</v>
      </c>
      <c r="C20" s="13">
        <v>303.3</v>
      </c>
      <c r="D20" s="13">
        <v>203.3</v>
      </c>
      <c r="E20" s="13">
        <v>225</v>
      </c>
      <c r="F20" s="13">
        <v>267.7</v>
      </c>
      <c r="G20" s="13">
        <v>151.80000000000001</v>
      </c>
      <c r="H20" s="13">
        <v>212.1</v>
      </c>
    </row>
    <row r="21" spans="1:8" x14ac:dyDescent="0.35">
      <c r="A21" s="11" t="s">
        <v>24</v>
      </c>
      <c r="B21" s="13">
        <v>261.10000000000002</v>
      </c>
      <c r="C21" s="13">
        <v>437.6</v>
      </c>
      <c r="D21" s="13">
        <v>119.8</v>
      </c>
      <c r="E21" s="13">
        <v>158.19999999999999</v>
      </c>
      <c r="F21" s="13">
        <v>244</v>
      </c>
      <c r="G21" s="13">
        <v>220.8</v>
      </c>
      <c r="H21" s="13">
        <v>222.1</v>
      </c>
    </row>
    <row r="22" spans="1:8" x14ac:dyDescent="0.35">
      <c r="A22" s="11" t="s">
        <v>25</v>
      </c>
      <c r="B22" s="13">
        <v>222.2</v>
      </c>
      <c r="C22" s="13">
        <v>178.4</v>
      </c>
      <c r="D22" s="13">
        <v>418.2</v>
      </c>
      <c r="E22" s="13">
        <v>98.6</v>
      </c>
      <c r="F22" s="13">
        <v>205.2</v>
      </c>
      <c r="G22" s="13">
        <v>129.1</v>
      </c>
      <c r="H22" s="13">
        <v>108.8</v>
      </c>
    </row>
    <row r="23" spans="1:8" x14ac:dyDescent="0.35">
      <c r="A23" s="12" t="s">
        <v>16</v>
      </c>
      <c r="B23" s="10">
        <f>AVERAGE(B17:B22)</f>
        <v>331.93333333333334</v>
      </c>
      <c r="C23" s="10">
        <f>AVERAGE(C17:C22)</f>
        <v>278.23333333333335</v>
      </c>
      <c r="D23" s="10">
        <f>AVERAGE(D17:D22)</f>
        <v>274.61666666666667</v>
      </c>
      <c r="E23" s="10">
        <f>AVERAGE(E17:E22)</f>
        <v>188.96666666666667</v>
      </c>
      <c r="F23" s="10">
        <f>AVERAGE(F17:F22)</f>
        <v>211.06666666666669</v>
      </c>
      <c r="G23" s="10">
        <f>AVERAGE(G17:G22)</f>
        <v>168.68333333333334</v>
      </c>
      <c r="H23" s="10">
        <f>AVERAGE(H17:H22)</f>
        <v>176.60000000000002</v>
      </c>
    </row>
    <row r="24" spans="1:8" x14ac:dyDescent="0.35">
      <c r="A24" s="12" t="s">
        <v>17</v>
      </c>
      <c r="B24" s="10">
        <f>STDEV(B17:B22)</f>
        <v>107.33464802507453</v>
      </c>
      <c r="C24" s="10">
        <f>STDEV(C17:C22)</f>
        <v>129.93285445439375</v>
      </c>
      <c r="D24" s="10">
        <f>STDEV(D17:D22)</f>
        <v>125.11373092777094</v>
      </c>
      <c r="E24" s="10">
        <f>STDEV(E17:E22)</f>
        <v>61.208452575332032</v>
      </c>
      <c r="F24" s="10">
        <f>STDEV(F17:F22)</f>
        <v>44.073060554795333</v>
      </c>
      <c r="G24" s="10">
        <f>STDEV(G17:G22)</f>
        <v>37.760424609194537</v>
      </c>
      <c r="H24" s="10">
        <f>STDEV(H17:H22)</f>
        <v>48.410701296304154</v>
      </c>
    </row>
    <row r="25" spans="1:8" x14ac:dyDescent="0.35">
      <c r="A25" s="12" t="s">
        <v>18</v>
      </c>
      <c r="B25" s="10">
        <f>B24/B23*100</f>
        <v>32.336206474716164</v>
      </c>
      <c r="C25" s="10">
        <f>C24/C23*100</f>
        <v>46.699240848590058</v>
      </c>
      <c r="D25" s="10">
        <f>D24/D23*100</f>
        <v>45.559409210816632</v>
      </c>
      <c r="E25" s="10">
        <f>E24/E23*100</f>
        <v>32.391137365672265</v>
      </c>
      <c r="F25" s="10">
        <f>F24/F23*100</f>
        <v>20.881108917306694</v>
      </c>
      <c r="G25" s="10">
        <f>G24/G23*100</f>
        <v>22.385391528027586</v>
      </c>
      <c r="H25" s="10">
        <f>H24/H23*100</f>
        <v>27.412628140602575</v>
      </c>
    </row>
    <row r="26" spans="1:8" x14ac:dyDescent="0.35">
      <c r="A26" s="12" t="s">
        <v>19</v>
      </c>
      <c r="B26" s="10">
        <f>B24/SQRT(6)</f>
        <v>43.81918656377713</v>
      </c>
      <c r="C26" s="10">
        <f>C24/SQRT(6)</f>
        <v>53.044865706096182</v>
      </c>
      <c r="D26" s="10">
        <f>D24/SQRT(6)</f>
        <v>51.07746676481824</v>
      </c>
      <c r="E26" s="10">
        <f>E24/SQRT(6)</f>
        <v>24.988246125817739</v>
      </c>
      <c r="F26" s="10">
        <f>F24/SQRT(6)</f>
        <v>17.992751627005511</v>
      </c>
      <c r="G26" s="10">
        <f>G24/SQRT(6)</f>
        <v>15.415628793893253</v>
      </c>
      <c r="H26" s="10">
        <f>H24/SQRT(6)</f>
        <v>19.763586044372889</v>
      </c>
    </row>
  </sheetData>
  <mergeCells count="2">
    <mergeCell ref="B1:H1"/>
    <mergeCell ref="B15:H15"/>
  </mergeCells>
  <phoneticPr fontId="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5C715-76E3-4EA4-8C8F-0B65E35D04BA}">
  <dimension ref="A1:CB16"/>
  <sheetViews>
    <sheetView workbookViewId="0">
      <selection activeCell="I20" sqref="I20"/>
    </sheetView>
  </sheetViews>
  <sheetFormatPr defaultRowHeight="14.5" x14ac:dyDescent="0.35"/>
  <cols>
    <col min="1" max="1" width="7.54296875" bestFit="1" customWidth="1"/>
    <col min="2" max="2" width="9.54296875" style="3" customWidth="1"/>
    <col min="3" max="5" width="9.81640625" style="3" bestFit="1" customWidth="1"/>
    <col min="6" max="8" width="12.26953125" style="3" bestFit="1" customWidth="1"/>
    <col min="9" max="9" width="8.7265625" style="5"/>
    <col min="10" max="10" width="7.54296875" style="5" bestFit="1" customWidth="1"/>
    <col min="11" max="11" width="10.453125" style="3" customWidth="1"/>
    <col min="12" max="14" width="9.81640625" style="3" bestFit="1" customWidth="1"/>
    <col min="15" max="17" width="12.26953125" style="3" bestFit="1" customWidth="1"/>
    <col min="18" max="18" width="8.7265625" style="5"/>
    <col min="19" max="19" width="7.54296875" style="5" bestFit="1" customWidth="1"/>
    <col min="20" max="20" width="12.36328125" style="3" customWidth="1"/>
    <col min="21" max="23" width="9.81640625" style="3" bestFit="1" customWidth="1"/>
    <col min="24" max="26" width="12.26953125" style="3" bestFit="1" customWidth="1"/>
    <col min="27" max="27" width="8.7265625" style="5"/>
    <col min="28" max="28" width="7.54296875" style="5" bestFit="1" customWidth="1"/>
    <col min="29" max="29" width="9.54296875" style="3" customWidth="1"/>
    <col min="30" max="32" width="9.81640625" style="3" bestFit="1" customWidth="1"/>
    <col min="33" max="35" width="12.26953125" style="3" bestFit="1" customWidth="1"/>
    <col min="36" max="36" width="8.7265625" style="5"/>
    <col min="37" max="37" width="7.54296875" bestFit="1" customWidth="1"/>
    <col min="38" max="38" width="10.54296875" style="3" customWidth="1"/>
    <col min="39" max="41" width="9.81640625" style="3" bestFit="1" customWidth="1"/>
    <col min="42" max="44" width="12.26953125" style="3" bestFit="1" customWidth="1"/>
    <col min="46" max="46" width="7.54296875" bestFit="1" customWidth="1"/>
    <col min="47" max="47" width="9.6328125" style="3" customWidth="1"/>
    <col min="48" max="50" width="9.81640625" style="3" bestFit="1" customWidth="1"/>
    <col min="51" max="53" width="12.26953125" style="3" bestFit="1" customWidth="1"/>
    <col min="55" max="55" width="7.54296875" bestFit="1" customWidth="1"/>
    <col min="56" max="56" width="10.26953125" style="3" customWidth="1"/>
    <col min="57" max="59" width="9.81640625" style="3" bestFit="1" customWidth="1"/>
    <col min="60" max="62" width="12.26953125" style="3" bestFit="1" customWidth="1"/>
    <col min="64" max="64" width="7.54296875" bestFit="1" customWidth="1"/>
    <col min="65" max="65" width="9.54296875" style="3" customWidth="1"/>
    <col min="66" max="68" width="9.81640625" style="3" bestFit="1" customWidth="1"/>
    <col min="69" max="71" width="12.26953125" style="3" bestFit="1" customWidth="1"/>
    <col min="73" max="73" width="7.54296875" bestFit="1" customWidth="1"/>
    <col min="74" max="74" width="10.453125" style="3" customWidth="1"/>
    <col min="75" max="77" width="9.81640625" style="3" bestFit="1" customWidth="1"/>
    <col min="78" max="80" width="12.26953125" style="3" bestFit="1" customWidth="1"/>
  </cols>
  <sheetData>
    <row r="1" spans="1:80" s="2" customFormat="1" x14ac:dyDescent="0.35">
      <c r="A1" s="7" t="s">
        <v>40</v>
      </c>
      <c r="B1" s="18" t="s">
        <v>26</v>
      </c>
      <c r="C1" s="18"/>
      <c r="D1" s="18"/>
      <c r="E1" s="18"/>
      <c r="F1" s="18"/>
      <c r="G1" s="18"/>
      <c r="H1" s="18"/>
      <c r="I1" s="9"/>
      <c r="J1" s="9"/>
      <c r="K1" s="18" t="s">
        <v>27</v>
      </c>
      <c r="L1" s="18"/>
      <c r="M1" s="18"/>
      <c r="N1" s="18"/>
      <c r="O1" s="18"/>
      <c r="P1" s="18"/>
      <c r="Q1" s="18"/>
      <c r="R1" s="9"/>
      <c r="S1" s="9"/>
      <c r="T1" s="18" t="s">
        <v>28</v>
      </c>
      <c r="U1" s="18"/>
      <c r="V1" s="18"/>
      <c r="W1" s="18"/>
      <c r="X1" s="18"/>
      <c r="Y1" s="18"/>
      <c r="Z1" s="18"/>
      <c r="AA1" s="9"/>
      <c r="AB1" s="9"/>
      <c r="AC1" s="18" t="s">
        <v>34</v>
      </c>
      <c r="AD1" s="18"/>
      <c r="AE1" s="18"/>
      <c r="AF1" s="18"/>
      <c r="AG1" s="18"/>
      <c r="AH1" s="18"/>
      <c r="AI1" s="18"/>
      <c r="AJ1" s="9"/>
      <c r="AL1" s="18" t="s">
        <v>29</v>
      </c>
      <c r="AM1" s="18"/>
      <c r="AN1" s="18"/>
      <c r="AO1" s="18"/>
      <c r="AP1" s="18"/>
      <c r="AQ1" s="18"/>
      <c r="AR1" s="18"/>
      <c r="AU1" s="18" t="s">
        <v>30</v>
      </c>
      <c r="AV1" s="18"/>
      <c r="AW1" s="18"/>
      <c r="AX1" s="18"/>
      <c r="AY1" s="18"/>
      <c r="AZ1" s="18"/>
      <c r="BA1" s="18"/>
      <c r="BD1" s="18" t="s">
        <v>31</v>
      </c>
      <c r="BE1" s="18"/>
      <c r="BF1" s="18"/>
      <c r="BG1" s="18"/>
      <c r="BH1" s="18"/>
      <c r="BI1" s="18"/>
      <c r="BJ1" s="18"/>
      <c r="BM1" s="18" t="s">
        <v>32</v>
      </c>
      <c r="BN1" s="18"/>
      <c r="BO1" s="18"/>
      <c r="BP1" s="18"/>
      <c r="BQ1" s="18"/>
      <c r="BR1" s="18"/>
      <c r="BS1" s="18"/>
      <c r="BV1" s="18" t="s">
        <v>33</v>
      </c>
      <c r="BW1" s="18"/>
      <c r="BX1" s="18"/>
      <c r="BY1" s="18"/>
      <c r="BZ1" s="18"/>
      <c r="CA1" s="18"/>
      <c r="CB1" s="18"/>
    </row>
    <row r="2" spans="1:80" s="2" customFormat="1" x14ac:dyDescent="0.35">
      <c r="B2" s="7" t="s">
        <v>15</v>
      </c>
      <c r="C2" s="7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9"/>
      <c r="J2" s="9"/>
      <c r="K2" s="7" t="s">
        <v>15</v>
      </c>
      <c r="L2" s="7" t="s">
        <v>0</v>
      </c>
      <c r="M2" s="7" t="s">
        <v>1</v>
      </c>
      <c r="N2" s="7" t="s">
        <v>2</v>
      </c>
      <c r="O2" s="7" t="s">
        <v>3</v>
      </c>
      <c r="P2" s="7" t="s">
        <v>4</v>
      </c>
      <c r="Q2" s="7" t="s">
        <v>5</v>
      </c>
      <c r="R2" s="9"/>
      <c r="S2" s="9"/>
      <c r="T2" s="7" t="s">
        <v>15</v>
      </c>
      <c r="U2" s="7" t="s">
        <v>0</v>
      </c>
      <c r="V2" s="7" t="s">
        <v>1</v>
      </c>
      <c r="W2" s="7" t="s">
        <v>2</v>
      </c>
      <c r="X2" s="7" t="s">
        <v>3</v>
      </c>
      <c r="Y2" s="7" t="s">
        <v>4</v>
      </c>
      <c r="Z2" s="7" t="s">
        <v>5</v>
      </c>
      <c r="AA2" s="9"/>
      <c r="AB2" s="9"/>
      <c r="AC2" s="7" t="s">
        <v>15</v>
      </c>
      <c r="AD2" s="7" t="s">
        <v>0</v>
      </c>
      <c r="AE2" s="7" t="s">
        <v>1</v>
      </c>
      <c r="AF2" s="7" t="s">
        <v>2</v>
      </c>
      <c r="AG2" s="7" t="s">
        <v>3</v>
      </c>
      <c r="AH2" s="7" t="s">
        <v>4</v>
      </c>
      <c r="AI2" s="7" t="s">
        <v>5</v>
      </c>
      <c r="AJ2" s="9"/>
      <c r="AL2" s="7" t="s">
        <v>15</v>
      </c>
      <c r="AM2" s="7" t="s">
        <v>0</v>
      </c>
      <c r="AN2" s="7" t="s">
        <v>1</v>
      </c>
      <c r="AO2" s="7" t="s">
        <v>2</v>
      </c>
      <c r="AP2" s="7" t="s">
        <v>3</v>
      </c>
      <c r="AQ2" s="7" t="s">
        <v>4</v>
      </c>
      <c r="AR2" s="7" t="s">
        <v>5</v>
      </c>
      <c r="AU2" s="7" t="s">
        <v>15</v>
      </c>
      <c r="AV2" s="7" t="s">
        <v>0</v>
      </c>
      <c r="AW2" s="7" t="s">
        <v>1</v>
      </c>
      <c r="AX2" s="7" t="s">
        <v>2</v>
      </c>
      <c r="AY2" s="7" t="s">
        <v>3</v>
      </c>
      <c r="AZ2" s="7" t="s">
        <v>4</v>
      </c>
      <c r="BA2" s="7" t="s">
        <v>5</v>
      </c>
      <c r="BD2" s="7" t="s">
        <v>15</v>
      </c>
      <c r="BE2" s="7" t="s">
        <v>0</v>
      </c>
      <c r="BF2" s="7" t="s">
        <v>1</v>
      </c>
      <c r="BG2" s="7" t="s">
        <v>2</v>
      </c>
      <c r="BH2" s="7" t="s">
        <v>3</v>
      </c>
      <c r="BI2" s="7" t="s">
        <v>4</v>
      </c>
      <c r="BJ2" s="7" t="s">
        <v>5</v>
      </c>
      <c r="BM2" s="7" t="s">
        <v>15</v>
      </c>
      <c r="BN2" s="7" t="s">
        <v>0</v>
      </c>
      <c r="BO2" s="7" t="s">
        <v>1</v>
      </c>
      <c r="BP2" s="7" t="s">
        <v>2</v>
      </c>
      <c r="BQ2" s="7" t="s">
        <v>3</v>
      </c>
      <c r="BR2" s="7" t="s">
        <v>4</v>
      </c>
      <c r="BS2" s="7" t="s">
        <v>5</v>
      </c>
      <c r="BV2" s="7" t="s">
        <v>15</v>
      </c>
      <c r="BW2" s="7" t="s">
        <v>0</v>
      </c>
      <c r="BX2" s="7" t="s">
        <v>1</v>
      </c>
      <c r="BY2" s="7" t="s">
        <v>2</v>
      </c>
      <c r="BZ2" s="7" t="s">
        <v>3</v>
      </c>
      <c r="CA2" s="7" t="s">
        <v>4</v>
      </c>
      <c r="CB2" s="7" t="s">
        <v>5</v>
      </c>
    </row>
    <row r="3" spans="1:80" x14ac:dyDescent="0.35">
      <c r="B3" s="3">
        <v>107.01734786557674</v>
      </c>
      <c r="C3" s="3">
        <v>74.872112676056346</v>
      </c>
      <c r="D3" s="3">
        <v>71.995600942655145</v>
      </c>
      <c r="E3" s="3">
        <v>62.22489959839357</v>
      </c>
      <c r="F3" s="3">
        <v>87.07086513994912</v>
      </c>
      <c r="G3" s="3">
        <v>108.26797269219352</v>
      </c>
      <c r="H3" s="3">
        <v>95.777743431221026</v>
      </c>
      <c r="K3" s="3">
        <v>420.85222524977291</v>
      </c>
      <c r="L3" s="3">
        <v>246.58679186228483</v>
      </c>
      <c r="M3" s="3">
        <v>532.91479444880861</v>
      </c>
      <c r="N3" s="3">
        <v>288.33824185631408</v>
      </c>
      <c r="O3" s="3">
        <v>281.9433842239186</v>
      </c>
      <c r="P3" s="3">
        <v>333.68762243989312</v>
      </c>
      <c r="Q3" s="3">
        <v>387.31221020092738</v>
      </c>
      <c r="T3" s="3">
        <v>22373.428610354225</v>
      </c>
      <c r="U3" s="3">
        <v>3711.2495774647887</v>
      </c>
      <c r="V3" s="3">
        <v>8091.6664571877454</v>
      </c>
      <c r="W3" s="3">
        <v>3391.7468540829991</v>
      </c>
      <c r="X3" s="3">
        <v>1768.9784987277358</v>
      </c>
      <c r="Y3" s="3">
        <v>3180.0848916592468</v>
      </c>
      <c r="Z3" s="3">
        <v>6167.5228232869649</v>
      </c>
      <c r="AC3" s="3">
        <v>418.13160762942778</v>
      </c>
      <c r="AD3" s="3">
        <v>90.285195618153367</v>
      </c>
      <c r="AE3" s="3">
        <v>277.59183032207386</v>
      </c>
      <c r="AF3" s="3">
        <v>123.58152610441768</v>
      </c>
      <c r="AG3" s="3">
        <v>56.846692111959293</v>
      </c>
      <c r="AH3" s="3">
        <v>62.79869397447316</v>
      </c>
      <c r="AI3" s="3">
        <v>144.63967027305515</v>
      </c>
      <c r="AL3" s="3">
        <v>10240.370844686646</v>
      </c>
      <c r="AM3" s="3">
        <v>3978.5829107981222</v>
      </c>
      <c r="AN3" s="3">
        <v>14930.005446451951</v>
      </c>
      <c r="AO3" s="3">
        <v>12279.39821508255</v>
      </c>
      <c r="AP3" s="3">
        <v>2632.7290076335885</v>
      </c>
      <c r="AQ3" s="3">
        <v>4238.1854556248145</v>
      </c>
      <c r="AR3" s="3">
        <v>10479.918186501802</v>
      </c>
      <c r="AU3" s="3">
        <v>1039.6218891916437</v>
      </c>
      <c r="AV3" s="3">
        <v>288.12594679186225</v>
      </c>
      <c r="AW3" s="3">
        <v>509.32945797329143</v>
      </c>
      <c r="AX3" s="3">
        <v>480.08460508701467</v>
      </c>
      <c r="AY3" s="3">
        <v>1012.2115776081424</v>
      </c>
      <c r="AZ3" s="3">
        <v>1576.4024933214605</v>
      </c>
      <c r="BA3" s="3">
        <v>1246.3200412158681</v>
      </c>
      <c r="BD3" s="3">
        <v>361.49019073569485</v>
      </c>
      <c r="BE3" s="3">
        <v>61.314804381846642</v>
      </c>
      <c r="BF3" s="3">
        <v>106.12526839486777</v>
      </c>
      <c r="BG3" s="3">
        <v>94.746273984828193</v>
      </c>
      <c r="BH3" s="3">
        <v>160.99211195928754</v>
      </c>
      <c r="BI3" s="3">
        <v>112.58153754823388</v>
      </c>
      <c r="BJ3" s="3">
        <v>142.12694487377641</v>
      </c>
      <c r="BM3" s="3">
        <v>5558.2234332425069</v>
      </c>
      <c r="BN3" s="3">
        <v>505.03887323943661</v>
      </c>
      <c r="BO3" s="3">
        <v>1456.1186698088507</v>
      </c>
      <c r="BP3" s="3">
        <v>610.63007585899152</v>
      </c>
      <c r="BQ3" s="3">
        <v>905.71781170483462</v>
      </c>
      <c r="BR3" s="3">
        <v>5254.7628376372822</v>
      </c>
      <c r="BS3" s="3">
        <v>2494.602575991757</v>
      </c>
      <c r="BV3" s="3">
        <v>19638.248410535874</v>
      </c>
      <c r="BW3" s="3">
        <v>7910.0364319248829</v>
      </c>
      <c r="BX3" s="3">
        <v>24476.175019638657</v>
      </c>
      <c r="BY3" s="3">
        <v>7690.4105310129398</v>
      </c>
      <c r="BZ3" s="3">
        <v>3468.8610687022906</v>
      </c>
      <c r="CA3" s="3">
        <v>4713.2800237459187</v>
      </c>
      <c r="CB3" s="3">
        <v>15083.91396187532</v>
      </c>
    </row>
    <row r="4" spans="1:80" x14ac:dyDescent="0.35">
      <c r="B4" s="3">
        <v>139.15890251021602</v>
      </c>
      <c r="C4" s="3">
        <v>86.899698340874792</v>
      </c>
      <c r="D4" s="3">
        <v>58.075866537091024</v>
      </c>
      <c r="E4" s="3">
        <v>98.712133891213398</v>
      </c>
      <c r="F4" s="3">
        <v>90.732425828970349</v>
      </c>
      <c r="G4" s="3">
        <v>81.589233954451359</v>
      </c>
      <c r="H4" s="3">
        <v>66.599530883502752</v>
      </c>
      <c r="K4" s="3">
        <v>742.4638645650906</v>
      </c>
      <c r="L4" s="3">
        <v>260.64736048265462</v>
      </c>
      <c r="M4" s="3">
        <v>329.1181729834791</v>
      </c>
      <c r="N4" s="3">
        <v>684.51120409112048</v>
      </c>
      <c r="O4" s="3">
        <v>276.26247818499127</v>
      </c>
      <c r="P4" s="3">
        <v>305.53816425120772</v>
      </c>
      <c r="Q4" s="3">
        <v>237.49929632525408</v>
      </c>
      <c r="T4" s="3">
        <v>22116.860595446586</v>
      </c>
      <c r="U4" s="3">
        <v>1350.5728506787332</v>
      </c>
      <c r="V4" s="3">
        <v>4865.4078393262071</v>
      </c>
      <c r="W4" s="3">
        <v>5249.4364016736399</v>
      </c>
      <c r="X4" s="3">
        <v>1500.5136474694591</v>
      </c>
      <c r="Y4" s="3">
        <v>4410.334575569359</v>
      </c>
      <c r="Z4" s="3">
        <v>3426.7347928068798</v>
      </c>
      <c r="AC4" s="3">
        <v>406.39264448336252</v>
      </c>
      <c r="AD4" s="3">
        <v>70.802714932126719</v>
      </c>
      <c r="AE4" s="3">
        <v>202.17661159701976</v>
      </c>
      <c r="AF4" s="3">
        <v>513.16159925615989</v>
      </c>
      <c r="AG4" s="3">
        <v>56.43043630017452</v>
      </c>
      <c r="AH4" s="3">
        <v>133.54520358868189</v>
      </c>
      <c r="AI4" s="3">
        <v>216.84493093562676</v>
      </c>
      <c r="AL4" s="3">
        <v>21619.179100992413</v>
      </c>
      <c r="AM4" s="3">
        <v>1044.7829562594268</v>
      </c>
      <c r="AN4" s="3">
        <v>6905.172659540005</v>
      </c>
      <c r="AO4" s="3">
        <v>14467.432821943283</v>
      </c>
      <c r="AP4" s="3">
        <v>1917.4271553228621</v>
      </c>
      <c r="AQ4" s="3">
        <v>7270.1247757073843</v>
      </c>
      <c r="AR4" s="3">
        <v>3261.2479541308312</v>
      </c>
      <c r="AU4" s="3">
        <v>1133.8178633975483</v>
      </c>
      <c r="AV4" s="3">
        <v>234.48235294117652</v>
      </c>
      <c r="AW4" s="3">
        <v>1659.6576611597018</v>
      </c>
      <c r="AX4" s="3">
        <v>359.91297071129708</v>
      </c>
      <c r="AY4" s="3">
        <v>299.76432809773121</v>
      </c>
      <c r="AZ4" s="3">
        <v>564.96466528640428</v>
      </c>
      <c r="BA4" s="3">
        <v>102.87193119624708</v>
      </c>
      <c r="BD4" s="3">
        <v>197.36497373029772</v>
      </c>
      <c r="BE4" s="3">
        <v>63.633333333333319</v>
      </c>
      <c r="BF4" s="3">
        <v>103.56942014901198</v>
      </c>
      <c r="BG4" s="3">
        <v>138.88479776847976</v>
      </c>
      <c r="BH4" s="3">
        <v>95.968586387434556</v>
      </c>
      <c r="BI4" s="3">
        <v>102.83643892339543</v>
      </c>
      <c r="BJ4" s="3">
        <v>39.350638519676828</v>
      </c>
      <c r="BM4" s="3">
        <v>5782.5643899591369</v>
      </c>
      <c r="BN4" s="3">
        <v>386.63619909502262</v>
      </c>
      <c r="BO4" s="3">
        <v>2446.6468415937798</v>
      </c>
      <c r="BP4" s="3">
        <v>3737.3467224546712</v>
      </c>
      <c r="BQ4" s="3">
        <v>830.54659685863874</v>
      </c>
      <c r="BR4" s="3">
        <v>624.59102829537619</v>
      </c>
      <c r="BS4" s="3">
        <v>198.12384675527755</v>
      </c>
      <c r="BV4" s="3">
        <v>7425.6910035548262</v>
      </c>
      <c r="BW4" s="3">
        <v>2764.2815987933627</v>
      </c>
      <c r="BX4" s="3">
        <v>6259.5832847424672</v>
      </c>
      <c r="BY4" s="3">
        <v>12061.386889818688</v>
      </c>
      <c r="BZ4" s="3">
        <v>3443.6636649214661</v>
      </c>
      <c r="CA4" s="3">
        <v>9777.1047619047604</v>
      </c>
      <c r="CB4" s="3">
        <v>32136.23299452697</v>
      </c>
    </row>
    <row r="5" spans="1:80" x14ac:dyDescent="0.35">
      <c r="B5" s="3">
        <v>103.54105122058105</v>
      </c>
      <c r="C5" s="3">
        <v>114.12388774811775</v>
      </c>
      <c r="D5" s="3">
        <v>69.759999999999991</v>
      </c>
      <c r="E5" s="3">
        <v>103.72121212121212</v>
      </c>
      <c r="F5" s="3">
        <v>113.27919708029198</v>
      </c>
      <c r="G5" s="3">
        <v>69.595881006865</v>
      </c>
      <c r="H5" s="3">
        <v>72.398618307426617</v>
      </c>
      <c r="K5" s="3">
        <v>380.62320521743618</v>
      </c>
      <c r="L5" s="3">
        <v>493.6136892539356</v>
      </c>
      <c r="M5" s="3">
        <v>546.31936507936507</v>
      </c>
      <c r="N5" s="3">
        <v>764.72934220251284</v>
      </c>
      <c r="O5" s="3">
        <v>263.19902676399033</v>
      </c>
      <c r="P5" s="3">
        <v>380.97126875158915</v>
      </c>
      <c r="Q5" s="3">
        <v>315.72701702442635</v>
      </c>
      <c r="T5" s="3">
        <v>6802.4234784626096</v>
      </c>
      <c r="U5" s="3">
        <v>18649.022587268995</v>
      </c>
      <c r="V5" s="3">
        <v>18864.115918367352</v>
      </c>
      <c r="W5" s="3">
        <v>11485.880413895047</v>
      </c>
      <c r="X5" s="3">
        <v>3993.281751824818</v>
      </c>
      <c r="Y5" s="3">
        <v>5087.9093821510305</v>
      </c>
      <c r="Z5" s="3">
        <v>2641.1373303725636</v>
      </c>
      <c r="AC5" s="3">
        <v>202.49581109994071</v>
      </c>
      <c r="AD5" s="3">
        <v>405.63655030800822</v>
      </c>
      <c r="AE5" s="3">
        <v>618.98839002267584</v>
      </c>
      <c r="AF5" s="3">
        <v>525.00507514166065</v>
      </c>
      <c r="AG5" s="3">
        <v>56.619464720194657</v>
      </c>
      <c r="AH5" s="3">
        <v>239.79984744469877</v>
      </c>
      <c r="AI5" s="3">
        <v>76.870367628916867</v>
      </c>
      <c r="AL5" s="3">
        <v>7659.3369937875386</v>
      </c>
      <c r="AM5" s="3">
        <v>13252.325667351131</v>
      </c>
      <c r="AN5" s="3">
        <v>13277.993378684809</v>
      </c>
      <c r="AO5" s="3">
        <v>11458.552057156932</v>
      </c>
      <c r="AP5" s="3">
        <v>3036.1431873479323</v>
      </c>
      <c r="AQ5" s="3">
        <v>7563.3608949911022</v>
      </c>
      <c r="AR5" s="3">
        <v>3096.9991611152227</v>
      </c>
      <c r="AU5" s="3">
        <v>846.6374861444076</v>
      </c>
      <c r="AV5" s="3">
        <v>448.01916495550984</v>
      </c>
      <c r="AW5" s="3">
        <v>361.85850340136057</v>
      </c>
      <c r="AX5" s="3">
        <v>652.02483370288257</v>
      </c>
      <c r="AY5" s="3">
        <v>531.63698296836981</v>
      </c>
      <c r="AZ5" s="3">
        <v>2176.670531400966</v>
      </c>
      <c r="BA5" s="3">
        <v>584.85033308660252</v>
      </c>
      <c r="BD5" s="3">
        <v>90.941767844714235</v>
      </c>
      <c r="BE5" s="3">
        <v>101.29664613278575</v>
      </c>
      <c r="BF5" s="3">
        <v>58.712653061224493</v>
      </c>
      <c r="BG5" s="3">
        <v>194.89430894308941</v>
      </c>
      <c r="BH5" s="3">
        <v>76.567639902676405</v>
      </c>
      <c r="BI5" s="3">
        <v>151.80564454614802</v>
      </c>
      <c r="BJ5" s="3">
        <v>144.5276091783864</v>
      </c>
      <c r="BM5" s="3">
        <v>4433.5999793777228</v>
      </c>
      <c r="BN5" s="3">
        <v>557.48186173853526</v>
      </c>
      <c r="BO5" s="3">
        <v>1721.9687074829933</v>
      </c>
      <c r="BP5" s="3">
        <v>1845.2987435328898</v>
      </c>
      <c r="BQ5" s="3">
        <v>1795.42299270073</v>
      </c>
      <c r="BR5" s="3">
        <v>3720.3108060005084</v>
      </c>
      <c r="BS5" s="3">
        <v>3144.5345176412534</v>
      </c>
      <c r="BV5" s="3">
        <v>5963.4043255226461</v>
      </c>
      <c r="BW5" s="3">
        <v>15130.180013689254</v>
      </c>
      <c r="BX5" s="3">
        <v>18411.432380952385</v>
      </c>
      <c r="BY5" s="3">
        <v>19498.899778270508</v>
      </c>
      <c r="BZ5" s="3">
        <v>16368.498418491485</v>
      </c>
      <c r="CA5" s="3">
        <v>8995.7939486397172</v>
      </c>
      <c r="CB5" s="3">
        <v>5664.8122378485068</v>
      </c>
    </row>
    <row r="6" spans="1:80" x14ac:dyDescent="0.35">
      <c r="B6" s="3">
        <v>67.706391752577332</v>
      </c>
      <c r="C6" s="3">
        <v>57.65610494450052</v>
      </c>
      <c r="D6" s="3">
        <v>108.60770139381054</v>
      </c>
      <c r="E6" s="3">
        <v>89.602152707702658</v>
      </c>
      <c r="F6" s="3">
        <v>82.06757990867581</v>
      </c>
      <c r="G6" s="3">
        <v>97.768993772533577</v>
      </c>
      <c r="H6" s="3">
        <v>80.331820637493237</v>
      </c>
      <c r="K6" s="3">
        <v>274.672439862543</v>
      </c>
      <c r="L6" s="3">
        <v>248.11987891019174</v>
      </c>
      <c r="M6" s="3">
        <v>316.16291046539106</v>
      </c>
      <c r="N6" s="3">
        <v>324.81385805583579</v>
      </c>
      <c r="O6" s="3">
        <v>329.54991588560443</v>
      </c>
      <c r="P6" s="3">
        <v>299.57653228449686</v>
      </c>
      <c r="Q6" s="3">
        <v>263.5229605618585</v>
      </c>
      <c r="T6" s="3">
        <v>5896.6595189003438</v>
      </c>
      <c r="U6" s="3">
        <v>9179.8263370333025</v>
      </c>
      <c r="V6" s="3">
        <v>4312.6388377037565</v>
      </c>
      <c r="W6" s="3">
        <v>8256.0694248234122</v>
      </c>
      <c r="X6" s="3">
        <v>3360.2422494592652</v>
      </c>
      <c r="Y6" s="3">
        <v>8494.4418879056047</v>
      </c>
      <c r="Z6" s="3">
        <v>2065.8601836844946</v>
      </c>
      <c r="AC6" s="3">
        <v>278.75757159221081</v>
      </c>
      <c r="AD6" s="3">
        <v>212.74641775983858</v>
      </c>
      <c r="AE6" s="3">
        <v>259.51391448145529</v>
      </c>
      <c r="AF6" s="3">
        <v>336.22845610494454</v>
      </c>
      <c r="AG6" s="3">
        <v>83.091949050708962</v>
      </c>
      <c r="AH6" s="3">
        <v>77.366240576860051</v>
      </c>
      <c r="AI6" s="3">
        <v>104.65305240410591</v>
      </c>
      <c r="AL6" s="3">
        <v>2639.7142726231386</v>
      </c>
      <c r="AM6" s="3">
        <v>9132.6384123780717</v>
      </c>
      <c r="AN6" s="3">
        <v>1533.9021025277582</v>
      </c>
      <c r="AO6" s="3">
        <v>5472.8542213252604</v>
      </c>
      <c r="AP6" s="3">
        <v>4398.9658255227114</v>
      </c>
      <c r="AQ6" s="3">
        <v>4971.7882661422491</v>
      </c>
      <c r="AR6" s="3">
        <v>3085.6009724473256</v>
      </c>
      <c r="AU6" s="3">
        <v>525.66827033218772</v>
      </c>
      <c r="AV6" s="3">
        <v>342.05307769929368</v>
      </c>
      <c r="AW6" s="3">
        <v>99.323789274746048</v>
      </c>
      <c r="AX6" s="3">
        <v>179.086175580222</v>
      </c>
      <c r="AY6" s="3">
        <v>505.25825522710898</v>
      </c>
      <c r="AZ6" s="3">
        <v>615.6697476237299</v>
      </c>
      <c r="BA6" s="3">
        <v>642.42517558076713</v>
      </c>
      <c r="BD6" s="3">
        <v>73.320412371134026</v>
      </c>
      <c r="BE6" s="3">
        <v>104.06249579549277</v>
      </c>
      <c r="BF6" s="3">
        <v>78.570659107016297</v>
      </c>
      <c r="BG6" s="3">
        <v>100.63625967036663</v>
      </c>
      <c r="BH6" s="3">
        <v>111.37351598173515</v>
      </c>
      <c r="BI6" s="3">
        <v>145.56879711569977</v>
      </c>
      <c r="BJ6" s="3">
        <v>84.032955159373316</v>
      </c>
      <c r="BM6" s="3">
        <v>1123.4507216494844</v>
      </c>
      <c r="BN6" s="3">
        <v>2790.0380087453755</v>
      </c>
      <c r="BO6" s="3">
        <v>628.00463028584943</v>
      </c>
      <c r="BP6" s="3">
        <v>1205.5833165153044</v>
      </c>
      <c r="BQ6" s="3">
        <v>4022.1498678202352</v>
      </c>
      <c r="BR6" s="3">
        <v>1785.4871189773846</v>
      </c>
      <c r="BS6" s="3">
        <v>1242.0350081037277</v>
      </c>
      <c r="BV6" s="3">
        <v>6013.9350286368845</v>
      </c>
      <c r="BW6" s="3">
        <v>5046.5913218970736</v>
      </c>
      <c r="BX6" s="3">
        <v>3707.0695015355541</v>
      </c>
      <c r="BY6" s="3">
        <v>9598.2421796165509</v>
      </c>
      <c r="BZ6" s="3">
        <v>4817.1905791876961</v>
      </c>
      <c r="CA6" s="3">
        <v>5051.289282202556</v>
      </c>
      <c r="CB6" s="3">
        <v>5931.3855213398156</v>
      </c>
    </row>
    <row r="7" spans="1:80" x14ac:dyDescent="0.35">
      <c r="B7" s="3">
        <v>121.03330161750715</v>
      </c>
      <c r="C7" s="3">
        <v>51.50577427821522</v>
      </c>
      <c r="D7" s="3">
        <v>162.6716562716563</v>
      </c>
      <c r="E7" s="3">
        <v>72.529882154882173</v>
      </c>
      <c r="F7" s="3">
        <v>83.640323512420579</v>
      </c>
      <c r="G7" s="3">
        <v>64.542204655248142</v>
      </c>
      <c r="H7" s="3">
        <v>71.154947916666686</v>
      </c>
      <c r="K7" s="3">
        <v>297.3170948303204</v>
      </c>
      <c r="L7" s="3">
        <v>382.99851268591425</v>
      </c>
      <c r="M7" s="3">
        <v>365.29286209286209</v>
      </c>
      <c r="N7" s="3">
        <v>269.05159932659933</v>
      </c>
      <c r="O7" s="3">
        <v>548.59283651068745</v>
      </c>
      <c r="P7" s="3">
        <v>305.91576635924463</v>
      </c>
      <c r="Q7" s="3">
        <v>254.60138888888895</v>
      </c>
      <c r="T7" s="3">
        <v>6311.3717729146856</v>
      </c>
      <c r="U7" s="3">
        <v>4282.2012248468945</v>
      </c>
      <c r="V7" s="3">
        <v>1302.5854469854469</v>
      </c>
      <c r="W7" s="3">
        <v>4250.2992424242429</v>
      </c>
      <c r="X7" s="3">
        <v>9277.9532062391681</v>
      </c>
      <c r="Y7" s="3">
        <v>2869.5509003074212</v>
      </c>
      <c r="Z7" s="3">
        <v>6265.7611979166677</v>
      </c>
      <c r="AC7" s="3">
        <v>307.16105296542986</v>
      </c>
      <c r="AD7" s="3">
        <v>272.14330708661419</v>
      </c>
      <c r="AE7" s="3">
        <v>39.768537768537762</v>
      </c>
      <c r="AF7" s="3">
        <v>123.18989898989901</v>
      </c>
      <c r="AG7" s="3">
        <v>216.79214326978627</v>
      </c>
      <c r="AH7" s="3">
        <v>319.49380764163368</v>
      </c>
      <c r="AI7" s="3">
        <v>44.459375000000009</v>
      </c>
      <c r="AL7" s="3">
        <v>3626.8653346019669</v>
      </c>
      <c r="AM7" s="3">
        <v>8546.5771653543306</v>
      </c>
      <c r="AN7" s="3">
        <v>1102.4953568953567</v>
      </c>
      <c r="AO7" s="3">
        <v>2013.6216329966326</v>
      </c>
      <c r="AP7" s="3">
        <v>6355.0956259426848</v>
      </c>
      <c r="AQ7" s="3">
        <v>6210.5764602547206</v>
      </c>
      <c r="AR7" s="3">
        <v>5703.3712673611117</v>
      </c>
      <c r="AU7" s="3">
        <v>179.82784649540122</v>
      </c>
      <c r="AV7" s="3">
        <v>672.28985126859141</v>
      </c>
      <c r="AW7" s="3">
        <v>115.49632709632708</v>
      </c>
      <c r="AX7" s="3">
        <v>485.80833333333328</v>
      </c>
      <c r="AY7" s="3">
        <v>613.04194107452338</v>
      </c>
      <c r="AZ7" s="3">
        <v>304.78085199824324</v>
      </c>
      <c r="BA7" s="3">
        <v>685.58185763888889</v>
      </c>
      <c r="BD7" s="3">
        <v>72.851887091658739</v>
      </c>
      <c r="BE7" s="3">
        <v>64.298862642169723</v>
      </c>
      <c r="BF7" s="3">
        <v>38.221205821205821</v>
      </c>
      <c r="BG7" s="3">
        <v>123.72508417508418</v>
      </c>
      <c r="BH7" s="3">
        <v>245.75216637781631</v>
      </c>
      <c r="BI7" s="3">
        <v>69.000790513833991</v>
      </c>
      <c r="BJ7" s="3">
        <v>35.80381944444445</v>
      </c>
      <c r="BM7" s="3">
        <v>1680.5392959086587</v>
      </c>
      <c r="BN7" s="3">
        <v>759.20078740157487</v>
      </c>
      <c r="BO7" s="3">
        <v>436.08620928620934</v>
      </c>
      <c r="BP7" s="3">
        <v>1442.2158249158249</v>
      </c>
      <c r="BQ7" s="3">
        <v>2306.6503755054887</v>
      </c>
      <c r="BR7" s="3">
        <v>495.09749670619232</v>
      </c>
      <c r="BS7" s="3">
        <v>770.70407986111104</v>
      </c>
      <c r="BV7" s="3">
        <v>24104.136504915961</v>
      </c>
      <c r="BW7" s="3">
        <v>5062.9340332458441</v>
      </c>
      <c r="BX7" s="3">
        <v>1787.0469854469852</v>
      </c>
      <c r="BY7" s="3">
        <v>5594.2422558922572</v>
      </c>
      <c r="BZ7" s="3">
        <v>9124.1342576545358</v>
      </c>
      <c r="CA7" s="3">
        <v>10453.477269076306</v>
      </c>
      <c r="CB7" s="3">
        <v>10766.008333333335</v>
      </c>
    </row>
    <row r="8" spans="1:80" x14ac:dyDescent="0.35">
      <c r="B8" s="3">
        <v>80.530580787228203</v>
      </c>
      <c r="C8" s="3">
        <v>110.79786024740888</v>
      </c>
      <c r="D8" s="3">
        <v>53.612754303599374</v>
      </c>
      <c r="E8" s="3">
        <v>161.064406779661</v>
      </c>
      <c r="F8" s="3">
        <v>80.413966175668307</v>
      </c>
      <c r="G8" s="3">
        <v>152.83484848484852</v>
      </c>
      <c r="H8" s="3">
        <v>131.6544761904762</v>
      </c>
      <c r="K8" s="3">
        <v>316.75342902711327</v>
      </c>
      <c r="L8" s="3">
        <v>266.94750919424951</v>
      </c>
      <c r="M8" s="3">
        <v>294.04420970266045</v>
      </c>
      <c r="N8" s="3">
        <v>303.53514124293787</v>
      </c>
      <c r="O8" s="3">
        <v>249.50376432078562</v>
      </c>
      <c r="P8" s="3">
        <v>371.60952380952386</v>
      </c>
      <c r="Q8" s="3">
        <v>224.15352380952382</v>
      </c>
      <c r="T8" s="3">
        <v>5246.2940988835726</v>
      </c>
      <c r="U8" s="3">
        <v>1662.5799398194586</v>
      </c>
      <c r="V8" s="3">
        <v>3816.142331768388</v>
      </c>
      <c r="W8" s="3">
        <v>2134.4716384180792</v>
      </c>
      <c r="X8" s="3">
        <v>1070.5900709219857</v>
      </c>
      <c r="Y8" s="3">
        <v>4099.1478354978344</v>
      </c>
      <c r="Z8" s="3">
        <v>4141.4352380952378</v>
      </c>
      <c r="AC8" s="3">
        <v>507.67681020733659</v>
      </c>
      <c r="AD8" s="3">
        <v>116.61364092276831</v>
      </c>
      <c r="AE8" s="3">
        <v>431.39045383411576</v>
      </c>
      <c r="AF8" s="3">
        <v>301.1380790960452</v>
      </c>
      <c r="AG8" s="3">
        <v>99.906437981605777</v>
      </c>
      <c r="AH8" s="3">
        <v>198.08090349075977</v>
      </c>
      <c r="AI8" s="3">
        <v>116.48750463477937</v>
      </c>
      <c r="AL8" s="3">
        <v>3915.7431578947367</v>
      </c>
      <c r="AM8" s="3">
        <v>2179.0638582413908</v>
      </c>
      <c r="AN8" s="3">
        <v>5308.5431924882623</v>
      </c>
      <c r="AO8" s="3">
        <v>1654.9132203389829</v>
      </c>
      <c r="AP8" s="3">
        <v>1049.2695035460995</v>
      </c>
      <c r="AQ8" s="3">
        <v>1259.1090909090908</v>
      </c>
      <c r="AR8" s="3">
        <v>4997.0716190476187</v>
      </c>
      <c r="AU8" s="3">
        <v>586.80408293460914</v>
      </c>
      <c r="AV8" s="3">
        <v>468.36389167502506</v>
      </c>
      <c r="AW8" s="3">
        <v>509.94640062597807</v>
      </c>
      <c r="AX8" s="3">
        <v>837.89717514124288</v>
      </c>
      <c r="AY8" s="3">
        <v>868.00578286961263</v>
      </c>
      <c r="AZ8" s="3">
        <v>306.56125541125539</v>
      </c>
      <c r="BA8" s="3">
        <v>207.12914285714285</v>
      </c>
      <c r="BD8" s="3">
        <v>111.87980861244019</v>
      </c>
      <c r="BE8" s="3">
        <v>144.10685389501839</v>
      </c>
      <c r="BF8" s="3">
        <v>121.32496087636932</v>
      </c>
      <c r="BG8" s="3">
        <v>24.454237288135594</v>
      </c>
      <c r="BH8" s="3">
        <v>53.594217130387349</v>
      </c>
      <c r="BI8" s="3">
        <v>49.965367965367967</v>
      </c>
      <c r="BJ8" s="3">
        <v>79.758285714285705</v>
      </c>
      <c r="BM8" s="3">
        <v>1454.6879744816583</v>
      </c>
      <c r="BN8" s="3">
        <v>1339.1658976930789</v>
      </c>
      <c r="BO8" s="3">
        <v>1498.9049295774648</v>
      </c>
      <c r="BP8" s="3">
        <v>134.05175141242938</v>
      </c>
      <c r="BQ8" s="3">
        <v>360.74533551554828</v>
      </c>
      <c r="BR8" s="3">
        <v>345.34956709956708</v>
      </c>
      <c r="BS8" s="3">
        <v>1024.7840000000001</v>
      </c>
      <c r="BV8" s="3">
        <v>21648.090717703351</v>
      </c>
      <c r="BW8" s="3">
        <v>2898.8452022734868</v>
      </c>
      <c r="BX8" s="3">
        <v>8217.1315336463213</v>
      </c>
      <c r="BY8" s="3">
        <v>10110.091073446327</v>
      </c>
      <c r="BZ8" s="3">
        <v>1959.2280414620841</v>
      </c>
      <c r="CA8" s="3">
        <v>9403.1205627705622</v>
      </c>
      <c r="CB8" s="3">
        <v>14159.612952380954</v>
      </c>
    </row>
    <row r="9" spans="1:80" s="2" customFormat="1" x14ac:dyDescent="0.35">
      <c r="A9" s="2" t="s">
        <v>16</v>
      </c>
      <c r="B9" s="7">
        <f t="shared" ref="B9:H9" si="0">AVERAGE(B3:B8)</f>
        <v>103.16459595894776</v>
      </c>
      <c r="C9" s="7">
        <f t="shared" si="0"/>
        <v>82.642573039195582</v>
      </c>
      <c r="D9" s="7">
        <f t="shared" si="0"/>
        <v>87.453929908135379</v>
      </c>
      <c r="E9" s="7">
        <f t="shared" si="0"/>
        <v>97.97578120884414</v>
      </c>
      <c r="F9" s="7">
        <f t="shared" si="0"/>
        <v>89.534059607662698</v>
      </c>
      <c r="G9" s="7">
        <f t="shared" si="0"/>
        <v>95.76652242769002</v>
      </c>
      <c r="H9" s="7">
        <f t="shared" si="0"/>
        <v>86.319522894464413</v>
      </c>
      <c r="I9" s="9"/>
      <c r="J9" s="2" t="s">
        <v>16</v>
      </c>
      <c r="K9" s="7">
        <f t="shared" ref="K9:Q9" si="1">AVERAGE(K3:K8)</f>
        <v>405.44704312537942</v>
      </c>
      <c r="L9" s="7">
        <f t="shared" si="1"/>
        <v>316.4856237315384</v>
      </c>
      <c r="M9" s="7">
        <f t="shared" si="1"/>
        <v>397.30871912876097</v>
      </c>
      <c r="N9" s="7">
        <f t="shared" si="1"/>
        <v>439.16323112922004</v>
      </c>
      <c r="O9" s="7">
        <f t="shared" si="1"/>
        <v>324.84190098166295</v>
      </c>
      <c r="P9" s="7">
        <f t="shared" si="1"/>
        <v>332.88314631599252</v>
      </c>
      <c r="Q9" s="7">
        <f t="shared" si="1"/>
        <v>280.46939946847988</v>
      </c>
      <c r="R9" s="9"/>
      <c r="S9" s="2" t="s">
        <v>16</v>
      </c>
      <c r="T9" s="7">
        <f t="shared" ref="T9:Z9" si="2">AVERAGE(T3:T8)</f>
        <v>11457.839679160337</v>
      </c>
      <c r="U9" s="7">
        <f t="shared" si="2"/>
        <v>6472.5754195186955</v>
      </c>
      <c r="V9" s="7">
        <f t="shared" si="2"/>
        <v>6875.4261385564823</v>
      </c>
      <c r="W9" s="7">
        <f t="shared" si="2"/>
        <v>5794.6506625529046</v>
      </c>
      <c r="X9" s="7">
        <f t="shared" si="2"/>
        <v>3495.2599041070716</v>
      </c>
      <c r="Y9" s="7">
        <f t="shared" si="2"/>
        <v>4690.244912181749</v>
      </c>
      <c r="Z9" s="7">
        <f t="shared" si="2"/>
        <v>4118.0752610271347</v>
      </c>
      <c r="AA9" s="9"/>
      <c r="AB9" s="2" t="s">
        <v>16</v>
      </c>
      <c r="AC9" s="7">
        <f t="shared" ref="AC9:AI9" si="3">AVERAGE(AC3:AC8)</f>
        <v>353.43591632961807</v>
      </c>
      <c r="AD9" s="7">
        <f t="shared" si="3"/>
        <v>194.70463777125156</v>
      </c>
      <c r="AE9" s="7">
        <f t="shared" si="3"/>
        <v>304.90495633764635</v>
      </c>
      <c r="AF9" s="7">
        <f t="shared" si="3"/>
        <v>320.38410578218782</v>
      </c>
      <c r="AG9" s="7">
        <f t="shared" si="3"/>
        <v>94.947853905738256</v>
      </c>
      <c r="AH9" s="7">
        <f t="shared" si="3"/>
        <v>171.84744945285124</v>
      </c>
      <c r="AI9" s="7">
        <f t="shared" si="3"/>
        <v>117.32581681274735</v>
      </c>
      <c r="AJ9" s="9"/>
      <c r="AK9" s="2" t="s">
        <v>16</v>
      </c>
      <c r="AL9" s="7">
        <f t="shared" ref="AL9:AR9" si="4">AVERAGE(AL3:AL8)</f>
        <v>8283.5349507644059</v>
      </c>
      <c r="AM9" s="7">
        <f t="shared" si="4"/>
        <v>6355.6618283970784</v>
      </c>
      <c r="AN9" s="7">
        <f t="shared" si="4"/>
        <v>7176.3520227646914</v>
      </c>
      <c r="AO9" s="7">
        <f t="shared" si="4"/>
        <v>7891.128694807273</v>
      </c>
      <c r="AP9" s="7">
        <f t="shared" si="4"/>
        <v>3231.6050508859803</v>
      </c>
      <c r="AQ9" s="7">
        <f t="shared" si="4"/>
        <v>5252.1908239382274</v>
      </c>
      <c r="AR9" s="7">
        <f t="shared" si="4"/>
        <v>5104.0348601006526</v>
      </c>
      <c r="AT9" s="2" t="s">
        <v>16</v>
      </c>
      <c r="AU9" s="7">
        <f t="shared" ref="AU9:BA9" si="5">AVERAGE(AU3:AU8)</f>
        <v>718.72957308263278</v>
      </c>
      <c r="AV9" s="7">
        <f t="shared" si="5"/>
        <v>408.88904755524317</v>
      </c>
      <c r="AW9" s="7">
        <f t="shared" si="5"/>
        <v>542.60202325523414</v>
      </c>
      <c r="AX9" s="7">
        <f t="shared" si="5"/>
        <v>499.1356822593321</v>
      </c>
      <c r="AY9" s="7">
        <f t="shared" si="5"/>
        <v>638.3198113075814</v>
      </c>
      <c r="AZ9" s="7">
        <f t="shared" si="5"/>
        <v>924.17492417367646</v>
      </c>
      <c r="BA9" s="7">
        <f t="shared" si="5"/>
        <v>578.19641359591947</v>
      </c>
      <c r="BC9" s="2" t="s">
        <v>16</v>
      </c>
      <c r="BD9" s="7">
        <f t="shared" ref="BD9:BJ9" si="6">AVERAGE(BD3:BD8)</f>
        <v>151.30817339765665</v>
      </c>
      <c r="BE9" s="7">
        <f t="shared" si="6"/>
        <v>89.785499363441104</v>
      </c>
      <c r="BF9" s="7">
        <f t="shared" si="6"/>
        <v>84.420694568282613</v>
      </c>
      <c r="BG9" s="7">
        <f t="shared" si="6"/>
        <v>112.89016030499728</v>
      </c>
      <c r="BH9" s="7">
        <f t="shared" si="6"/>
        <v>124.04137295655624</v>
      </c>
      <c r="BI9" s="7">
        <f t="shared" si="6"/>
        <v>105.29309610211317</v>
      </c>
      <c r="BJ9" s="7">
        <f t="shared" si="6"/>
        <v>87.600042148323851</v>
      </c>
      <c r="BL9" s="2" t="s">
        <v>16</v>
      </c>
      <c r="BM9" s="7">
        <f t="shared" ref="BM9:BS9" si="7">AVERAGE(BM3:BM8)</f>
        <v>3338.8442991031952</v>
      </c>
      <c r="BN9" s="7">
        <f t="shared" si="7"/>
        <v>1056.2602713188373</v>
      </c>
      <c r="BO9" s="7">
        <f t="shared" si="7"/>
        <v>1364.6216646725245</v>
      </c>
      <c r="BP9" s="7">
        <f t="shared" si="7"/>
        <v>1495.8544057816853</v>
      </c>
      <c r="BQ9" s="7">
        <f t="shared" si="7"/>
        <v>1703.5388300175794</v>
      </c>
      <c r="BR9" s="7">
        <f t="shared" si="7"/>
        <v>2037.5998091193851</v>
      </c>
      <c r="BS9" s="7">
        <f t="shared" si="7"/>
        <v>1479.1306713921877</v>
      </c>
      <c r="BU9" s="2" t="s">
        <v>16</v>
      </c>
      <c r="BV9" s="7">
        <f t="shared" ref="BV9:CB9" si="8">AVERAGE(BV3:BV8)</f>
        <v>14132.250998478259</v>
      </c>
      <c r="BW9" s="7">
        <f t="shared" si="8"/>
        <v>6468.8114336373174</v>
      </c>
      <c r="BX9" s="7">
        <f t="shared" si="8"/>
        <v>10476.406450993729</v>
      </c>
      <c r="BY9" s="7">
        <f t="shared" si="8"/>
        <v>10758.878784676212</v>
      </c>
      <c r="BZ9" s="7">
        <f t="shared" si="8"/>
        <v>6530.2626717365929</v>
      </c>
      <c r="CA9" s="7">
        <f t="shared" si="8"/>
        <v>8065.6776413899715</v>
      </c>
      <c r="CB9" s="7">
        <f t="shared" si="8"/>
        <v>13956.994333550816</v>
      </c>
    </row>
    <row r="10" spans="1:80" s="2" customFormat="1" x14ac:dyDescent="0.35">
      <c r="A10" s="2" t="s">
        <v>17</v>
      </c>
      <c r="B10" s="7">
        <f t="shared" ref="B10:H10" si="9">_xlfn.STDEV.P(B3:B8)</f>
        <v>23.802832640154591</v>
      </c>
      <c r="C10" s="7">
        <f t="shared" si="9"/>
        <v>24.000417942880009</v>
      </c>
      <c r="D10" s="7">
        <f t="shared" si="9"/>
        <v>38.003331588811257</v>
      </c>
      <c r="E10" s="7">
        <f t="shared" si="9"/>
        <v>31.647706175225295</v>
      </c>
      <c r="F10" s="7">
        <f t="shared" si="9"/>
        <v>11.142976193132084</v>
      </c>
      <c r="G10" s="7">
        <f t="shared" si="9"/>
        <v>29.659023332858254</v>
      </c>
      <c r="H10" s="7">
        <f t="shared" si="9"/>
        <v>22.3353326521108</v>
      </c>
      <c r="I10" s="9"/>
      <c r="J10" s="2" t="s">
        <v>17</v>
      </c>
      <c r="K10" s="7">
        <f t="shared" ref="K10:Q10" si="10">_xlfn.STDEV.P(K3:K8)</f>
        <v>158.68969734293199</v>
      </c>
      <c r="L10" s="7">
        <f t="shared" si="10"/>
        <v>92.132128117710025</v>
      </c>
      <c r="M10" s="7">
        <f t="shared" si="10"/>
        <v>102.88857008620491</v>
      </c>
      <c r="N10" s="7">
        <f t="shared" si="10"/>
        <v>203.85690368004933</v>
      </c>
      <c r="O10" s="7">
        <f t="shared" si="10"/>
        <v>103.08780108162691</v>
      </c>
      <c r="P10" s="7">
        <f t="shared" si="10"/>
        <v>32.652629243509075</v>
      </c>
      <c r="Q10" s="7">
        <f t="shared" si="10"/>
        <v>55.726608215565804</v>
      </c>
      <c r="R10" s="9"/>
      <c r="S10" s="2" t="s">
        <v>17</v>
      </c>
      <c r="T10" s="7">
        <f t="shared" ref="T10:Z10" si="11">_xlfn.STDEV.P(T3:T8)</f>
        <v>7642.3585341949101</v>
      </c>
      <c r="U10" s="7">
        <f t="shared" si="11"/>
        <v>6019.2565918061009</v>
      </c>
      <c r="V10" s="7">
        <f t="shared" si="11"/>
        <v>5718.8539971740884</v>
      </c>
      <c r="W10" s="7">
        <f t="shared" si="11"/>
        <v>3170.2212201047414</v>
      </c>
      <c r="X10" s="7">
        <f t="shared" si="11"/>
        <v>2785.1954232237822</v>
      </c>
      <c r="Y10" s="7">
        <f t="shared" si="11"/>
        <v>1855.3214988176039</v>
      </c>
      <c r="Z10" s="7">
        <f t="shared" si="11"/>
        <v>1616.7982712845437</v>
      </c>
      <c r="AA10" s="9"/>
      <c r="AB10" s="2" t="s">
        <v>17</v>
      </c>
      <c r="AC10" s="7">
        <f t="shared" ref="AC10:AI10" si="12">_xlfn.STDEV.P(AC3:AC8)</f>
        <v>101.06213797506531</v>
      </c>
      <c r="AD10" s="7">
        <f t="shared" si="12"/>
        <v>117.73404720562009</v>
      </c>
      <c r="AE10" s="7">
        <f t="shared" si="12"/>
        <v>181.79831828642941</v>
      </c>
      <c r="AF10" s="7">
        <f t="shared" si="12"/>
        <v>161.90077549347765</v>
      </c>
      <c r="AG10" s="7">
        <f t="shared" si="12"/>
        <v>56.885171314960481</v>
      </c>
      <c r="AH10" s="7">
        <f t="shared" si="12"/>
        <v>90.729048573488654</v>
      </c>
      <c r="AI10" s="7">
        <f t="shared" si="12"/>
        <v>54.402150850302689</v>
      </c>
      <c r="AJ10" s="9"/>
      <c r="AK10" s="2" t="s">
        <v>17</v>
      </c>
      <c r="AL10" s="7">
        <f t="shared" ref="AL10:AR10" si="13">_xlfn.STDEV.P(AL3:AL8)</f>
        <v>6515.0226862448717</v>
      </c>
      <c r="AM10" s="7">
        <f t="shared" si="13"/>
        <v>4308.4334014532824</v>
      </c>
      <c r="AN10" s="7">
        <f t="shared" si="13"/>
        <v>5317.2736219535245</v>
      </c>
      <c r="AO10" s="7">
        <f t="shared" si="13"/>
        <v>5074.6874934345751</v>
      </c>
      <c r="AP10" s="7">
        <f t="shared" si="13"/>
        <v>1732.3122499652447</v>
      </c>
      <c r="AQ10" s="7">
        <f t="shared" si="13"/>
        <v>2136.3364968628316</v>
      </c>
      <c r="AR10" s="7">
        <f t="shared" si="13"/>
        <v>2606.6868511492189</v>
      </c>
      <c r="AT10" s="2" t="s">
        <v>17</v>
      </c>
      <c r="AU10" s="7">
        <f t="shared" ref="AU10:BA10" si="14">_xlfn.STDEV.P(AU3:AU8)</f>
        <v>325.76133237064283</v>
      </c>
      <c r="AV10" s="7">
        <f t="shared" si="14"/>
        <v>143.71086427641492</v>
      </c>
      <c r="AW10" s="7">
        <f t="shared" si="14"/>
        <v>526.23978055719601</v>
      </c>
      <c r="AX10" s="7">
        <f t="shared" si="14"/>
        <v>208.36252605969395</v>
      </c>
      <c r="AY10" s="7">
        <f t="shared" si="14"/>
        <v>236.95853643754234</v>
      </c>
      <c r="AZ10" s="7">
        <f t="shared" si="14"/>
        <v>705.15354859967715</v>
      </c>
      <c r="BA10" s="7">
        <f t="shared" si="14"/>
        <v>370.9705080077303</v>
      </c>
      <c r="BC10" s="2" t="s">
        <v>17</v>
      </c>
      <c r="BD10" s="7">
        <f t="shared" ref="BD10:BJ10" si="15">_xlfn.STDEV.P(BD3:BD8)</f>
        <v>103.0646139314599</v>
      </c>
      <c r="BE10" s="7">
        <f t="shared" si="15"/>
        <v>30.086634899278451</v>
      </c>
      <c r="BF10" s="7">
        <f t="shared" si="15"/>
        <v>28.951701624187606</v>
      </c>
      <c r="BG10" s="7">
        <f t="shared" si="15"/>
        <v>51.34534759416492</v>
      </c>
      <c r="BH10" s="7">
        <f t="shared" si="15"/>
        <v>63.69718385747538</v>
      </c>
      <c r="BI10" s="7">
        <f t="shared" si="15"/>
        <v>37.020252888989518</v>
      </c>
      <c r="BJ10" s="7">
        <f t="shared" si="15"/>
        <v>43.395471920583134</v>
      </c>
      <c r="BL10" s="2" t="s">
        <v>17</v>
      </c>
      <c r="BM10" s="7">
        <f t="shared" ref="BM10:BS10" si="16">_xlfn.STDEV.P(BM3:BM8)</f>
        <v>1970.7820302802711</v>
      </c>
      <c r="BN10" s="7">
        <f t="shared" si="16"/>
        <v>834.19487160584424</v>
      </c>
      <c r="BO10" s="7">
        <f t="shared" si="16"/>
        <v>674.49509967794938</v>
      </c>
      <c r="BP10" s="7">
        <f t="shared" si="16"/>
        <v>1145.4011042167601</v>
      </c>
      <c r="BQ10" s="7">
        <f t="shared" si="16"/>
        <v>1221.3293007735124</v>
      </c>
      <c r="BR10" s="7">
        <f t="shared" si="16"/>
        <v>1847.7388496808596</v>
      </c>
      <c r="BS10" s="7">
        <f t="shared" si="16"/>
        <v>1017.3695765586119</v>
      </c>
      <c r="BU10" s="2" t="s">
        <v>17</v>
      </c>
      <c r="BV10" s="7">
        <f t="shared" ref="BV10:CB10" si="17">_xlfn.STDEV.P(BV3:BV8)</f>
        <v>7787.355261984173</v>
      </c>
      <c r="BW10" s="7">
        <f t="shared" si="17"/>
        <v>4234.0649632218465</v>
      </c>
      <c r="BX10" s="7">
        <f t="shared" si="17"/>
        <v>8197.2858100421436</v>
      </c>
      <c r="BY10" s="7">
        <f t="shared" si="17"/>
        <v>4395.8591320671139</v>
      </c>
      <c r="BZ10" s="7">
        <f t="shared" si="17"/>
        <v>4937.0588275870277</v>
      </c>
      <c r="CA10" s="7">
        <f t="shared" si="17"/>
        <v>2295.2685656427207</v>
      </c>
      <c r="CB10" s="7">
        <f t="shared" si="17"/>
        <v>8898.958673300287</v>
      </c>
    </row>
    <row r="11" spans="1:80" s="2" customFormat="1" x14ac:dyDescent="0.35">
      <c r="A11" s="2" t="s">
        <v>18</v>
      </c>
      <c r="B11" s="7">
        <f t="shared" ref="B11:H11" si="18">B10/B9*100</f>
        <v>23.072675678026638</v>
      </c>
      <c r="C11" s="7">
        <f t="shared" si="18"/>
        <v>29.041227856612274</v>
      </c>
      <c r="D11" s="7">
        <f t="shared" si="18"/>
        <v>43.455258818821825</v>
      </c>
      <c r="E11" s="7">
        <f t="shared" si="18"/>
        <v>32.301560431312488</v>
      </c>
      <c r="F11" s="7">
        <f t="shared" si="18"/>
        <v>12.445516535227474</v>
      </c>
      <c r="G11" s="7">
        <f t="shared" si="18"/>
        <v>30.970137142917302</v>
      </c>
      <c r="H11" s="7">
        <f t="shared" si="18"/>
        <v>25.875180843409346</v>
      </c>
      <c r="I11" s="9"/>
      <c r="J11" s="2" t="s">
        <v>18</v>
      </c>
      <c r="K11" s="7">
        <f t="shared" ref="K11:Q11" si="19">K10/K9*100</f>
        <v>39.139438808007085</v>
      </c>
      <c r="L11" s="7">
        <f t="shared" si="19"/>
        <v>29.110999429112105</v>
      </c>
      <c r="M11" s="7">
        <f t="shared" si="19"/>
        <v>25.896378592401465</v>
      </c>
      <c r="N11" s="7">
        <f t="shared" si="19"/>
        <v>46.419392433167104</v>
      </c>
      <c r="O11" s="7">
        <f t="shared" si="19"/>
        <v>31.734761054561776</v>
      </c>
      <c r="P11" s="7">
        <f t="shared" si="19"/>
        <v>9.8090364756746364</v>
      </c>
      <c r="Q11" s="7">
        <f t="shared" si="19"/>
        <v>19.869051069804339</v>
      </c>
      <c r="R11" s="9"/>
      <c r="S11" s="2" t="s">
        <v>18</v>
      </c>
      <c r="T11" s="7">
        <f t="shared" ref="T11:Z11" si="20">T10/T9*100</f>
        <v>66.699820805617733</v>
      </c>
      <c r="U11" s="7">
        <f t="shared" si="20"/>
        <v>92.996314475601679</v>
      </c>
      <c r="V11" s="7">
        <f t="shared" si="20"/>
        <v>83.178175169441644</v>
      </c>
      <c r="W11" s="7">
        <f t="shared" si="20"/>
        <v>54.709445050619522</v>
      </c>
      <c r="X11" s="7">
        <f t="shared" si="20"/>
        <v>79.684930438250532</v>
      </c>
      <c r="Y11" s="7">
        <f t="shared" si="20"/>
        <v>39.557028120191887</v>
      </c>
      <c r="Z11" s="7">
        <f t="shared" si="20"/>
        <v>39.261018043688694</v>
      </c>
      <c r="AA11" s="9"/>
      <c r="AB11" s="2" t="s">
        <v>18</v>
      </c>
      <c r="AC11" s="7">
        <f t="shared" ref="AC11:AI11" si="21">AC10/AC9*100</f>
        <v>28.594190150390286</v>
      </c>
      <c r="AD11" s="7">
        <f t="shared" si="21"/>
        <v>60.46802405597537</v>
      </c>
      <c r="AE11" s="7">
        <f t="shared" si="21"/>
        <v>59.624586123522761</v>
      </c>
      <c r="AF11" s="7">
        <f t="shared" si="21"/>
        <v>50.533335634179501</v>
      </c>
      <c r="AG11" s="7">
        <f t="shared" si="21"/>
        <v>59.912013779094565</v>
      </c>
      <c r="AH11" s="7">
        <f t="shared" si="21"/>
        <v>52.796273009790262</v>
      </c>
      <c r="AI11" s="7">
        <f t="shared" si="21"/>
        <v>46.368439895141599</v>
      </c>
      <c r="AJ11" s="9"/>
      <c r="AK11" s="2" t="s">
        <v>18</v>
      </c>
      <c r="AL11" s="7">
        <f t="shared" ref="AL11:AR11" si="22">AL10/AL9*100</f>
        <v>78.650270989001669</v>
      </c>
      <c r="AM11" s="7">
        <f t="shared" si="22"/>
        <v>67.788902521578706</v>
      </c>
      <c r="AN11" s="7">
        <f t="shared" si="22"/>
        <v>74.094381171466608</v>
      </c>
      <c r="AO11" s="7">
        <f t="shared" si="22"/>
        <v>64.308766080243416</v>
      </c>
      <c r="AP11" s="7">
        <f t="shared" si="22"/>
        <v>53.605320659166324</v>
      </c>
      <c r="AQ11" s="7">
        <f t="shared" si="22"/>
        <v>40.675150017891994</v>
      </c>
      <c r="AR11" s="7">
        <f t="shared" si="22"/>
        <v>51.071102031967982</v>
      </c>
      <c r="AT11" s="2" t="s">
        <v>18</v>
      </c>
      <c r="AU11" s="7">
        <f t="shared" ref="AU11:BA11" si="23">AU10/AU9*100</f>
        <v>45.324603936004983</v>
      </c>
      <c r="AV11" s="7">
        <f t="shared" si="23"/>
        <v>35.146665124846315</v>
      </c>
      <c r="AW11" s="7">
        <f t="shared" si="23"/>
        <v>96.984485498252283</v>
      </c>
      <c r="AX11" s="7">
        <f t="shared" si="23"/>
        <v>41.7446665236481</v>
      </c>
      <c r="AY11" s="7">
        <f t="shared" si="23"/>
        <v>37.12222811197713</v>
      </c>
      <c r="AZ11" s="7">
        <f t="shared" si="23"/>
        <v>76.300874450815598</v>
      </c>
      <c r="BA11" s="7">
        <f t="shared" si="23"/>
        <v>64.159946219761252</v>
      </c>
      <c r="BC11" s="2" t="s">
        <v>18</v>
      </c>
      <c r="BD11" s="7">
        <f t="shared" ref="BD11:BJ11" si="24">BD10/BD9*100</f>
        <v>68.115695019721983</v>
      </c>
      <c r="BE11" s="7">
        <f t="shared" si="24"/>
        <v>33.509458779631338</v>
      </c>
      <c r="BF11" s="7">
        <f t="shared" si="24"/>
        <v>34.294555111448872</v>
      </c>
      <c r="BG11" s="7">
        <f t="shared" si="24"/>
        <v>45.482571249296058</v>
      </c>
      <c r="BH11" s="7">
        <f t="shared" si="24"/>
        <v>51.351563062579473</v>
      </c>
      <c r="BI11" s="7">
        <f t="shared" si="24"/>
        <v>35.159240500523701</v>
      </c>
      <c r="BJ11" s="7">
        <f t="shared" si="24"/>
        <v>49.538186119940661</v>
      </c>
      <c r="BL11" s="2" t="s">
        <v>18</v>
      </c>
      <c r="BM11" s="7">
        <f t="shared" ref="BM11:BS11" si="25">BM10/BM9*100</f>
        <v>59.025874037001898</v>
      </c>
      <c r="BN11" s="7">
        <f t="shared" si="25"/>
        <v>78.976261273585138</v>
      </c>
      <c r="BO11" s="7">
        <f t="shared" si="25"/>
        <v>49.42726010727754</v>
      </c>
      <c r="BP11" s="7">
        <f t="shared" si="25"/>
        <v>76.571697070893109</v>
      </c>
      <c r="BQ11" s="7">
        <f t="shared" si="25"/>
        <v>71.693657887499356</v>
      </c>
      <c r="BR11" s="7">
        <f t="shared" si="25"/>
        <v>90.682127148383458</v>
      </c>
      <c r="BS11" s="7">
        <f t="shared" si="25"/>
        <v>68.7815888234569</v>
      </c>
      <c r="BU11" s="2" t="s">
        <v>18</v>
      </c>
      <c r="BV11" s="7">
        <f t="shared" ref="BV11:CB11" si="26">BV10/BV9*100</f>
        <v>55.103431596443507</v>
      </c>
      <c r="BW11" s="7">
        <f t="shared" si="26"/>
        <v>65.453522747703502</v>
      </c>
      <c r="BX11" s="7">
        <f t="shared" si="26"/>
        <v>78.245206010163898</v>
      </c>
      <c r="BY11" s="7">
        <f t="shared" si="26"/>
        <v>40.8579668945439</v>
      </c>
      <c r="BZ11" s="7">
        <f t="shared" si="26"/>
        <v>75.602760191484236</v>
      </c>
      <c r="CA11" s="7">
        <f t="shared" si="26"/>
        <v>28.457231589126259</v>
      </c>
      <c r="CB11" s="7">
        <f t="shared" si="26"/>
        <v>63.759850155619368</v>
      </c>
    </row>
    <row r="12" spans="1:80" s="2" customFormat="1" x14ac:dyDescent="0.35">
      <c r="A12" s="2" t="s">
        <v>19</v>
      </c>
      <c r="B12" s="7">
        <f t="shared" ref="B12:H12" si="27">B10/SQRT(6)</f>
        <v>9.7174657335405517</v>
      </c>
      <c r="C12" s="7">
        <f t="shared" si="27"/>
        <v>9.7981295955989882</v>
      </c>
      <c r="D12" s="7">
        <f t="shared" si="27"/>
        <v>15.51479515306352</v>
      </c>
      <c r="E12" s="7">
        <f t="shared" si="27"/>
        <v>12.920121943138369</v>
      </c>
      <c r="F12" s="7">
        <f t="shared" si="27"/>
        <v>4.5491009815256982</v>
      </c>
      <c r="G12" s="7">
        <f t="shared" si="27"/>
        <v>12.108245572467208</v>
      </c>
      <c r="H12" s="7">
        <f t="shared" si="27"/>
        <v>9.1183613721659338</v>
      </c>
      <c r="I12" s="9"/>
      <c r="J12" s="2" t="s">
        <v>19</v>
      </c>
      <c r="K12" s="7">
        <f t="shared" ref="K12:Q12" si="28">K10/SQRT(6)</f>
        <v>64.784797654479817</v>
      </c>
      <c r="L12" s="7">
        <f t="shared" si="28"/>
        <v>37.612783800852725</v>
      </c>
      <c r="M12" s="7">
        <f t="shared" si="28"/>
        <v>42.004082845964511</v>
      </c>
      <c r="N12" s="7">
        <f t="shared" si="28"/>
        <v>83.224232426636533</v>
      </c>
      <c r="O12" s="7">
        <f t="shared" si="28"/>
        <v>42.085418559252957</v>
      </c>
      <c r="P12" s="7">
        <f t="shared" si="28"/>
        <v>13.330380067812921</v>
      </c>
      <c r="Q12" s="7">
        <f t="shared" si="28"/>
        <v>22.750292537354206</v>
      </c>
      <c r="R12" s="9"/>
      <c r="S12" s="2" t="s">
        <v>19</v>
      </c>
      <c r="T12" s="7">
        <f t="shared" ref="T12:Z12" si="29">T10/SQRT(6)</f>
        <v>3119.9798066969865</v>
      </c>
      <c r="U12" s="7">
        <f t="shared" si="29"/>
        <v>2457.3512134681796</v>
      </c>
      <c r="V12" s="7">
        <f t="shared" si="29"/>
        <v>2334.7123677587515</v>
      </c>
      <c r="W12" s="7">
        <f t="shared" si="29"/>
        <v>1294.2373935000228</v>
      </c>
      <c r="X12" s="7">
        <f t="shared" si="29"/>
        <v>1137.0512701388845</v>
      </c>
      <c r="Y12" s="7">
        <f t="shared" si="29"/>
        <v>757.43183015313889</v>
      </c>
      <c r="Z12" s="7">
        <f t="shared" si="29"/>
        <v>660.05513027684401</v>
      </c>
      <c r="AA12" s="9"/>
      <c r="AB12" s="2" t="s">
        <v>19</v>
      </c>
      <c r="AC12" s="7">
        <f t="shared" ref="AC12:AI12" si="30">AC10/SQRT(6)</f>
        <v>41.258445058943465</v>
      </c>
      <c r="AD12" s="7">
        <f t="shared" si="30"/>
        <v>48.064723501086156</v>
      </c>
      <c r="AE12" s="7">
        <f t="shared" si="30"/>
        <v>74.218852649640056</v>
      </c>
      <c r="AF12" s="7">
        <f t="shared" si="30"/>
        <v>66.095714819985943</v>
      </c>
      <c r="AG12" s="7">
        <f t="shared" si="30"/>
        <v>23.223273942076595</v>
      </c>
      <c r="AH12" s="7">
        <f t="shared" si="30"/>
        <v>37.039978975539533</v>
      </c>
      <c r="AI12" s="7">
        <f t="shared" si="30"/>
        <v>22.209585082193268</v>
      </c>
      <c r="AJ12" s="9"/>
      <c r="AK12" s="2" t="s">
        <v>19</v>
      </c>
      <c r="AL12" s="7">
        <f t="shared" ref="AL12:AR12" si="31">AL10/SQRT(6)</f>
        <v>2659.7468739927535</v>
      </c>
      <c r="AM12" s="7">
        <f t="shared" si="31"/>
        <v>1758.9105707207091</v>
      </c>
      <c r="AN12" s="7">
        <f t="shared" si="31"/>
        <v>2170.7678660911197</v>
      </c>
      <c r="AO12" s="7">
        <f t="shared" si="31"/>
        <v>2071.7324938330116</v>
      </c>
      <c r="AP12" s="7">
        <f t="shared" si="31"/>
        <v>707.21351459791936</v>
      </c>
      <c r="AQ12" s="7">
        <f t="shared" si="31"/>
        <v>872.15572269980896</v>
      </c>
      <c r="AR12" s="7">
        <f t="shared" si="31"/>
        <v>1064.1754507562989</v>
      </c>
      <c r="AT12" s="2" t="s">
        <v>19</v>
      </c>
      <c r="AU12" s="7">
        <f t="shared" ref="AU12:BA12" si="32">AU10/SQRT(6)</f>
        <v>132.99150703954524</v>
      </c>
      <c r="AV12" s="7">
        <f t="shared" si="32"/>
        <v>58.669714661930641</v>
      </c>
      <c r="AW12" s="7">
        <f t="shared" si="32"/>
        <v>214.83649078655372</v>
      </c>
      <c r="AX12" s="7">
        <f t="shared" si="32"/>
        <v>85.06364506060217</v>
      </c>
      <c r="AY12" s="7">
        <f t="shared" si="32"/>
        <v>96.737917411445665</v>
      </c>
      <c r="AZ12" s="7">
        <f t="shared" si="32"/>
        <v>287.87773073034475</v>
      </c>
      <c r="BA12" s="7">
        <f t="shared" si="32"/>
        <v>151.44807570666671</v>
      </c>
      <c r="BC12" s="2" t="s">
        <v>19</v>
      </c>
      <c r="BD12" s="7">
        <f t="shared" ref="BD12:BJ12" si="33">BD10/SQRT(6)</f>
        <v>42.075952444836545</v>
      </c>
      <c r="BE12" s="7">
        <f t="shared" si="33"/>
        <v>12.282817263440828</v>
      </c>
      <c r="BF12" s="7">
        <f t="shared" si="33"/>
        <v>11.819482694094438</v>
      </c>
      <c r="BG12" s="7">
        <f t="shared" si="33"/>
        <v>20.961650378590651</v>
      </c>
      <c r="BH12" s="7">
        <f t="shared" si="33"/>
        <v>26.004266417176698</v>
      </c>
      <c r="BI12" s="7">
        <f t="shared" si="33"/>
        <v>15.113454954469859</v>
      </c>
      <c r="BJ12" s="7">
        <f t="shared" si="33"/>
        <v>17.716127225450638</v>
      </c>
      <c r="BL12" s="2" t="s">
        <v>19</v>
      </c>
      <c r="BM12" s="7">
        <f t="shared" ref="BM12:BS12" si="34">BM10/SQRT(6)</f>
        <v>804.56839473882189</v>
      </c>
      <c r="BN12" s="7">
        <f t="shared" si="34"/>
        <v>340.55863024680764</v>
      </c>
      <c r="BO12" s="7">
        <f t="shared" si="34"/>
        <v>275.36147136977576</v>
      </c>
      <c r="BP12" s="7">
        <f t="shared" si="34"/>
        <v>467.60804269191334</v>
      </c>
      <c r="BQ12" s="7">
        <f t="shared" si="34"/>
        <v>498.60559913421167</v>
      </c>
      <c r="BR12" s="7">
        <f t="shared" si="34"/>
        <v>754.33622660587582</v>
      </c>
      <c r="BS12" s="7">
        <f t="shared" si="34"/>
        <v>415.33939039999757</v>
      </c>
      <c r="BU12" s="2" t="s">
        <v>19</v>
      </c>
      <c r="BV12" s="7">
        <f t="shared" ref="BV12:CB12" si="35">BV10/SQRT(6)</f>
        <v>3179.1744729398069</v>
      </c>
      <c r="BW12" s="7">
        <f t="shared" si="35"/>
        <v>1728.5497829482581</v>
      </c>
      <c r="BX12" s="7">
        <f t="shared" si="35"/>
        <v>3346.5279183933881</v>
      </c>
      <c r="BY12" s="7">
        <f t="shared" si="35"/>
        <v>1794.6019757863601</v>
      </c>
      <c r="BZ12" s="7">
        <f t="shared" si="35"/>
        <v>2015.5458262819282</v>
      </c>
      <c r="CA12" s="7">
        <f t="shared" si="35"/>
        <v>937.03946807908369</v>
      </c>
      <c r="CB12" s="7">
        <f t="shared" si="35"/>
        <v>3632.984665283409</v>
      </c>
    </row>
    <row r="15" spans="1:80" x14ac:dyDescent="0.35">
      <c r="A15" s="2" t="s">
        <v>50</v>
      </c>
    </row>
    <row r="16" spans="1:80" s="2" customFormat="1" x14ac:dyDescent="0.35">
      <c r="B16" s="7" t="s">
        <v>26</v>
      </c>
      <c r="C16" s="7"/>
      <c r="D16" s="7"/>
      <c r="E16" s="7"/>
      <c r="F16" s="7"/>
      <c r="G16" s="7"/>
      <c r="H16" s="7"/>
      <c r="I16" s="9"/>
      <c r="J16" s="9"/>
      <c r="K16" s="7" t="s">
        <v>27</v>
      </c>
      <c r="L16" s="7"/>
      <c r="M16" s="7"/>
      <c r="N16" s="7"/>
      <c r="O16" s="7"/>
      <c r="P16" s="7"/>
      <c r="Q16" s="7"/>
      <c r="R16" s="9"/>
      <c r="S16" s="9"/>
      <c r="T16" s="7" t="s">
        <v>28</v>
      </c>
      <c r="U16" s="7"/>
      <c r="V16" s="7"/>
      <c r="W16" s="7"/>
      <c r="X16" s="7"/>
      <c r="Y16" s="7"/>
      <c r="Z16" s="7"/>
      <c r="AA16" s="9"/>
      <c r="AB16" s="9"/>
      <c r="AC16" s="7" t="s">
        <v>34</v>
      </c>
      <c r="AD16" s="7"/>
      <c r="AE16" s="7"/>
      <c r="AF16" s="7"/>
      <c r="AG16" s="7"/>
      <c r="AH16" s="7"/>
      <c r="AI16" s="7"/>
      <c r="AJ16" s="9"/>
      <c r="AL16" s="7" t="s">
        <v>29</v>
      </c>
      <c r="AM16" s="7"/>
      <c r="AN16" s="7"/>
      <c r="AO16" s="7"/>
      <c r="AP16" s="7"/>
      <c r="AQ16" s="7"/>
      <c r="AR16" s="7"/>
      <c r="AU16" s="7" t="s">
        <v>30</v>
      </c>
      <c r="AV16" s="7"/>
      <c r="AW16" s="7"/>
      <c r="AX16" s="7"/>
      <c r="AY16" s="7"/>
      <c r="AZ16" s="7"/>
      <c r="BA16" s="7"/>
      <c r="BD16" s="7" t="s">
        <v>31</v>
      </c>
      <c r="BE16" s="7"/>
      <c r="BF16" s="7"/>
      <c r="BG16" s="7"/>
      <c r="BH16" s="7"/>
      <c r="BI16" s="7"/>
      <c r="BJ16" s="7"/>
      <c r="BM16" s="7" t="s">
        <v>32</v>
      </c>
      <c r="BN16" s="7"/>
      <c r="BO16" s="7"/>
      <c r="BP16" s="7"/>
      <c r="BQ16" s="7"/>
      <c r="BR16" s="7"/>
      <c r="BS16" s="7"/>
      <c r="BV16" s="7" t="s">
        <v>33</v>
      </c>
      <c r="BW16" s="7"/>
      <c r="BX16" s="7"/>
      <c r="BY16" s="7"/>
      <c r="BZ16" s="7"/>
      <c r="CA16" s="7"/>
      <c r="CB16" s="7"/>
    </row>
  </sheetData>
  <mergeCells count="9">
    <mergeCell ref="AU1:BA1"/>
    <mergeCell ref="BD1:BJ1"/>
    <mergeCell ref="BM1:BS1"/>
    <mergeCell ref="BV1:CB1"/>
    <mergeCell ref="B1:H1"/>
    <mergeCell ref="K1:Q1"/>
    <mergeCell ref="T1:Z1"/>
    <mergeCell ref="AC1:AI1"/>
    <mergeCell ref="AL1:AR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713EE-D3FF-49A7-844F-4BB905B7B7B8}">
  <dimension ref="A1:CB16"/>
  <sheetViews>
    <sheetView workbookViewId="0">
      <selection activeCell="B17" sqref="B17"/>
    </sheetView>
  </sheetViews>
  <sheetFormatPr defaultRowHeight="14.5" x14ac:dyDescent="0.35"/>
  <cols>
    <col min="1" max="1" width="7.54296875" style="3" bestFit="1" customWidth="1"/>
    <col min="2" max="2" width="9.1796875" style="3" customWidth="1"/>
    <col min="3" max="5" width="9.81640625" style="3" bestFit="1" customWidth="1"/>
    <col min="6" max="8" width="12.26953125" style="3" bestFit="1" customWidth="1"/>
    <col min="9" max="9" width="8.7265625" style="3"/>
    <col min="10" max="10" width="7.54296875" style="3" bestFit="1" customWidth="1"/>
    <col min="11" max="11" width="8.7265625" style="3" customWidth="1"/>
    <col min="12" max="14" width="9.81640625" style="3" bestFit="1" customWidth="1"/>
    <col min="15" max="17" width="12.26953125" style="3" bestFit="1" customWidth="1"/>
    <col min="18" max="18" width="8.7265625" style="3"/>
    <col min="19" max="19" width="7.54296875" style="3" bestFit="1" customWidth="1"/>
    <col min="20" max="20" width="9.1796875" style="3" customWidth="1"/>
    <col min="21" max="23" width="9.81640625" style="3" bestFit="1" customWidth="1"/>
    <col min="24" max="26" width="12.26953125" style="3" bestFit="1" customWidth="1"/>
    <col min="27" max="27" width="8.7265625" style="3"/>
    <col min="28" max="28" width="7.54296875" style="3" bestFit="1" customWidth="1"/>
    <col min="29" max="29" width="9.6328125" style="3" customWidth="1"/>
    <col min="30" max="32" width="9.81640625" style="3" bestFit="1" customWidth="1"/>
    <col min="33" max="35" width="12.26953125" style="3" bestFit="1" customWidth="1"/>
    <col min="36" max="36" width="8.7265625" style="3"/>
    <col min="37" max="37" width="7.54296875" style="3" bestFit="1" customWidth="1"/>
    <col min="38" max="38" width="9.54296875" style="3" customWidth="1"/>
    <col min="39" max="41" width="9.81640625" style="3" bestFit="1" customWidth="1"/>
    <col min="42" max="44" width="12.26953125" style="3" bestFit="1" customWidth="1"/>
    <col min="45" max="45" width="8.7265625" style="3"/>
    <col min="46" max="46" width="7.54296875" style="3" bestFit="1" customWidth="1"/>
    <col min="47" max="47" width="8.6328125" style="3" customWidth="1"/>
    <col min="48" max="50" width="9.81640625" style="3" bestFit="1" customWidth="1"/>
    <col min="51" max="53" width="12.26953125" style="3" bestFit="1" customWidth="1"/>
    <col min="54" max="54" width="8.7265625" style="3"/>
    <col min="55" max="55" width="7.54296875" style="3" bestFit="1" customWidth="1"/>
    <col min="56" max="56" width="8.36328125" style="3" customWidth="1"/>
    <col min="57" max="59" width="9.81640625" style="3" bestFit="1" customWidth="1"/>
    <col min="60" max="62" width="12.26953125" style="3" bestFit="1" customWidth="1"/>
    <col min="63" max="63" width="8.7265625" style="3"/>
    <col min="64" max="64" width="7.54296875" style="3" bestFit="1" customWidth="1"/>
    <col min="65" max="65" width="8.90625" style="3" customWidth="1"/>
    <col min="66" max="68" width="9.81640625" style="3" bestFit="1" customWidth="1"/>
    <col min="69" max="71" width="12.26953125" style="3" bestFit="1" customWidth="1"/>
    <col min="72" max="72" width="8.7265625" style="3"/>
    <col min="73" max="73" width="7.54296875" style="3" bestFit="1" customWidth="1"/>
    <col min="74" max="74" width="10" style="3" customWidth="1"/>
    <col min="75" max="77" width="9.81640625" style="3" bestFit="1" customWidth="1"/>
    <col min="78" max="80" width="12.26953125" style="3" bestFit="1" customWidth="1"/>
  </cols>
  <sheetData>
    <row r="1" spans="1:80" s="2" customFormat="1" x14ac:dyDescent="0.35">
      <c r="A1" s="7" t="s">
        <v>40</v>
      </c>
      <c r="B1" s="18" t="s">
        <v>26</v>
      </c>
      <c r="C1" s="18"/>
      <c r="D1" s="18"/>
      <c r="E1" s="18"/>
      <c r="F1" s="18"/>
      <c r="G1" s="18"/>
      <c r="H1" s="18"/>
      <c r="I1" s="7"/>
      <c r="J1" s="7"/>
      <c r="K1" s="18" t="s">
        <v>27</v>
      </c>
      <c r="L1" s="18"/>
      <c r="M1" s="18"/>
      <c r="N1" s="18"/>
      <c r="O1" s="18"/>
      <c r="P1" s="18"/>
      <c r="Q1" s="18"/>
      <c r="R1" s="7"/>
      <c r="S1" s="7"/>
      <c r="T1" s="18" t="s">
        <v>28</v>
      </c>
      <c r="U1" s="18"/>
      <c r="V1" s="18"/>
      <c r="W1" s="18"/>
      <c r="X1" s="18"/>
      <c r="Y1" s="18"/>
      <c r="Z1" s="18"/>
      <c r="AA1" s="7"/>
      <c r="AB1" s="7"/>
      <c r="AC1" s="18" t="s">
        <v>34</v>
      </c>
      <c r="AD1" s="18"/>
      <c r="AE1" s="18"/>
      <c r="AF1" s="18"/>
      <c r="AG1" s="18"/>
      <c r="AH1" s="18"/>
      <c r="AI1" s="18"/>
      <c r="AJ1" s="7"/>
      <c r="AK1" s="7"/>
      <c r="AL1" s="18" t="s">
        <v>29</v>
      </c>
      <c r="AM1" s="18"/>
      <c r="AN1" s="18"/>
      <c r="AO1" s="18"/>
      <c r="AP1" s="18"/>
      <c r="AQ1" s="18"/>
      <c r="AR1" s="18"/>
      <c r="AS1" s="7"/>
      <c r="AT1" s="7"/>
      <c r="AU1" s="18" t="s">
        <v>30</v>
      </c>
      <c r="AV1" s="18"/>
      <c r="AW1" s="18"/>
      <c r="AX1" s="18"/>
      <c r="AY1" s="18"/>
      <c r="AZ1" s="18"/>
      <c r="BA1" s="18"/>
      <c r="BB1" s="7"/>
      <c r="BC1" s="7"/>
      <c r="BD1" s="18" t="s">
        <v>31</v>
      </c>
      <c r="BE1" s="18"/>
      <c r="BF1" s="18"/>
      <c r="BG1" s="18"/>
      <c r="BH1" s="18"/>
      <c r="BI1" s="18"/>
      <c r="BJ1" s="18"/>
      <c r="BK1" s="7"/>
      <c r="BL1" s="7"/>
      <c r="BM1" s="18" t="s">
        <v>32</v>
      </c>
      <c r="BN1" s="18"/>
      <c r="BO1" s="18"/>
      <c r="BP1" s="18"/>
      <c r="BQ1" s="18"/>
      <c r="BR1" s="18"/>
      <c r="BS1" s="18"/>
      <c r="BT1" s="7"/>
      <c r="BU1" s="7"/>
      <c r="BV1" s="18" t="s">
        <v>33</v>
      </c>
      <c r="BW1" s="18"/>
      <c r="BX1" s="18"/>
      <c r="BY1" s="18"/>
      <c r="BZ1" s="18"/>
      <c r="CA1" s="18"/>
      <c r="CB1" s="18"/>
    </row>
    <row r="2" spans="1:80" s="2" customFormat="1" x14ac:dyDescent="0.35">
      <c r="A2" s="7"/>
      <c r="B2" s="7" t="s">
        <v>15</v>
      </c>
      <c r="C2" s="7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/>
      <c r="J2" s="7"/>
      <c r="K2" s="7" t="s">
        <v>15</v>
      </c>
      <c r="L2" s="7" t="s">
        <v>0</v>
      </c>
      <c r="M2" s="7" t="s">
        <v>1</v>
      </c>
      <c r="N2" s="7" t="s">
        <v>2</v>
      </c>
      <c r="O2" s="7" t="s">
        <v>3</v>
      </c>
      <c r="P2" s="7" t="s">
        <v>4</v>
      </c>
      <c r="Q2" s="7" t="s">
        <v>5</v>
      </c>
      <c r="R2" s="7"/>
      <c r="S2" s="7"/>
      <c r="T2" s="7" t="s">
        <v>15</v>
      </c>
      <c r="U2" s="7" t="s">
        <v>0</v>
      </c>
      <c r="V2" s="7" t="s">
        <v>1</v>
      </c>
      <c r="W2" s="7" t="s">
        <v>2</v>
      </c>
      <c r="X2" s="7" t="s">
        <v>3</v>
      </c>
      <c r="Y2" s="7" t="s">
        <v>4</v>
      </c>
      <c r="Z2" s="7" t="s">
        <v>5</v>
      </c>
      <c r="AA2" s="7"/>
      <c r="AB2" s="7"/>
      <c r="AC2" s="7" t="s">
        <v>15</v>
      </c>
      <c r="AD2" s="7" t="s">
        <v>0</v>
      </c>
      <c r="AE2" s="7" t="s">
        <v>1</v>
      </c>
      <c r="AF2" s="7" t="s">
        <v>2</v>
      </c>
      <c r="AG2" s="7" t="s">
        <v>3</v>
      </c>
      <c r="AH2" s="7" t="s">
        <v>4</v>
      </c>
      <c r="AI2" s="7" t="s">
        <v>5</v>
      </c>
      <c r="AJ2" s="7"/>
      <c r="AK2" s="7"/>
      <c r="AL2" s="7" t="s">
        <v>15</v>
      </c>
      <c r="AM2" s="7" t="s">
        <v>0</v>
      </c>
      <c r="AN2" s="7" t="s">
        <v>1</v>
      </c>
      <c r="AO2" s="7" t="s">
        <v>2</v>
      </c>
      <c r="AP2" s="7" t="s">
        <v>3</v>
      </c>
      <c r="AQ2" s="7" t="s">
        <v>4</v>
      </c>
      <c r="AR2" s="7" t="s">
        <v>5</v>
      </c>
      <c r="AS2" s="7"/>
      <c r="AT2" s="7"/>
      <c r="AU2" s="7" t="s">
        <v>15</v>
      </c>
      <c r="AV2" s="7" t="s">
        <v>0</v>
      </c>
      <c r="AW2" s="7" t="s">
        <v>1</v>
      </c>
      <c r="AX2" s="7" t="s">
        <v>2</v>
      </c>
      <c r="AY2" s="7" t="s">
        <v>3</v>
      </c>
      <c r="AZ2" s="7" t="s">
        <v>4</v>
      </c>
      <c r="BA2" s="7" t="s">
        <v>5</v>
      </c>
      <c r="BB2" s="7"/>
      <c r="BC2" s="7"/>
      <c r="BD2" s="7" t="s">
        <v>15</v>
      </c>
      <c r="BE2" s="7" t="s">
        <v>0</v>
      </c>
      <c r="BF2" s="7" t="s">
        <v>1</v>
      </c>
      <c r="BG2" s="7" t="s">
        <v>2</v>
      </c>
      <c r="BH2" s="7" t="s">
        <v>3</v>
      </c>
      <c r="BI2" s="7" t="s">
        <v>4</v>
      </c>
      <c r="BJ2" s="7" t="s">
        <v>5</v>
      </c>
      <c r="BK2" s="7"/>
      <c r="BL2" s="7"/>
      <c r="BM2" s="7" t="s">
        <v>15</v>
      </c>
      <c r="BN2" s="7" t="s">
        <v>0</v>
      </c>
      <c r="BO2" s="7" t="s">
        <v>1</v>
      </c>
      <c r="BP2" s="7" t="s">
        <v>2</v>
      </c>
      <c r="BQ2" s="7" t="s">
        <v>3</v>
      </c>
      <c r="BR2" s="7" t="s">
        <v>4</v>
      </c>
      <c r="BS2" s="7" t="s">
        <v>5</v>
      </c>
      <c r="BT2" s="7"/>
      <c r="BU2" s="7"/>
      <c r="BV2" s="7" t="s">
        <v>15</v>
      </c>
      <c r="BW2" s="7" t="s">
        <v>0</v>
      </c>
      <c r="BX2" s="7" t="s">
        <v>1</v>
      </c>
      <c r="BY2" s="7" t="s">
        <v>2</v>
      </c>
      <c r="BZ2" s="7" t="s">
        <v>3</v>
      </c>
      <c r="CA2" s="7" t="s">
        <v>4</v>
      </c>
      <c r="CB2" s="7" t="s">
        <v>5</v>
      </c>
    </row>
    <row r="3" spans="1:80" x14ac:dyDescent="0.35"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K3" s="3">
        <v>42.489512058328671</v>
      </c>
      <c r="L3" s="3">
        <v>24.173760613530536</v>
      </c>
      <c r="M3" s="3">
        <v>53.672857998801675</v>
      </c>
      <c r="N3" s="3">
        <v>39.846218995765284</v>
      </c>
      <c r="O3" s="3">
        <v>29.189808917197457</v>
      </c>
      <c r="P3" s="3">
        <v>33.866666666666674</v>
      </c>
      <c r="Q3" s="3">
        <v>28.189446589446597</v>
      </c>
      <c r="T3" s="3">
        <v>32.160329033464201</v>
      </c>
      <c r="U3" s="3">
        <v>47.303314160503973</v>
      </c>
      <c r="V3" s="3">
        <v>31.074895146794493</v>
      </c>
      <c r="W3" s="3">
        <v>38.949909255898362</v>
      </c>
      <c r="X3" s="3">
        <v>32.931464968152866</v>
      </c>
      <c r="Y3" s="3">
        <v>41.923956326268467</v>
      </c>
      <c r="Z3" s="3">
        <v>147.2202799848657</v>
      </c>
      <c r="AC3" s="3">
        <v>6.0556365675827246</v>
      </c>
      <c r="AD3" s="3">
        <v>5.3058340180772401</v>
      </c>
      <c r="AE3" s="3">
        <v>162.29119233073695</v>
      </c>
      <c r="AF3" s="3">
        <v>9.5778584392014512</v>
      </c>
      <c r="AG3" s="3">
        <v>8.4619957537154988</v>
      </c>
      <c r="AH3" s="3">
        <v>10.101991008349392</v>
      </c>
      <c r="AI3" s="3">
        <v>55.932198259553537</v>
      </c>
      <c r="AL3" s="3">
        <v>31.358235184146565</v>
      </c>
      <c r="AM3" s="3">
        <v>50.960723089564496</v>
      </c>
      <c r="AN3" s="3">
        <v>53.585779908128615</v>
      </c>
      <c r="AO3" s="3">
        <v>31.90659407138536</v>
      </c>
      <c r="AP3" s="3">
        <v>64.277876857749462</v>
      </c>
      <c r="AQ3" s="3">
        <v>127.89929351316634</v>
      </c>
      <c r="AR3" s="3">
        <v>242.53272796065082</v>
      </c>
      <c r="AU3" s="3">
        <v>9.8047485511310501</v>
      </c>
      <c r="AV3" s="3">
        <v>12.31059983566146</v>
      </c>
      <c r="AW3" s="3">
        <v>10.344158178550028</v>
      </c>
      <c r="AX3" s="3">
        <v>30.83908045977012</v>
      </c>
      <c r="AY3" s="3">
        <v>14.283821656050959</v>
      </c>
      <c r="AZ3" s="3">
        <v>44.227103403982035</v>
      </c>
      <c r="BA3" s="3">
        <v>51.759213015512678</v>
      </c>
      <c r="BD3" s="3">
        <v>4.0928023929706487</v>
      </c>
      <c r="BE3" s="3">
        <v>6.427389756231169</v>
      </c>
      <c r="BF3" s="3">
        <v>4.4383463151587774</v>
      </c>
      <c r="BG3" s="3">
        <v>15.692196007259529</v>
      </c>
      <c r="BH3" s="3">
        <v>5.3985562632696382</v>
      </c>
      <c r="BI3" s="3">
        <v>13.487219010918432</v>
      </c>
      <c r="BJ3" s="3">
        <v>7.4813469542186919</v>
      </c>
      <c r="BM3" s="3">
        <v>3.9269396148812863</v>
      </c>
      <c r="BN3" s="3">
        <v>2.5268693508627775</v>
      </c>
      <c r="BO3" s="3">
        <v>5.1406430996604753</v>
      </c>
      <c r="BP3" s="3">
        <v>23.90937689050212</v>
      </c>
      <c r="BQ3" s="3">
        <v>3.4746496815286632</v>
      </c>
      <c r="BR3" s="3">
        <v>12.739370584457291</v>
      </c>
      <c r="BS3" s="3">
        <v>5.9744230041619382</v>
      </c>
      <c r="BV3" s="3">
        <v>4499.0851374088616</v>
      </c>
      <c r="BW3" s="3">
        <v>7502.9296083264871</v>
      </c>
      <c r="BX3" s="3">
        <v>8021.2454563610936</v>
      </c>
      <c r="BY3" s="3">
        <v>4470.3715668481555</v>
      </c>
      <c r="BZ3" s="3">
        <v>3517.0191082802548</v>
      </c>
      <c r="CA3" s="3">
        <v>4595.4109184328845</v>
      </c>
      <c r="CB3" s="3">
        <v>9041.5529322739312</v>
      </c>
    </row>
    <row r="4" spans="1:80" x14ac:dyDescent="0.35"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K4" s="3">
        <v>17.211799410029499</v>
      </c>
      <c r="L4" s="3">
        <v>28.75076923076923</v>
      </c>
      <c r="M4" s="3">
        <v>35.790371187063577</v>
      </c>
      <c r="N4" s="3">
        <v>47.369629629629628</v>
      </c>
      <c r="O4" s="3">
        <v>21.194508009153321</v>
      </c>
      <c r="P4" s="3">
        <v>31.871964679911706</v>
      </c>
      <c r="Q4" s="3">
        <v>39.364199873497789</v>
      </c>
      <c r="T4" s="3">
        <v>24.95706325794821</v>
      </c>
      <c r="U4" s="3">
        <v>43.467252747252743</v>
      </c>
      <c r="V4" s="3">
        <v>32.828004410143329</v>
      </c>
      <c r="W4" s="3">
        <v>39.17851851851853</v>
      </c>
      <c r="X4" s="3">
        <v>21.158810068649885</v>
      </c>
      <c r="Y4" s="3">
        <v>58.79889624724062</v>
      </c>
      <c r="Z4" s="3">
        <v>56.088298545224546</v>
      </c>
      <c r="AC4" s="3">
        <v>27.695771878072765</v>
      </c>
      <c r="AD4" s="3">
        <v>0.77802197802197803</v>
      </c>
      <c r="AE4" s="3">
        <v>17.479162072767366</v>
      </c>
      <c r="AF4" s="3">
        <v>15.861234567901235</v>
      </c>
      <c r="AG4" s="3">
        <v>1.0785659801678107</v>
      </c>
      <c r="AH4" s="3">
        <v>27.894039735099337</v>
      </c>
      <c r="AI4" s="3">
        <v>5.5931688804554085</v>
      </c>
      <c r="AL4" s="3">
        <v>42.933398885611275</v>
      </c>
      <c r="AM4" s="3">
        <v>29.769670329670326</v>
      </c>
      <c r="AN4" s="3">
        <v>109.1558985667034</v>
      </c>
      <c r="AO4" s="3">
        <v>77.786172839506193</v>
      </c>
      <c r="AP4" s="3">
        <v>64.882379862700219</v>
      </c>
      <c r="AQ4" s="3">
        <v>121.35739514348785</v>
      </c>
      <c r="AR4" s="3">
        <v>84.398987982289668</v>
      </c>
      <c r="AU4" s="3">
        <v>5.0555883316945271</v>
      </c>
      <c r="AV4" s="3">
        <v>22.248791208791211</v>
      </c>
      <c r="AW4" s="3">
        <v>17.275413450937151</v>
      </c>
      <c r="AX4" s="3">
        <v>24.443703703703701</v>
      </c>
      <c r="AY4" s="3">
        <v>17.339588100686498</v>
      </c>
      <c r="AZ4" s="3">
        <v>24.141059602649008</v>
      </c>
      <c r="BA4" s="3">
        <v>56.728652751423141</v>
      </c>
      <c r="BD4" s="3">
        <v>17.539167486070141</v>
      </c>
      <c r="BE4" s="3">
        <v>9.5355311355311336</v>
      </c>
      <c r="BF4" s="3">
        <v>9.4675486953325976</v>
      </c>
      <c r="BG4" s="3">
        <v>6.1271604938271604</v>
      </c>
      <c r="BH4" s="3">
        <v>2.7888634630053399</v>
      </c>
      <c r="BI4" s="3">
        <v>7.7282560706401773</v>
      </c>
      <c r="BJ4" s="3">
        <v>10.017204301075267</v>
      </c>
      <c r="BM4" s="3">
        <v>6.4743362831858402</v>
      </c>
      <c r="BN4" s="3">
        <v>6.4934798534798537</v>
      </c>
      <c r="BO4" s="3">
        <v>4.7363469312752668</v>
      </c>
      <c r="BP4" s="3">
        <v>4.988888888888888</v>
      </c>
      <c r="BQ4" s="3">
        <v>3.0784134248665143</v>
      </c>
      <c r="BR4" s="3">
        <v>9.9783664459161141</v>
      </c>
      <c r="BS4" s="3">
        <v>9.5853257432005048</v>
      </c>
      <c r="BV4" s="3">
        <v>7788.4154047853162</v>
      </c>
      <c r="BW4" s="3">
        <v>4763.2952380952393</v>
      </c>
      <c r="BX4" s="3">
        <v>10613.295112091144</v>
      </c>
      <c r="BY4" s="3">
        <v>4354.336790123456</v>
      </c>
      <c r="BZ4" s="3">
        <v>3999.1618611746753</v>
      </c>
      <c r="CA4" s="3">
        <v>22406.455629139069</v>
      </c>
      <c r="CB4" s="3">
        <v>30080.507526881716</v>
      </c>
    </row>
    <row r="5" spans="1:80" x14ac:dyDescent="0.35"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K5" s="3">
        <v>27.813015184381779</v>
      </c>
      <c r="L5" s="3">
        <v>31.384232365145223</v>
      </c>
      <c r="M5" s="3">
        <v>31.762194092827002</v>
      </c>
      <c r="N5" s="3">
        <v>42.023099787685773</v>
      </c>
      <c r="O5" s="3">
        <v>39.070617283950625</v>
      </c>
      <c r="P5" s="3">
        <v>45.29659863945578</v>
      </c>
      <c r="Q5" s="3">
        <v>35.04669692385275</v>
      </c>
      <c r="T5" s="3">
        <v>40.062039045553142</v>
      </c>
      <c r="U5" s="3">
        <v>57.532299741602074</v>
      </c>
      <c r="V5" s="3">
        <v>42.398143459915616</v>
      </c>
      <c r="W5" s="3">
        <v>35.723312101910835</v>
      </c>
      <c r="X5" s="3">
        <v>41.71037037037037</v>
      </c>
      <c r="Y5" s="3">
        <v>58.156972789115642</v>
      </c>
      <c r="Z5" s="3">
        <v>41.32586989409986</v>
      </c>
      <c r="AC5" s="3">
        <v>6.4516268980477225</v>
      </c>
      <c r="AD5" s="3">
        <v>77.128999538958055</v>
      </c>
      <c r="AE5" s="3">
        <v>9.183628691983122</v>
      </c>
      <c r="AF5" s="3">
        <v>43.985392781316349</v>
      </c>
      <c r="AG5" s="3">
        <v>2.8288888888888897</v>
      </c>
      <c r="AH5" s="3">
        <v>31.020068027210883</v>
      </c>
      <c r="AI5" s="3">
        <v>1.613313161875946</v>
      </c>
      <c r="AL5" s="3">
        <v>67.62646420824295</v>
      </c>
      <c r="AM5" s="3">
        <v>157.95647763946519</v>
      </c>
      <c r="AN5" s="3">
        <v>47.832911392405066</v>
      </c>
      <c r="AO5" s="3">
        <v>42.493588110403401</v>
      </c>
      <c r="AP5" s="3">
        <v>77.118765432098783</v>
      </c>
      <c r="AQ5" s="3">
        <v>46.279931972789107</v>
      </c>
      <c r="AR5" s="3">
        <v>64.684215834594056</v>
      </c>
      <c r="AU5" s="3">
        <v>20.567317425885754</v>
      </c>
      <c r="AV5" s="3">
        <v>22.847763946519134</v>
      </c>
      <c r="AW5" s="3">
        <v>32.717637130801691</v>
      </c>
      <c r="AX5" s="3">
        <v>52.606878980891707</v>
      </c>
      <c r="AY5" s="3">
        <v>51.831851851851852</v>
      </c>
      <c r="AZ5" s="3">
        <v>20.512925170068026</v>
      </c>
      <c r="BA5" s="3">
        <v>27.702672718103884</v>
      </c>
      <c r="BD5" s="3">
        <v>7.2763557483731001</v>
      </c>
      <c r="BE5" s="3">
        <v>4.9100968188105121</v>
      </c>
      <c r="BF5" s="3">
        <v>4.7937552742616036</v>
      </c>
      <c r="BG5" s="3">
        <v>6.0186836518046718</v>
      </c>
      <c r="BH5" s="3">
        <v>5.7320987654320987</v>
      </c>
      <c r="BI5" s="3">
        <v>26.303571428571423</v>
      </c>
      <c r="BJ5" s="3">
        <v>32.648108925869899</v>
      </c>
      <c r="BM5" s="3">
        <v>3.8349963846710051</v>
      </c>
      <c r="BN5" s="3">
        <v>3.0362378976486859</v>
      </c>
      <c r="BO5" s="3">
        <v>3.071898734177215</v>
      </c>
      <c r="BP5" s="3">
        <v>3.9064118895966042</v>
      </c>
      <c r="BQ5" s="3">
        <v>5.5493827160493829</v>
      </c>
      <c r="BR5" s="3">
        <v>14.925510204081629</v>
      </c>
      <c r="BS5" s="3">
        <v>14.440411840411841</v>
      </c>
      <c r="BV5" s="3">
        <v>2147.3187274041934</v>
      </c>
      <c r="BW5" s="3">
        <v>14369.948547717842</v>
      </c>
      <c r="BX5" s="3">
        <v>4841.4349367088607</v>
      </c>
      <c r="BY5" s="3">
        <v>7113.4345647558375</v>
      </c>
      <c r="BZ5" s="3">
        <v>5398.9069135802474</v>
      </c>
      <c r="CA5" s="3">
        <v>10817.652210884351</v>
      </c>
      <c r="CB5" s="3">
        <v>18806.622692889567</v>
      </c>
    </row>
    <row r="6" spans="1:80" x14ac:dyDescent="0.35"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K6" s="3">
        <v>29.25241904761905</v>
      </c>
      <c r="L6" s="3">
        <v>25.645852187028659</v>
      </c>
      <c r="M6" s="3">
        <v>30.857963875205257</v>
      </c>
      <c r="N6" s="3">
        <v>30.142901234567905</v>
      </c>
      <c r="O6" s="3">
        <v>26.611719500480309</v>
      </c>
      <c r="P6" s="3">
        <v>33.660790960451976</v>
      </c>
      <c r="Q6" s="3">
        <v>35.833655394524968</v>
      </c>
      <c r="T6" s="3">
        <v>31.034946236559144</v>
      </c>
      <c r="U6" s="3">
        <v>35.853092006033187</v>
      </c>
      <c r="V6" s="3">
        <v>64.732676518883423</v>
      </c>
      <c r="W6" s="3">
        <v>35.306537530266354</v>
      </c>
      <c r="X6" s="3">
        <v>26.237720140890172</v>
      </c>
      <c r="Y6" s="3">
        <v>36.703389830508478</v>
      </c>
      <c r="Z6" s="3">
        <v>43.448470209339774</v>
      </c>
      <c r="AC6" s="3">
        <v>103.33503584229389</v>
      </c>
      <c r="AD6" s="3">
        <v>43.052488687782812</v>
      </c>
      <c r="AE6" s="3">
        <v>9.6660098522167477</v>
      </c>
      <c r="AF6" s="3">
        <v>277.70411622276038</v>
      </c>
      <c r="AG6" s="3">
        <v>143.07243035542749</v>
      </c>
      <c r="AH6" s="3">
        <v>7.876610169491526</v>
      </c>
      <c r="AI6" s="3">
        <v>40.590016103059583</v>
      </c>
      <c r="AL6" s="3">
        <v>26.386290322580642</v>
      </c>
      <c r="AM6" s="3">
        <v>41.552740070387124</v>
      </c>
      <c r="AN6" s="3">
        <v>46.259934318555004</v>
      </c>
      <c r="AO6" s="3">
        <v>68.853753026634379</v>
      </c>
      <c r="AP6" s="3">
        <v>22.194556516170355</v>
      </c>
      <c r="AQ6" s="3">
        <v>30.686327683615815</v>
      </c>
      <c r="AR6" s="3">
        <v>65.110789049919504</v>
      </c>
      <c r="AU6" s="3">
        <v>20.455017921146954</v>
      </c>
      <c r="AV6" s="3">
        <v>46.060532931121173</v>
      </c>
      <c r="AW6" s="3">
        <v>29.333333333333332</v>
      </c>
      <c r="AX6" s="3">
        <v>27.345601291363995</v>
      </c>
      <c r="AY6" s="3">
        <v>29.706308037143771</v>
      </c>
      <c r="AZ6" s="3">
        <v>50.917062146892647</v>
      </c>
      <c r="BA6" s="3">
        <v>42.234138486312389</v>
      </c>
      <c r="BD6" s="3">
        <v>2.4635304659498205</v>
      </c>
      <c r="BE6" s="3">
        <v>7.1171442936148823</v>
      </c>
      <c r="BF6" s="3">
        <v>9.6600985221674858</v>
      </c>
      <c r="BG6" s="3">
        <v>6.4330912025827285</v>
      </c>
      <c r="BH6" s="3">
        <v>9.1222542427153375</v>
      </c>
      <c r="BI6" s="3">
        <v>16.625762711864404</v>
      </c>
      <c r="BJ6" s="3">
        <v>3.5877616747181955</v>
      </c>
      <c r="BM6" s="3">
        <v>1.9990143369175633</v>
      </c>
      <c r="BN6" s="3">
        <v>3.3498240321769734</v>
      </c>
      <c r="BO6" s="3">
        <v>8.7241379310344822</v>
      </c>
      <c r="BP6" s="3">
        <v>3.9036319612590806</v>
      </c>
      <c r="BQ6" s="3">
        <v>10.255139289145053</v>
      </c>
      <c r="BR6" s="3">
        <v>5.1102824858757065</v>
      </c>
      <c r="BS6" s="3">
        <v>3.3107890499194848</v>
      </c>
      <c r="BV6" s="3">
        <v>6929.6368279569888</v>
      </c>
      <c r="BW6" s="3">
        <v>2721.3914529914528</v>
      </c>
      <c r="BX6" s="3">
        <v>20400.551067323475</v>
      </c>
      <c r="BY6" s="3">
        <v>13255.637610976595</v>
      </c>
      <c r="BZ6" s="3">
        <v>12586.063272494397</v>
      </c>
      <c r="CA6" s="3">
        <v>19356.673898305085</v>
      </c>
      <c r="CB6" s="3">
        <v>11275.965056360708</v>
      </c>
    </row>
    <row r="7" spans="1:80" x14ac:dyDescent="0.35"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K7" s="3">
        <v>28.828800000000001</v>
      </c>
      <c r="L7" s="3">
        <v>25.565256627185562</v>
      </c>
      <c r="M7" s="3">
        <v>30.539393939393936</v>
      </c>
      <c r="N7" s="3">
        <v>30.627423981640852</v>
      </c>
      <c r="O7" s="3">
        <v>22.892425695110258</v>
      </c>
      <c r="P7" s="3">
        <v>25.376952822892498</v>
      </c>
      <c r="Q7" s="3">
        <v>55.03147208121829</v>
      </c>
      <c r="T7" s="3">
        <v>25.189153656532454</v>
      </c>
      <c r="U7" s="3">
        <v>25.24271479601429</v>
      </c>
      <c r="V7" s="3">
        <v>51.053679653679652</v>
      </c>
      <c r="W7" s="3">
        <v>73.727160493827157</v>
      </c>
      <c r="X7" s="3">
        <v>28.969383189517423</v>
      </c>
      <c r="Y7" s="3">
        <v>38.302861562258308</v>
      </c>
      <c r="Z7" s="3">
        <v>104.99796954314721</v>
      </c>
      <c r="AC7" s="3">
        <v>122.35058887975897</v>
      </c>
      <c r="AD7" s="3">
        <v>58.11889452904682</v>
      </c>
      <c r="AE7" s="3">
        <v>9.6184416781927169</v>
      </c>
      <c r="AF7" s="3">
        <v>7.2855995410212273</v>
      </c>
      <c r="AG7" s="3">
        <v>48.22531160115053</v>
      </c>
      <c r="AH7" s="3">
        <v>16.473781902552208</v>
      </c>
      <c r="AI7" s="3">
        <v>231.1016920473773</v>
      </c>
      <c r="AL7" s="3">
        <v>34.307751301013418</v>
      </c>
      <c r="AM7" s="3">
        <v>61.910810302688475</v>
      </c>
      <c r="AN7" s="3">
        <v>52.270129870129864</v>
      </c>
      <c r="AO7" s="3">
        <v>23.112564543889842</v>
      </c>
      <c r="AP7" s="3">
        <v>40.040140620006397</v>
      </c>
      <c r="AQ7" s="3">
        <v>124.45893271461715</v>
      </c>
      <c r="AR7" s="3">
        <v>41.86226734348562</v>
      </c>
      <c r="AU7" s="3">
        <v>15.635716242125445</v>
      </c>
      <c r="AV7" s="3">
        <v>10.787817258883248</v>
      </c>
      <c r="AW7" s="3">
        <v>27.283405483405485</v>
      </c>
      <c r="AX7" s="3">
        <v>18.52139988525531</v>
      </c>
      <c r="AY7" s="3">
        <v>11.976861617130075</v>
      </c>
      <c r="AZ7" s="3">
        <v>43.59489559164733</v>
      </c>
      <c r="BA7" s="3">
        <v>18.410490693739426</v>
      </c>
      <c r="BD7" s="3">
        <v>2.8904957545877843</v>
      </c>
      <c r="BE7" s="3">
        <v>3.4344049633389728</v>
      </c>
      <c r="BF7" s="3">
        <v>4.0210678210678203</v>
      </c>
      <c r="BG7" s="3">
        <v>21.920367183017788</v>
      </c>
      <c r="BH7" s="3">
        <v>5.0972195589645262</v>
      </c>
      <c r="BI7" s="3">
        <v>7.911987625676721</v>
      </c>
      <c r="BJ7" s="3">
        <v>3.4896785109983086</v>
      </c>
      <c r="BM7" s="3">
        <v>2.1723363462065186</v>
      </c>
      <c r="BN7" s="3">
        <v>1.9029140815942847</v>
      </c>
      <c r="BO7" s="3">
        <v>4.0233766233766231</v>
      </c>
      <c r="BP7" s="3">
        <v>9.0017211703958697</v>
      </c>
      <c r="BQ7" s="3">
        <v>4.9881751358261432</v>
      </c>
      <c r="BR7" s="3">
        <v>3.4225831399845319</v>
      </c>
      <c r="BS7" s="3">
        <v>3.222165820642978</v>
      </c>
      <c r="BV7" s="3">
        <v>6457.0228430566967</v>
      </c>
      <c r="BW7" s="3">
        <v>3898.7944350441817</v>
      </c>
      <c r="BX7" s="3">
        <v>31459.184992784998</v>
      </c>
      <c r="BY7" s="3">
        <v>6034.8133103843948</v>
      </c>
      <c r="BZ7" s="3">
        <v>13579.390604026847</v>
      </c>
      <c r="CA7" s="3">
        <v>17111.522660479503</v>
      </c>
      <c r="CB7" s="3">
        <v>10334.741116751271</v>
      </c>
    </row>
    <row r="8" spans="1:80" x14ac:dyDescent="0.35"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K8" s="3">
        <v>49.197927461139898</v>
      </c>
      <c r="L8" s="3">
        <v>35.106365914786963</v>
      </c>
      <c r="M8" s="3">
        <v>40.782054992764117</v>
      </c>
      <c r="N8" s="3">
        <v>35.106451612903228</v>
      </c>
      <c r="O8" s="3">
        <v>28.888649618663074</v>
      </c>
      <c r="P8" s="3">
        <v>20.971909000989118</v>
      </c>
      <c r="Q8" s="3">
        <v>40.232738095238091</v>
      </c>
      <c r="T8" s="3">
        <v>64.313989637305696</v>
      </c>
      <c r="U8" s="3">
        <v>35.96491228070176</v>
      </c>
      <c r="V8" s="3">
        <v>73.384756391702851</v>
      </c>
      <c r="W8" s="3">
        <v>75.174193548387109</v>
      </c>
      <c r="X8" s="3">
        <v>29.995513683266044</v>
      </c>
      <c r="Y8" s="3">
        <v>30.307418397626112</v>
      </c>
      <c r="Z8" s="3">
        <v>69.216071428571439</v>
      </c>
      <c r="AC8" s="3">
        <v>38.326424870466319</v>
      </c>
      <c r="AD8" s="3">
        <v>20.36230576441103</v>
      </c>
      <c r="AE8" s="3">
        <v>20.809165460685001</v>
      </c>
      <c r="AF8" s="3">
        <v>9.8824074074074097</v>
      </c>
      <c r="AG8" s="3">
        <v>1.159802602063706</v>
      </c>
      <c r="AH8" s="3">
        <v>0.82472799208704239</v>
      </c>
      <c r="AI8" s="3">
        <v>4.2984227129337542</v>
      </c>
      <c r="AL8" s="3">
        <v>32.55457685664939</v>
      </c>
      <c r="AM8" s="3">
        <v>50.233984962406012</v>
      </c>
      <c r="AN8" s="3">
        <v>84.529860106126392</v>
      </c>
      <c r="AO8" s="3">
        <v>142.00387096774196</v>
      </c>
      <c r="AP8" s="3">
        <v>26.459039928218928</v>
      </c>
      <c r="AQ8" s="3">
        <v>35.164193867457961</v>
      </c>
      <c r="AR8" s="3">
        <v>96.439747634069406</v>
      </c>
      <c r="AU8" s="3">
        <v>13.544214162348876</v>
      </c>
      <c r="AV8" s="3">
        <v>31.837192982456138</v>
      </c>
      <c r="AW8" s="3">
        <v>16.67805113362277</v>
      </c>
      <c r="AX8" s="3">
        <v>25.588817204301076</v>
      </c>
      <c r="AY8" s="3">
        <v>22.771825930910719</v>
      </c>
      <c r="AZ8" s="3">
        <v>30.939663699307609</v>
      </c>
      <c r="BA8" s="3">
        <v>24.164218455743878</v>
      </c>
      <c r="BD8" s="3">
        <v>4.6666666666666661</v>
      </c>
      <c r="BE8" s="3">
        <v>18.845714285714283</v>
      </c>
      <c r="BF8" s="3">
        <v>5.3305354558610718</v>
      </c>
      <c r="BG8" s="3">
        <v>5.0335483870967748</v>
      </c>
      <c r="BH8" s="3">
        <v>11.279676985195154</v>
      </c>
      <c r="BI8" s="3">
        <v>3.6834817012858556</v>
      </c>
      <c r="BJ8" s="3">
        <v>3.5990536277602523</v>
      </c>
      <c r="BM8" s="3">
        <v>3.7164075993091532</v>
      </c>
      <c r="BN8" s="3">
        <v>7.6858145363408532</v>
      </c>
      <c r="BO8" s="3">
        <v>3.554944524843223</v>
      </c>
      <c r="BP8" s="3">
        <v>7.8808602150537608</v>
      </c>
      <c r="BQ8" s="3">
        <v>14.884701659937194</v>
      </c>
      <c r="BR8" s="3">
        <v>3.1210682492581605</v>
      </c>
      <c r="BS8" s="3">
        <v>4.7446898002103053</v>
      </c>
      <c r="BV8" s="3">
        <v>5290.5671848013817</v>
      </c>
      <c r="BW8" s="3">
        <v>6296.1952882205533</v>
      </c>
      <c r="BX8" s="3">
        <v>2550.2211287988425</v>
      </c>
      <c r="BY8" s="3">
        <v>8415.1194444444427</v>
      </c>
      <c r="BZ8" s="3">
        <v>4475.2943921040824</v>
      </c>
      <c r="CA8" s="3">
        <v>8960.0381800197792</v>
      </c>
      <c r="CB8" s="3">
        <v>5240.6174553102001</v>
      </c>
    </row>
    <row r="9" spans="1:80" s="2" customFormat="1" x14ac:dyDescent="0.35">
      <c r="A9" s="2" t="s">
        <v>16</v>
      </c>
      <c r="B9" s="7">
        <f t="shared" ref="B9:H9" si="0">AVERAGE(B3:B8)</f>
        <v>0</v>
      </c>
      <c r="C9" s="7">
        <f t="shared" si="0"/>
        <v>0</v>
      </c>
      <c r="D9" s="7">
        <f t="shared" si="0"/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9"/>
      <c r="J9" s="2" t="s">
        <v>16</v>
      </c>
      <c r="K9" s="7">
        <f t="shared" ref="K9:Q9" si="1">AVERAGE(K3:K8)</f>
        <v>32.465578860249813</v>
      </c>
      <c r="L9" s="7">
        <f t="shared" si="1"/>
        <v>28.4377061564077</v>
      </c>
      <c r="M9" s="7">
        <f t="shared" si="1"/>
        <v>37.234139347675928</v>
      </c>
      <c r="N9" s="7">
        <f t="shared" si="1"/>
        <v>37.519287540365447</v>
      </c>
      <c r="O9" s="7">
        <f t="shared" si="1"/>
        <v>27.974621504092507</v>
      </c>
      <c r="P9" s="7">
        <f t="shared" si="1"/>
        <v>31.840813795061294</v>
      </c>
      <c r="Q9" s="7">
        <f t="shared" si="1"/>
        <v>38.949701492963079</v>
      </c>
      <c r="R9" s="9"/>
      <c r="S9" s="2" t="s">
        <v>16</v>
      </c>
      <c r="T9" s="7">
        <f t="shared" ref="T9:Z9" si="2">AVERAGE(T3:T8)</f>
        <v>36.286253477893808</v>
      </c>
      <c r="U9" s="7">
        <f t="shared" si="2"/>
        <v>40.893930955351344</v>
      </c>
      <c r="V9" s="7">
        <f t="shared" si="2"/>
        <v>49.245359263519894</v>
      </c>
      <c r="W9" s="7">
        <f t="shared" si="2"/>
        <v>49.67660524146806</v>
      </c>
      <c r="X9" s="7">
        <f t="shared" si="2"/>
        <v>30.16721040347446</v>
      </c>
      <c r="Y9" s="7">
        <f t="shared" si="2"/>
        <v>44.032249192169608</v>
      </c>
      <c r="Z9" s="7">
        <f t="shared" si="2"/>
        <v>77.049493267541422</v>
      </c>
      <c r="AA9" s="9"/>
      <c r="AB9" s="2" t="s">
        <v>16</v>
      </c>
      <c r="AC9" s="7">
        <f t="shared" ref="AC9:AI9" si="3">AVERAGE(AC3:AC8)</f>
        <v>50.702514156037068</v>
      </c>
      <c r="AD9" s="7">
        <f t="shared" si="3"/>
        <v>34.12442408604965</v>
      </c>
      <c r="AE9" s="7">
        <f t="shared" si="3"/>
        <v>38.174600014430318</v>
      </c>
      <c r="AF9" s="7">
        <f t="shared" si="3"/>
        <v>60.716101493268006</v>
      </c>
      <c r="AG9" s="7">
        <f t="shared" si="3"/>
        <v>34.137832530235656</v>
      </c>
      <c r="AH9" s="7">
        <f t="shared" si="3"/>
        <v>15.698536472465065</v>
      </c>
      <c r="AI9" s="7">
        <f t="shared" si="3"/>
        <v>56.521468527542588</v>
      </c>
      <c r="AJ9" s="9"/>
      <c r="AK9" s="2" t="s">
        <v>16</v>
      </c>
      <c r="AL9" s="7">
        <f t="shared" ref="AL9:AR9" si="4">AVERAGE(AL3:AL8)</f>
        <v>39.194452793040703</v>
      </c>
      <c r="AM9" s="7">
        <f t="shared" si="4"/>
        <v>65.39740106569694</v>
      </c>
      <c r="AN9" s="7">
        <f t="shared" si="4"/>
        <v>65.605752360341398</v>
      </c>
      <c r="AO9" s="7">
        <f t="shared" si="4"/>
        <v>64.359423926593522</v>
      </c>
      <c r="AP9" s="7">
        <f t="shared" si="4"/>
        <v>49.162126536157359</v>
      </c>
      <c r="AQ9" s="7">
        <f t="shared" si="4"/>
        <v>80.974345815855699</v>
      </c>
      <c r="AR9" s="7">
        <f t="shared" si="4"/>
        <v>99.171455967501515</v>
      </c>
      <c r="AT9" s="2" t="s">
        <v>16</v>
      </c>
      <c r="AU9" s="7">
        <f t="shared" ref="AU9:BA9" si="5">AVERAGE(AU3:AU8)</f>
        <v>14.177100439055435</v>
      </c>
      <c r="AV9" s="7">
        <f t="shared" si="5"/>
        <v>24.348783027238728</v>
      </c>
      <c r="AW9" s="7">
        <f t="shared" si="5"/>
        <v>22.271999785108409</v>
      </c>
      <c r="AX9" s="7">
        <f t="shared" si="5"/>
        <v>29.890913587547654</v>
      </c>
      <c r="AY9" s="7">
        <f t="shared" si="5"/>
        <v>24.651709532295644</v>
      </c>
      <c r="AZ9" s="7">
        <f t="shared" si="5"/>
        <v>35.722118269091105</v>
      </c>
      <c r="BA9" s="7">
        <f t="shared" si="5"/>
        <v>36.83323102013923</v>
      </c>
      <c r="BC9" s="2" t="s">
        <v>16</v>
      </c>
      <c r="BD9" s="7">
        <f t="shared" ref="BD9:BJ9" si="6">AVERAGE(BD3:BD8)</f>
        <v>6.4881697524363595</v>
      </c>
      <c r="BE9" s="7">
        <f t="shared" si="6"/>
        <v>8.3783802088734927</v>
      </c>
      <c r="BF9" s="7">
        <f t="shared" si="6"/>
        <v>6.2852253473082262</v>
      </c>
      <c r="BG9" s="7">
        <f t="shared" si="6"/>
        <v>10.204174487598108</v>
      </c>
      <c r="BH9" s="7">
        <f t="shared" si="6"/>
        <v>6.5697782130970159</v>
      </c>
      <c r="BI9" s="7">
        <f t="shared" si="6"/>
        <v>12.623379758159501</v>
      </c>
      <c r="BJ9" s="7">
        <f t="shared" si="6"/>
        <v>10.137192332440103</v>
      </c>
      <c r="BL9" s="2" t="s">
        <v>16</v>
      </c>
      <c r="BM9" s="7">
        <f t="shared" ref="BM9:BS9" si="7">AVERAGE(BM3:BM8)</f>
        <v>3.687338427528561</v>
      </c>
      <c r="BN9" s="7">
        <f t="shared" si="7"/>
        <v>4.165856625350572</v>
      </c>
      <c r="BO9" s="7">
        <f t="shared" si="7"/>
        <v>4.8752246407278808</v>
      </c>
      <c r="BP9" s="7">
        <f t="shared" si="7"/>
        <v>8.9318151692827197</v>
      </c>
      <c r="BQ9" s="7">
        <f t="shared" si="7"/>
        <v>7.0384103178921587</v>
      </c>
      <c r="BR9" s="7">
        <f t="shared" si="7"/>
        <v>8.216196851595571</v>
      </c>
      <c r="BS9" s="7">
        <f t="shared" si="7"/>
        <v>6.8796342097578416</v>
      </c>
      <c r="BU9" s="2" t="s">
        <v>16</v>
      </c>
      <c r="BV9" s="7">
        <f t="shared" ref="BV9:CB9" si="8">AVERAGE(BV3:BV8)</f>
        <v>5518.6743542355734</v>
      </c>
      <c r="BW9" s="7">
        <f t="shared" si="8"/>
        <v>6592.0924283992927</v>
      </c>
      <c r="BX9" s="7">
        <f t="shared" si="8"/>
        <v>12980.988782344735</v>
      </c>
      <c r="BY9" s="7">
        <f t="shared" si="8"/>
        <v>7273.9522145888141</v>
      </c>
      <c r="BZ9" s="7">
        <f t="shared" si="8"/>
        <v>7259.3060252767509</v>
      </c>
      <c r="CA9" s="7">
        <f t="shared" si="8"/>
        <v>13874.625582876777</v>
      </c>
      <c r="CB9" s="7">
        <f t="shared" si="8"/>
        <v>14130.001130077901</v>
      </c>
    </row>
    <row r="10" spans="1:80" s="2" customFormat="1" x14ac:dyDescent="0.35">
      <c r="A10" s="2" t="s">
        <v>17</v>
      </c>
      <c r="B10" s="7">
        <f t="shared" ref="B10:H10" si="9">_xlfn.STDEV.P(B3:B8)</f>
        <v>0</v>
      </c>
      <c r="C10" s="7">
        <f t="shared" si="9"/>
        <v>0</v>
      </c>
      <c r="D10" s="7">
        <f t="shared" si="9"/>
        <v>0</v>
      </c>
      <c r="E10" s="7">
        <f t="shared" si="9"/>
        <v>0</v>
      </c>
      <c r="F10" s="7">
        <f t="shared" si="9"/>
        <v>0</v>
      </c>
      <c r="G10" s="7">
        <f t="shared" si="9"/>
        <v>0</v>
      </c>
      <c r="H10" s="7">
        <f t="shared" si="9"/>
        <v>0</v>
      </c>
      <c r="I10" s="9"/>
      <c r="J10" s="2" t="s">
        <v>17</v>
      </c>
      <c r="K10" s="7">
        <f t="shared" ref="K10:Q10" si="10">_xlfn.STDEV.P(K3:K8)</f>
        <v>10.474774613287964</v>
      </c>
      <c r="L10" s="7">
        <f t="shared" si="10"/>
        <v>3.8183263051852778</v>
      </c>
      <c r="M10" s="7">
        <f t="shared" si="10"/>
        <v>8.1682419306588461</v>
      </c>
      <c r="N10" s="7">
        <f t="shared" si="10"/>
        <v>6.1975641651923068</v>
      </c>
      <c r="O10" s="7">
        <f t="shared" si="10"/>
        <v>5.7603443951782047</v>
      </c>
      <c r="P10" s="7">
        <f t="shared" si="10"/>
        <v>7.620040496243333</v>
      </c>
      <c r="Q10" s="7">
        <f t="shared" si="10"/>
        <v>8.1768740015796411</v>
      </c>
      <c r="R10" s="9"/>
      <c r="S10" s="2" t="s">
        <v>17</v>
      </c>
      <c r="T10" s="7">
        <f t="shared" ref="T10:Z10" si="11">_xlfn.STDEV.P(T3:T8)</f>
        <v>13.514844965343057</v>
      </c>
      <c r="U10" s="7">
        <f t="shared" si="11"/>
        <v>10.158767507730676</v>
      </c>
      <c r="V10" s="7">
        <f t="shared" si="11"/>
        <v>15.665339569539587</v>
      </c>
      <c r="W10" s="7">
        <f t="shared" si="11"/>
        <v>17.583236735066031</v>
      </c>
      <c r="X10" s="7">
        <f t="shared" si="11"/>
        <v>6.3106006770900018</v>
      </c>
      <c r="Y10" s="7">
        <f t="shared" si="11"/>
        <v>10.777411742801155</v>
      </c>
      <c r="Z10" s="7">
        <f t="shared" si="11"/>
        <v>37.883586670297696</v>
      </c>
      <c r="AA10" s="9"/>
      <c r="AB10" s="2" t="s">
        <v>17</v>
      </c>
      <c r="AC10" s="7">
        <f t="shared" ref="AC10:AI10" si="12">_xlfn.STDEV.P(AC3:AC8)</f>
        <v>45.712127180937323</v>
      </c>
      <c r="AD10" s="7">
        <f t="shared" si="12"/>
        <v>27.799064813444037</v>
      </c>
      <c r="AE10" s="7">
        <f t="shared" si="12"/>
        <v>55.682819413816482</v>
      </c>
      <c r="AF10" s="7">
        <f t="shared" si="12"/>
        <v>97.834619923184349</v>
      </c>
      <c r="AG10" s="7">
        <f t="shared" si="12"/>
        <v>51.454134558188684</v>
      </c>
      <c r="AH10" s="7">
        <f t="shared" si="12"/>
        <v>10.784361095438882</v>
      </c>
      <c r="AI10" s="7">
        <f t="shared" si="12"/>
        <v>80.693098222830443</v>
      </c>
      <c r="AJ10" s="9"/>
      <c r="AK10" s="2" t="s">
        <v>17</v>
      </c>
      <c r="AL10" s="7">
        <f t="shared" ref="AL10:AR10" si="13">_xlfn.STDEV.P(AL3:AL8)</f>
        <v>13.636850364629876</v>
      </c>
      <c r="AM10" s="7">
        <f t="shared" si="13"/>
        <v>42.535453615436204</v>
      </c>
      <c r="AN10" s="7">
        <f t="shared" si="13"/>
        <v>23.335203039258214</v>
      </c>
      <c r="AO10" s="7">
        <f t="shared" si="13"/>
        <v>39.710915978783014</v>
      </c>
      <c r="AP10" s="7">
        <f t="shared" si="13"/>
        <v>20.748801299345654</v>
      </c>
      <c r="AQ10" s="7">
        <f t="shared" si="13"/>
        <v>43.883952701541908</v>
      </c>
      <c r="AR10" s="7">
        <f t="shared" si="13"/>
        <v>66.347549831531197</v>
      </c>
      <c r="AT10" s="2" t="s">
        <v>17</v>
      </c>
      <c r="AU10" s="7">
        <f t="shared" ref="AU10:BA10" si="14">_xlfn.STDEV.P(AU3:AU8)</f>
        <v>5.5541976664426489</v>
      </c>
      <c r="AV10" s="7">
        <f t="shared" si="14"/>
        <v>11.992755025353521</v>
      </c>
      <c r="AW10" s="7">
        <f t="shared" si="14"/>
        <v>7.9856068441016923</v>
      </c>
      <c r="AX10" s="7">
        <f t="shared" si="14"/>
        <v>10.807703190242693</v>
      </c>
      <c r="AY10" s="7">
        <f t="shared" si="14"/>
        <v>13.475008060782097</v>
      </c>
      <c r="AZ10" s="7">
        <f t="shared" si="14"/>
        <v>11.206501540294951</v>
      </c>
      <c r="BA10" s="7">
        <f t="shared" si="14"/>
        <v>14.323936151582389</v>
      </c>
      <c r="BC10" s="2" t="s">
        <v>17</v>
      </c>
      <c r="BD10" s="7">
        <f t="shared" ref="BD10:BJ10" si="15">_xlfn.STDEV.P(BD3:BD8)</f>
        <v>5.179163798857215</v>
      </c>
      <c r="BE10" s="7">
        <f t="shared" si="15"/>
        <v>5.0460057079129692</v>
      </c>
      <c r="BF10" s="7">
        <f t="shared" si="15"/>
        <v>2.3519579810736095</v>
      </c>
      <c r="BG10" s="7">
        <f t="shared" si="15"/>
        <v>6.3572055120167299</v>
      </c>
      <c r="BH10" s="7">
        <f t="shared" si="15"/>
        <v>2.8058122227294127</v>
      </c>
      <c r="BI10" s="7">
        <f t="shared" si="15"/>
        <v>7.4161328726786468</v>
      </c>
      <c r="BJ10" s="7">
        <f t="shared" si="15"/>
        <v>10.357292256708504</v>
      </c>
      <c r="BL10" s="2" t="s">
        <v>17</v>
      </c>
      <c r="BM10" s="7">
        <f t="shared" ref="BM10:BS10" si="16">_xlfn.STDEV.P(BM3:BM8)</f>
        <v>1.4715685059839019</v>
      </c>
      <c r="BN10" s="7">
        <f t="shared" si="16"/>
        <v>2.1430923721203112</v>
      </c>
      <c r="BO10" s="7">
        <f t="shared" si="16"/>
        <v>1.854033281215407</v>
      </c>
      <c r="BP10" s="7">
        <f t="shared" si="16"/>
        <v>6.9704222783044534</v>
      </c>
      <c r="BQ10" s="7">
        <f t="shared" si="16"/>
        <v>4.217310870401624</v>
      </c>
      <c r="BR10" s="7">
        <f t="shared" si="16"/>
        <v>4.6037122683100877</v>
      </c>
      <c r="BS10" s="7">
        <f t="shared" si="16"/>
        <v>3.9995260303610163</v>
      </c>
      <c r="BU10" s="2" t="s">
        <v>17</v>
      </c>
      <c r="BV10" s="7">
        <f t="shared" ref="BV10:CB10" si="17">_xlfn.STDEV.P(BV3:BV8)</f>
        <v>1847.5511377522464</v>
      </c>
      <c r="BW10" s="7">
        <f t="shared" si="17"/>
        <v>3807.731270805546</v>
      </c>
      <c r="BX10" s="7">
        <f t="shared" si="17"/>
        <v>10014.588671169269</v>
      </c>
      <c r="BY10" s="7">
        <f t="shared" si="17"/>
        <v>3028.4284330005762</v>
      </c>
      <c r="BZ10" s="7">
        <f t="shared" si="17"/>
        <v>4166.5907090736728</v>
      </c>
      <c r="CA10" s="7">
        <f t="shared" si="17"/>
        <v>6230.6307958907055</v>
      </c>
      <c r="CB10" s="7">
        <f t="shared" si="17"/>
        <v>8203.1742963118668</v>
      </c>
    </row>
    <row r="11" spans="1:80" s="2" customFormat="1" x14ac:dyDescent="0.35">
      <c r="A11" s="2" t="s">
        <v>18</v>
      </c>
      <c r="B11" s="7" t="s">
        <v>35</v>
      </c>
      <c r="C11" s="7" t="s">
        <v>35</v>
      </c>
      <c r="D11" s="7" t="s">
        <v>35</v>
      </c>
      <c r="E11" s="7" t="s">
        <v>35</v>
      </c>
      <c r="F11" s="7" t="s">
        <v>35</v>
      </c>
      <c r="G11" s="7" t="s">
        <v>35</v>
      </c>
      <c r="H11" s="7" t="s">
        <v>35</v>
      </c>
      <c r="I11" s="9"/>
      <c r="J11" s="2" t="s">
        <v>18</v>
      </c>
      <c r="K11" s="7">
        <f t="shared" ref="K11:Q11" si="18">K10/K9*100</f>
        <v>32.264247184309603</v>
      </c>
      <c r="L11" s="7">
        <f t="shared" si="18"/>
        <v>13.426984174407178</v>
      </c>
      <c r="M11" s="7">
        <f t="shared" si="18"/>
        <v>21.937507013086606</v>
      </c>
      <c r="N11" s="7">
        <f t="shared" si="18"/>
        <v>16.518341822255032</v>
      </c>
      <c r="O11" s="7">
        <f t="shared" si="18"/>
        <v>20.591322010685662</v>
      </c>
      <c r="P11" s="7">
        <f t="shared" si="18"/>
        <v>23.931676323628537</v>
      </c>
      <c r="Q11" s="7">
        <f t="shared" si="18"/>
        <v>20.993418917618488</v>
      </c>
      <c r="R11" s="9"/>
      <c r="S11" s="2" t="s">
        <v>18</v>
      </c>
      <c r="T11" s="7">
        <f t="shared" ref="T11:Z11" si="19">T10/T9*100</f>
        <v>37.245082283230282</v>
      </c>
      <c r="U11" s="7">
        <f t="shared" si="19"/>
        <v>24.841748568564327</v>
      </c>
      <c r="V11" s="7">
        <f t="shared" si="19"/>
        <v>31.810793552569727</v>
      </c>
      <c r="W11" s="7">
        <f t="shared" si="19"/>
        <v>35.395407253771523</v>
      </c>
      <c r="X11" s="7">
        <f t="shared" si="19"/>
        <v>20.91874121832355</v>
      </c>
      <c r="Y11" s="7">
        <f t="shared" si="19"/>
        <v>24.476178120643755</v>
      </c>
      <c r="Z11" s="7">
        <f t="shared" si="19"/>
        <v>49.167859597406185</v>
      </c>
      <c r="AA11" s="9"/>
      <c r="AB11" s="2" t="s">
        <v>18</v>
      </c>
      <c r="AC11" s="7">
        <f t="shared" ref="AC11:AI11" si="20">AC10/AC9*100</f>
        <v>90.157515740261275</v>
      </c>
      <c r="AD11" s="7">
        <f t="shared" si="20"/>
        <v>81.463835824290214</v>
      </c>
      <c r="AE11" s="7">
        <f t="shared" si="20"/>
        <v>145.86353070567318</v>
      </c>
      <c r="AF11" s="7">
        <f t="shared" si="20"/>
        <v>161.13455494838041</v>
      </c>
      <c r="AG11" s="7">
        <f t="shared" si="20"/>
        <v>150.72466745689286</v>
      </c>
      <c r="AH11" s="7">
        <f t="shared" si="20"/>
        <v>68.696601841543938</v>
      </c>
      <c r="AI11" s="7">
        <f t="shared" si="20"/>
        <v>142.76539574252067</v>
      </c>
      <c r="AJ11" s="9"/>
      <c r="AK11" s="2" t="s">
        <v>18</v>
      </c>
      <c r="AL11" s="7">
        <f t="shared" ref="AL11:AR11" si="21">AL10/AL9*100</f>
        <v>34.792807126653422</v>
      </c>
      <c r="AM11" s="7">
        <f t="shared" si="21"/>
        <v>65.04150458931224</v>
      </c>
      <c r="AN11" s="7">
        <f t="shared" si="21"/>
        <v>35.568836877426499</v>
      </c>
      <c r="AO11" s="7">
        <f t="shared" si="21"/>
        <v>61.70178904036824</v>
      </c>
      <c r="AP11" s="7">
        <f t="shared" si="21"/>
        <v>42.204849060150998</v>
      </c>
      <c r="AQ11" s="7">
        <f t="shared" si="21"/>
        <v>54.19488389735028</v>
      </c>
      <c r="AR11" s="7">
        <f t="shared" si="21"/>
        <v>66.901861210218883</v>
      </c>
      <c r="AT11" s="2" t="s">
        <v>18</v>
      </c>
      <c r="AU11" s="7">
        <f t="shared" ref="AU11:BA11" si="22">AU10/AU9*100</f>
        <v>39.177247070506773</v>
      </c>
      <c r="AV11" s="7">
        <f t="shared" si="22"/>
        <v>49.254022313712156</v>
      </c>
      <c r="AW11" s="7">
        <f t="shared" si="22"/>
        <v>35.854916133041002</v>
      </c>
      <c r="AX11" s="7">
        <f t="shared" si="22"/>
        <v>36.157152435598711</v>
      </c>
      <c r="AY11" s="7">
        <f t="shared" si="22"/>
        <v>54.661556202131919</v>
      </c>
      <c r="AZ11" s="7">
        <f t="shared" si="22"/>
        <v>31.371324219570372</v>
      </c>
      <c r="BA11" s="7">
        <f t="shared" si="22"/>
        <v>38.888622460925355</v>
      </c>
      <c r="BC11" s="2" t="s">
        <v>18</v>
      </c>
      <c r="BD11" s="7">
        <f t="shared" ref="BD11:BJ11" si="23">BD10/BD9*100</f>
        <v>79.824727102930652</v>
      </c>
      <c r="BE11" s="7">
        <f t="shared" si="23"/>
        <v>60.22650658141265</v>
      </c>
      <c r="BF11" s="7">
        <f t="shared" si="23"/>
        <v>37.420424107480613</v>
      </c>
      <c r="BG11" s="7">
        <f t="shared" si="23"/>
        <v>62.300047100753865</v>
      </c>
      <c r="BH11" s="7">
        <f t="shared" si="23"/>
        <v>42.707868237255809</v>
      </c>
      <c r="BI11" s="7">
        <f t="shared" si="23"/>
        <v>58.74918615107817</v>
      </c>
      <c r="BJ11" s="7">
        <f t="shared" si="23"/>
        <v>102.17121188047362</v>
      </c>
      <c r="BL11" s="2" t="s">
        <v>18</v>
      </c>
      <c r="BM11" s="7">
        <f t="shared" ref="BM11:BS11" si="24">BM10/BM9*100</f>
        <v>39.908691184883203</v>
      </c>
      <c r="BN11" s="7">
        <f t="shared" si="24"/>
        <v>51.444218197018778</v>
      </c>
      <c r="BO11" s="7">
        <f t="shared" si="24"/>
        <v>38.02969950813582</v>
      </c>
      <c r="BP11" s="7">
        <f t="shared" si="24"/>
        <v>78.040377529041749</v>
      </c>
      <c r="BQ11" s="7">
        <f t="shared" si="24"/>
        <v>59.918513981501029</v>
      </c>
      <c r="BR11" s="7">
        <f t="shared" si="24"/>
        <v>56.032156379214001</v>
      </c>
      <c r="BS11" s="7">
        <f t="shared" si="24"/>
        <v>58.135736703678567</v>
      </c>
      <c r="BU11" s="2" t="s">
        <v>18</v>
      </c>
      <c r="BV11" s="7">
        <f t="shared" ref="BV11:CB11" si="25">BV10/BV9*100</f>
        <v>33.478169197177834</v>
      </c>
      <c r="BW11" s="7">
        <f t="shared" si="25"/>
        <v>57.762103795776852</v>
      </c>
      <c r="BX11" s="7">
        <f t="shared" si="25"/>
        <v>77.148118984510432</v>
      </c>
      <c r="BY11" s="7">
        <f t="shared" si="25"/>
        <v>41.633878580157386</v>
      </c>
      <c r="BZ11" s="7">
        <f t="shared" si="25"/>
        <v>57.396543065765407</v>
      </c>
      <c r="CA11" s="7">
        <f t="shared" si="25"/>
        <v>44.906658984586741</v>
      </c>
      <c r="CB11" s="7">
        <f t="shared" si="25"/>
        <v>58.05501514681508</v>
      </c>
    </row>
    <row r="12" spans="1:80" s="2" customFormat="1" x14ac:dyDescent="0.35">
      <c r="A12" s="2" t="s">
        <v>19</v>
      </c>
      <c r="B12" s="7">
        <f t="shared" ref="B12:H12" si="26">B10/SQRT(6)</f>
        <v>0</v>
      </c>
      <c r="C12" s="7">
        <f t="shared" si="26"/>
        <v>0</v>
      </c>
      <c r="D12" s="7">
        <f t="shared" si="26"/>
        <v>0</v>
      </c>
      <c r="E12" s="7">
        <f t="shared" si="26"/>
        <v>0</v>
      </c>
      <c r="F12" s="7">
        <f t="shared" si="26"/>
        <v>0</v>
      </c>
      <c r="G12" s="7">
        <f t="shared" si="26"/>
        <v>0</v>
      </c>
      <c r="H12" s="7">
        <f t="shared" si="26"/>
        <v>0</v>
      </c>
      <c r="I12" s="9"/>
      <c r="J12" s="2" t="s">
        <v>19</v>
      </c>
      <c r="K12" s="7">
        <f t="shared" ref="K12:Q12" si="27">K10/SQRT(6)</f>
        <v>4.2763088288690838</v>
      </c>
      <c r="L12" s="7">
        <f t="shared" si="27"/>
        <v>1.5588251865250884</v>
      </c>
      <c r="M12" s="7">
        <f t="shared" si="27"/>
        <v>3.3346708042867181</v>
      </c>
      <c r="N12" s="7">
        <f t="shared" si="27"/>
        <v>2.5301449754798577</v>
      </c>
      <c r="O12" s="7">
        <f t="shared" si="27"/>
        <v>2.3516507518145975</v>
      </c>
      <c r="P12" s="7">
        <f t="shared" si="27"/>
        <v>3.1108685058567476</v>
      </c>
      <c r="Q12" s="7">
        <f t="shared" si="27"/>
        <v>3.3381948324832953</v>
      </c>
      <c r="R12" s="9"/>
      <c r="S12" s="2" t="s">
        <v>19</v>
      </c>
      <c r="T12" s="7">
        <f t="shared" ref="T12:Z12" si="28">T10/SQRT(6)</f>
        <v>5.51741235298545</v>
      </c>
      <c r="U12" s="7">
        <f t="shared" si="28"/>
        <v>4.1472994682508872</v>
      </c>
      <c r="V12" s="7">
        <f t="shared" si="28"/>
        <v>6.3953480988004445</v>
      </c>
      <c r="W12" s="7">
        <f t="shared" si="28"/>
        <v>7.1783263379121038</v>
      </c>
      <c r="X12" s="7">
        <f t="shared" si="28"/>
        <v>2.5762919382220901</v>
      </c>
      <c r="Y12" s="7">
        <f t="shared" si="28"/>
        <v>4.3998599196237347</v>
      </c>
      <c r="Z12" s="7">
        <f t="shared" si="28"/>
        <v>15.465909494788624</v>
      </c>
      <c r="AA12" s="9"/>
      <c r="AB12" s="2" t="s">
        <v>19</v>
      </c>
      <c r="AC12" s="7">
        <f t="shared" ref="AC12:AI12" si="29">AC10/SQRT(6)</f>
        <v>18.661897775084348</v>
      </c>
      <c r="AD12" s="7">
        <f t="shared" si="29"/>
        <v>11.348920686582657</v>
      </c>
      <c r="AE12" s="7">
        <f t="shared" si="29"/>
        <v>22.732415833898585</v>
      </c>
      <c r="AF12" s="7">
        <f t="shared" si="29"/>
        <v>39.940816331821807</v>
      </c>
      <c r="AG12" s="7">
        <f t="shared" si="29"/>
        <v>21.006062470678106</v>
      </c>
      <c r="AH12" s="7">
        <f t="shared" si="29"/>
        <v>4.4026969809579173</v>
      </c>
      <c r="AI12" s="7">
        <f t="shared" si="29"/>
        <v>32.942819401703112</v>
      </c>
      <c r="AJ12" s="9"/>
      <c r="AK12" s="2" t="s">
        <v>19</v>
      </c>
      <c r="AL12" s="7">
        <f t="shared" ref="AL12:AR12" si="30">AL10/SQRT(6)</f>
        <v>5.5672208486716546</v>
      </c>
      <c r="AM12" s="7">
        <f t="shared" si="30"/>
        <v>17.365026222606772</v>
      </c>
      <c r="AN12" s="7">
        <f t="shared" si="30"/>
        <v>9.5265567484043068</v>
      </c>
      <c r="AO12" s="7">
        <f t="shared" si="30"/>
        <v>16.211913561092267</v>
      </c>
      <c r="AP12" s="7">
        <f t="shared" si="30"/>
        <v>8.470662659632243</v>
      </c>
      <c r="AQ12" s="7">
        <f t="shared" si="30"/>
        <v>17.91554866920151</v>
      </c>
      <c r="AR12" s="7">
        <f t="shared" si="30"/>
        <v>27.086273795188575</v>
      </c>
      <c r="AT12" s="2" t="s">
        <v>19</v>
      </c>
      <c r="AU12" s="7">
        <f t="shared" ref="AU12:BA12" si="31">AU10/SQRT(6)</f>
        <v>2.2674917022235888</v>
      </c>
      <c r="AV12" s="7">
        <f t="shared" si="31"/>
        <v>4.8960217370524779</v>
      </c>
      <c r="AW12" s="7">
        <f t="shared" si="31"/>
        <v>3.2601103424210405</v>
      </c>
      <c r="AX12" s="7">
        <f t="shared" si="31"/>
        <v>4.4122263512574182</v>
      </c>
      <c r="AY12" s="7">
        <f t="shared" si="31"/>
        <v>5.5011490048010652</v>
      </c>
      <c r="AZ12" s="7">
        <f t="shared" si="31"/>
        <v>4.5750350959060624</v>
      </c>
      <c r="BA12" s="7">
        <f t="shared" si="31"/>
        <v>5.8477224465970359</v>
      </c>
      <c r="BC12" s="2" t="s">
        <v>19</v>
      </c>
      <c r="BD12" s="7">
        <f t="shared" ref="BD12:BJ12" si="32">BD10/SQRT(6)</f>
        <v>2.1143847669157849</v>
      </c>
      <c r="BE12" s="7">
        <f t="shared" si="32"/>
        <v>2.0600232039263648</v>
      </c>
      <c r="BF12" s="7">
        <f t="shared" si="32"/>
        <v>0.96018282501613983</v>
      </c>
      <c r="BG12" s="7">
        <f t="shared" si="32"/>
        <v>2.595318282408277</v>
      </c>
      <c r="BH12" s="7">
        <f t="shared" si="32"/>
        <v>1.1454680432918944</v>
      </c>
      <c r="BI12" s="7">
        <f t="shared" si="32"/>
        <v>3.0276235671239151</v>
      </c>
      <c r="BJ12" s="7">
        <f t="shared" si="32"/>
        <v>4.2283468576358532</v>
      </c>
      <c r="BL12" s="2" t="s">
        <v>19</v>
      </c>
      <c r="BM12" s="7">
        <f t="shared" ref="BM12:BS12" si="33">BM10/SQRT(6)</f>
        <v>0.60076532686838902</v>
      </c>
      <c r="BN12" s="7">
        <f t="shared" si="33"/>
        <v>0.8749137972242621</v>
      </c>
      <c r="BO12" s="7">
        <f t="shared" si="33"/>
        <v>0.75690591751929659</v>
      </c>
      <c r="BP12" s="7">
        <f t="shared" si="33"/>
        <v>2.8456629789290186</v>
      </c>
      <c r="BQ12" s="7">
        <f t="shared" si="33"/>
        <v>1.7217099531961293</v>
      </c>
      <c r="BR12" s="7">
        <f t="shared" si="33"/>
        <v>1.8794576633251066</v>
      </c>
      <c r="BS12" s="7">
        <f t="shared" si="33"/>
        <v>1.6327996645606053</v>
      </c>
      <c r="BU12" s="2" t="s">
        <v>19</v>
      </c>
      <c r="BV12" s="7">
        <f t="shared" ref="BV12:CB12" si="34">BV10/SQRT(6)</f>
        <v>754.25959353191979</v>
      </c>
      <c r="BW12" s="7">
        <f t="shared" si="34"/>
        <v>1554.499781852157</v>
      </c>
      <c r="BX12" s="7">
        <f t="shared" si="34"/>
        <v>4088.4387047036244</v>
      </c>
      <c r="BY12" s="7">
        <f t="shared" si="34"/>
        <v>1236.3507305646408</v>
      </c>
      <c r="BZ12" s="7">
        <f t="shared" si="34"/>
        <v>1701.003534041942</v>
      </c>
      <c r="CA12" s="7">
        <f t="shared" si="34"/>
        <v>2543.6443709338791</v>
      </c>
      <c r="CB12" s="7">
        <f t="shared" si="34"/>
        <v>3348.9318828464225</v>
      </c>
    </row>
    <row r="15" spans="1:80" x14ac:dyDescent="0.35">
      <c r="A15" s="2" t="s">
        <v>50</v>
      </c>
      <c r="I15" s="5"/>
      <c r="J15" s="5"/>
      <c r="R15" s="5"/>
      <c r="S15" s="5"/>
      <c r="AA15" s="5"/>
      <c r="AB15" s="5"/>
      <c r="AJ15" s="5"/>
      <c r="AK15"/>
      <c r="AS15"/>
      <c r="AT15"/>
      <c r="BB15"/>
      <c r="BC15"/>
      <c r="BK15"/>
      <c r="BL15"/>
      <c r="BT15"/>
      <c r="BU15"/>
    </row>
    <row r="16" spans="1:80" s="2" customFormat="1" x14ac:dyDescent="0.35">
      <c r="B16" s="7" t="s">
        <v>26</v>
      </c>
      <c r="C16" s="7"/>
      <c r="D16" s="7"/>
      <c r="E16" s="7"/>
      <c r="F16" s="7"/>
      <c r="G16" s="7"/>
      <c r="H16" s="7"/>
      <c r="I16" s="9"/>
      <c r="J16" s="9"/>
      <c r="K16" s="7" t="s">
        <v>27</v>
      </c>
      <c r="L16" s="7"/>
      <c r="M16" s="7"/>
      <c r="N16" s="7"/>
      <c r="O16" s="7"/>
      <c r="P16" s="7"/>
      <c r="Q16" s="7"/>
      <c r="R16" s="9"/>
      <c r="S16" s="9"/>
      <c r="T16" s="7" t="s">
        <v>28</v>
      </c>
      <c r="U16" s="7"/>
      <c r="V16" s="7"/>
      <c r="W16" s="7"/>
      <c r="X16" s="7"/>
      <c r="Y16" s="7"/>
      <c r="Z16" s="7"/>
      <c r="AA16" s="9"/>
      <c r="AB16" s="9"/>
      <c r="AC16" s="7" t="s">
        <v>34</v>
      </c>
      <c r="AD16" s="7"/>
      <c r="AE16" s="7"/>
      <c r="AF16" s="7"/>
      <c r="AG16" s="7"/>
      <c r="AH16" s="7"/>
      <c r="AI16" s="7"/>
      <c r="AJ16" s="9"/>
      <c r="AL16" s="7" t="s">
        <v>29</v>
      </c>
      <c r="AM16" s="7"/>
      <c r="AN16" s="7"/>
      <c r="AO16" s="7"/>
      <c r="AP16" s="7"/>
      <c r="AQ16" s="7"/>
      <c r="AR16" s="7"/>
      <c r="AU16" s="7" t="s">
        <v>30</v>
      </c>
      <c r="AV16" s="7"/>
      <c r="AW16" s="7"/>
      <c r="AX16" s="7"/>
      <c r="AY16" s="7"/>
      <c r="AZ16" s="7"/>
      <c r="BA16" s="7"/>
      <c r="BD16" s="7" t="s">
        <v>31</v>
      </c>
      <c r="BE16" s="7"/>
      <c r="BF16" s="7"/>
      <c r="BG16" s="7"/>
      <c r="BH16" s="7"/>
      <c r="BI16" s="7"/>
      <c r="BJ16" s="7"/>
      <c r="BM16" s="7" t="s">
        <v>32</v>
      </c>
      <c r="BN16" s="7"/>
      <c r="BO16" s="7"/>
      <c r="BP16" s="7"/>
      <c r="BQ16" s="7"/>
      <c r="BR16" s="7"/>
      <c r="BS16" s="7"/>
      <c r="BV16" s="7" t="s">
        <v>33</v>
      </c>
      <c r="BW16" s="7"/>
      <c r="BX16" s="7"/>
      <c r="BY16" s="7"/>
      <c r="BZ16" s="7"/>
      <c r="CA16" s="7"/>
      <c r="CB16" s="7"/>
    </row>
  </sheetData>
  <mergeCells count="9">
    <mergeCell ref="BD1:BJ1"/>
    <mergeCell ref="BM1:BS1"/>
    <mergeCell ref="BV1:CB1"/>
    <mergeCell ref="B1:H1"/>
    <mergeCell ref="K1:Q1"/>
    <mergeCell ref="T1:Z1"/>
    <mergeCell ref="AC1:AI1"/>
    <mergeCell ref="AL1:AR1"/>
    <mergeCell ref="AU1:BA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99DF7-15BB-413F-82BA-F6A0E8AD0651}">
  <dimension ref="A1:J54"/>
  <sheetViews>
    <sheetView workbookViewId="0"/>
  </sheetViews>
  <sheetFormatPr defaultRowHeight="14.5" x14ac:dyDescent="0.35"/>
  <cols>
    <col min="2" max="5" width="11.81640625" style="3" bestFit="1" customWidth="1"/>
    <col min="6" max="8" width="12.26953125" style="3" bestFit="1" customWidth="1"/>
    <col min="10" max="10" width="8.7265625" style="11"/>
  </cols>
  <sheetData>
    <row r="1" spans="1:10" x14ac:dyDescent="0.35">
      <c r="B1" s="18" t="s">
        <v>55</v>
      </c>
      <c r="C1" s="18"/>
      <c r="D1" s="18"/>
      <c r="E1" s="18"/>
      <c r="F1" s="18"/>
      <c r="G1" s="18"/>
      <c r="H1" s="18"/>
      <c r="I1" s="16"/>
      <c r="J1" s="14" t="s">
        <v>50</v>
      </c>
    </row>
    <row r="2" spans="1:10" x14ac:dyDescent="0.35">
      <c r="B2" s="7" t="s">
        <v>15</v>
      </c>
      <c r="C2" s="7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J2" s="25" t="s">
        <v>36</v>
      </c>
    </row>
    <row r="3" spans="1:10" x14ac:dyDescent="0.35">
      <c r="A3" t="s">
        <v>20</v>
      </c>
      <c r="B3" s="3">
        <v>272.16117216117215</v>
      </c>
      <c r="C3" s="3">
        <v>450.22831050228314</v>
      </c>
      <c r="D3" s="3">
        <v>221.12802148612354</v>
      </c>
      <c r="E3" s="3">
        <v>255.31914893617025</v>
      </c>
      <c r="F3" s="3">
        <v>175.10288065843625</v>
      </c>
      <c r="G3" s="3">
        <v>285.6544502617802</v>
      </c>
      <c r="H3" s="3">
        <v>153.38610378188213</v>
      </c>
    </row>
    <row r="4" spans="1:10" x14ac:dyDescent="0.35">
      <c r="A4" t="s">
        <v>21</v>
      </c>
      <c r="B4" s="3">
        <v>410.87533156498665</v>
      </c>
      <c r="C4" s="3">
        <v>137.84461152882207</v>
      </c>
      <c r="D4" s="3">
        <v>307.2</v>
      </c>
      <c r="E4" s="3">
        <v>239.28571428571431</v>
      </c>
      <c r="F4" s="3">
        <v>203.25925925925924</v>
      </c>
      <c r="G4" s="3">
        <v>118.74298540965211</v>
      </c>
      <c r="H4" s="3">
        <v>114.52830188679245</v>
      </c>
    </row>
    <row r="5" spans="1:10" x14ac:dyDescent="0.35">
      <c r="A5" t="s">
        <v>22</v>
      </c>
      <c r="B5" s="3">
        <v>217.41521539871678</v>
      </c>
      <c r="C5" s="3">
        <v>434.21052631578954</v>
      </c>
      <c r="D5" s="3">
        <v>181.93244304791827</v>
      </c>
      <c r="E5" s="3">
        <v>160.00000000000003</v>
      </c>
      <c r="F5" s="3">
        <v>127.57793764988007</v>
      </c>
      <c r="G5" s="3">
        <v>143.70370370370372</v>
      </c>
      <c r="H5" s="3">
        <v>194.6263643996642</v>
      </c>
    </row>
    <row r="6" spans="1:10" x14ac:dyDescent="0.35">
      <c r="A6" t="s">
        <v>23</v>
      </c>
      <c r="B6" s="3">
        <v>328.8256227758007</v>
      </c>
      <c r="C6" s="3">
        <v>166.28010704727922</v>
      </c>
      <c r="D6" s="3">
        <v>175.18796992481202</v>
      </c>
      <c r="E6" s="3">
        <v>190.27777777777774</v>
      </c>
      <c r="F6" s="3">
        <v>140.7473309608541</v>
      </c>
      <c r="G6" s="3">
        <v>189.82248520710058</v>
      </c>
      <c r="H6" s="3">
        <v>177.55102040816325</v>
      </c>
    </row>
    <row r="7" spans="1:10" x14ac:dyDescent="0.35">
      <c r="A7" t="s">
        <v>24</v>
      </c>
      <c r="B7" s="3">
        <v>211.78992497320473</v>
      </c>
      <c r="C7" s="3">
        <v>234.11949685534591</v>
      </c>
      <c r="D7" s="3">
        <v>211.96581196581195</v>
      </c>
      <c r="E7" s="3">
        <v>237.36059479553907</v>
      </c>
      <c r="F7" s="3">
        <v>224.48210922787189</v>
      </c>
      <c r="G7" s="3">
        <v>394.10278011794429</v>
      </c>
      <c r="H7" s="3">
        <v>262.27303295225289</v>
      </c>
    </row>
    <row r="8" spans="1:10" x14ac:dyDescent="0.35">
      <c r="A8" t="s">
        <v>25</v>
      </c>
      <c r="B8" s="3">
        <v>495.22752497225298</v>
      </c>
      <c r="C8" s="3">
        <v>63.302752293577974</v>
      </c>
      <c r="D8" s="3">
        <v>242.79661016949154</v>
      </c>
      <c r="E8" s="3">
        <v>441.22562674094701</v>
      </c>
      <c r="F8" s="3">
        <v>196.32850241545893</v>
      </c>
      <c r="G8" s="3">
        <v>479.94505494505484</v>
      </c>
      <c r="H8" s="3">
        <v>534.60076045627386</v>
      </c>
    </row>
    <row r="9" spans="1:10" x14ac:dyDescent="0.35">
      <c r="A9" s="2" t="s">
        <v>16</v>
      </c>
      <c r="B9" s="7">
        <f t="shared" ref="B9:H9" si="0">AVERAGE(B3:B8)</f>
        <v>322.71579864102233</v>
      </c>
      <c r="C9" s="7">
        <f t="shared" si="0"/>
        <v>247.66430075718299</v>
      </c>
      <c r="D9" s="7">
        <f t="shared" si="0"/>
        <v>223.36847609902622</v>
      </c>
      <c r="E9" s="7">
        <f t="shared" si="0"/>
        <v>253.91147708935807</v>
      </c>
      <c r="F9" s="7">
        <f t="shared" si="0"/>
        <v>177.91633669529338</v>
      </c>
      <c r="G9" s="7">
        <f t="shared" si="0"/>
        <v>268.66190994087259</v>
      </c>
      <c r="H9" s="7">
        <f t="shared" si="0"/>
        <v>239.49426398083816</v>
      </c>
    </row>
    <row r="10" spans="1:10" x14ac:dyDescent="0.35">
      <c r="A10" s="2" t="s">
        <v>17</v>
      </c>
      <c r="B10" s="7">
        <f>STDEV(B3:B8)</f>
        <v>112.71047995352208</v>
      </c>
      <c r="C10" s="7">
        <f t="shared" ref="C10:H10" si="1">STDEV(C3:C8)</f>
        <v>160.42946469201831</v>
      </c>
      <c r="D10" s="7">
        <f t="shared" si="1"/>
        <v>48.121768856605698</v>
      </c>
      <c r="E10" s="7">
        <f t="shared" si="1"/>
        <v>98.432748675631402</v>
      </c>
      <c r="F10" s="7">
        <f t="shared" si="1"/>
        <v>37.611295332012411</v>
      </c>
      <c r="G10" s="7">
        <f t="shared" si="1"/>
        <v>144.89349042048624</v>
      </c>
      <c r="H10" s="7">
        <f t="shared" si="1"/>
        <v>152.63545941224072</v>
      </c>
    </row>
    <row r="11" spans="1:10" x14ac:dyDescent="0.35">
      <c r="A11" s="2" t="s">
        <v>18</v>
      </c>
      <c r="B11" s="7">
        <f t="shared" ref="B11:H11" si="2">B10/B9*100</f>
        <v>34.925615798220413</v>
      </c>
      <c r="C11" s="7">
        <f t="shared" si="2"/>
        <v>64.776984087548357</v>
      </c>
      <c r="D11" s="7">
        <f t="shared" si="2"/>
        <v>21.543670663389321</v>
      </c>
      <c r="E11" s="7">
        <f t="shared" si="2"/>
        <v>38.766561403205237</v>
      </c>
      <c r="F11" s="7">
        <f t="shared" si="2"/>
        <v>21.139877332584145</v>
      </c>
      <c r="G11" s="7">
        <f t="shared" si="2"/>
        <v>53.931534415271067</v>
      </c>
      <c r="H11" s="7">
        <f t="shared" si="2"/>
        <v>63.732407146274298</v>
      </c>
    </row>
    <row r="12" spans="1:10" x14ac:dyDescent="0.35">
      <c r="A12" s="2" t="s">
        <v>19</v>
      </c>
      <c r="B12" s="7">
        <f t="shared" ref="B12:H12" si="3">B10/SQRT(6)</f>
        <v>46.013860758386897</v>
      </c>
      <c r="C12" s="7">
        <f t="shared" si="3"/>
        <v>65.495054700549161</v>
      </c>
      <c r="D12" s="7">
        <f t="shared" si="3"/>
        <v>19.645629869806442</v>
      </c>
      <c r="E12" s="7">
        <f t="shared" si="3"/>
        <v>40.185001372485601</v>
      </c>
      <c r="F12" s="7">
        <f t="shared" si="3"/>
        <v>15.354747021425538</v>
      </c>
      <c r="G12" s="7">
        <f t="shared" si="3"/>
        <v>59.15251976350563</v>
      </c>
      <c r="H12" s="7">
        <f t="shared" si="3"/>
        <v>62.313165369213628</v>
      </c>
    </row>
    <row r="15" spans="1:10" x14ac:dyDescent="0.35">
      <c r="B15" s="18" t="s">
        <v>56</v>
      </c>
      <c r="C15" s="18"/>
      <c r="D15" s="18"/>
      <c r="E15" s="18"/>
      <c r="F15" s="18"/>
      <c r="G15" s="18"/>
      <c r="H15" s="18"/>
      <c r="I15" s="16"/>
    </row>
    <row r="16" spans="1:10" x14ac:dyDescent="0.35">
      <c r="B16" s="7" t="s">
        <v>15</v>
      </c>
      <c r="C16" s="7" t="s">
        <v>0</v>
      </c>
      <c r="D16" s="7" t="s">
        <v>1</v>
      </c>
      <c r="E16" s="7" t="s">
        <v>2</v>
      </c>
      <c r="F16" s="7" t="s">
        <v>3</v>
      </c>
      <c r="G16" s="7" t="s">
        <v>4</v>
      </c>
      <c r="H16" s="7" t="s">
        <v>5</v>
      </c>
      <c r="J16" s="25" t="s">
        <v>37</v>
      </c>
    </row>
    <row r="17" spans="1:10" x14ac:dyDescent="0.35">
      <c r="A17" t="s">
        <v>20</v>
      </c>
      <c r="B17" s="3">
        <v>971.59420289855086</v>
      </c>
      <c r="C17" s="3">
        <v>711.57102539981202</v>
      </c>
      <c r="D17" s="3">
        <v>615.9375</v>
      </c>
      <c r="E17" s="3">
        <v>1083.614088820827</v>
      </c>
      <c r="F17" s="3">
        <v>1182.9181494661923</v>
      </c>
      <c r="G17" s="3">
        <v>1140.0000000000002</v>
      </c>
      <c r="H17" s="3">
        <v>780.77634011090561</v>
      </c>
    </row>
    <row r="18" spans="1:10" x14ac:dyDescent="0.35">
      <c r="A18" t="s">
        <v>21</v>
      </c>
      <c r="B18" s="3">
        <v>1232.8328328328325</v>
      </c>
      <c r="C18" s="3">
        <v>1101.8087855297156</v>
      </c>
      <c r="D18" s="3">
        <v>1317.8470254957508</v>
      </c>
      <c r="E18" s="3">
        <v>821.0116731517511</v>
      </c>
      <c r="F18" s="3">
        <v>1035.78154425612</v>
      </c>
      <c r="G18" s="3">
        <v>344.04761904761898</v>
      </c>
      <c r="H18" s="3">
        <v>605.17241379310349</v>
      </c>
    </row>
    <row r="19" spans="1:10" x14ac:dyDescent="0.35">
      <c r="A19" t="s">
        <v>22</v>
      </c>
      <c r="B19" s="3">
        <v>1074.3902439024394</v>
      </c>
      <c r="C19" s="3">
        <v>1027.5409836065576</v>
      </c>
      <c r="D19" s="3">
        <v>1055.6016597510375</v>
      </c>
      <c r="E19" s="3">
        <v>920.41884816753918</v>
      </c>
      <c r="F19" s="3">
        <v>1222.2222222222222</v>
      </c>
      <c r="G19" s="3">
        <v>1498.2400000000002</v>
      </c>
      <c r="H19" s="3">
        <v>1212.4271844660195</v>
      </c>
    </row>
    <row r="20" spans="1:10" x14ac:dyDescent="0.35">
      <c r="A20" t="s">
        <v>23</v>
      </c>
      <c r="B20" s="3">
        <v>806</v>
      </c>
      <c r="C20" s="3">
        <v>725.76576576576588</v>
      </c>
      <c r="D20" s="3">
        <v>711.47540983606552</v>
      </c>
      <c r="E20" s="3">
        <v>1186.5102639296188</v>
      </c>
      <c r="F20" s="3">
        <v>1004.0160642570281</v>
      </c>
      <c r="G20" s="3">
        <v>901.4778325123151</v>
      </c>
      <c r="H20" s="3">
        <v>721.4953271028038</v>
      </c>
    </row>
    <row r="21" spans="1:10" x14ac:dyDescent="0.35">
      <c r="A21" t="s">
        <v>24</v>
      </c>
      <c r="B21" s="3">
        <v>1215.6626506024097</v>
      </c>
      <c r="C21" s="3">
        <v>1009.7297297297297</v>
      </c>
      <c r="D21" s="3">
        <v>458.82352941176475</v>
      </c>
      <c r="E21" s="3">
        <v>911.64835164835165</v>
      </c>
      <c r="F21" s="3">
        <v>1195.7317073170732</v>
      </c>
      <c r="G21" s="3">
        <v>903.57142857142856</v>
      </c>
      <c r="H21" s="3">
        <v>711.1747851002865</v>
      </c>
    </row>
    <row r="22" spans="1:10" x14ac:dyDescent="0.35">
      <c r="A22" t="s">
        <v>25</v>
      </c>
      <c r="B22" s="3">
        <v>1084.7953216374269</v>
      </c>
      <c r="C22" s="3">
        <v>863.38797814207646</v>
      </c>
      <c r="D22" s="3">
        <v>867.38738738738732</v>
      </c>
      <c r="E22" s="3">
        <v>225.78796561604588</v>
      </c>
      <c r="F22" s="3">
        <v>1106.6246056782334</v>
      </c>
      <c r="G22" s="3">
        <v>1106.645056726094</v>
      </c>
      <c r="H22" s="3">
        <v>1185.9030837004407</v>
      </c>
    </row>
    <row r="23" spans="1:10" x14ac:dyDescent="0.35">
      <c r="A23" s="2" t="s">
        <v>16</v>
      </c>
      <c r="B23" s="7">
        <f t="shared" ref="B23:H23" si="4">AVERAGE(B17:B22)</f>
        <v>1064.2125419789434</v>
      </c>
      <c r="C23" s="7">
        <f t="shared" si="4"/>
        <v>906.63404469560953</v>
      </c>
      <c r="D23" s="7">
        <f t="shared" si="4"/>
        <v>837.84541864700088</v>
      </c>
      <c r="E23" s="7">
        <f t="shared" si="4"/>
        <v>858.16519855568879</v>
      </c>
      <c r="F23" s="7">
        <f t="shared" si="4"/>
        <v>1124.5490488661451</v>
      </c>
      <c r="G23" s="7">
        <f t="shared" si="4"/>
        <v>982.33032280957616</v>
      </c>
      <c r="H23" s="7">
        <f t="shared" si="4"/>
        <v>869.49152237892667</v>
      </c>
    </row>
    <row r="24" spans="1:10" x14ac:dyDescent="0.35">
      <c r="A24" s="2" t="s">
        <v>17</v>
      </c>
      <c r="B24" s="7">
        <f>STDEV(B17:B22)</f>
        <v>159.46726804824894</v>
      </c>
      <c r="C24" s="7">
        <f t="shared" ref="C24:H24" si="5">STDEV(C17:C22)</f>
        <v>164.90817184198042</v>
      </c>
      <c r="D24" s="7">
        <f t="shared" si="5"/>
        <v>312.26980226681133</v>
      </c>
      <c r="E24" s="7">
        <f t="shared" si="5"/>
        <v>336.64669843094032</v>
      </c>
      <c r="F24" s="7">
        <f t="shared" si="5"/>
        <v>90.269737431229217</v>
      </c>
      <c r="G24" s="7">
        <f t="shared" si="5"/>
        <v>381.21426356403674</v>
      </c>
      <c r="H24" s="7">
        <f t="shared" si="5"/>
        <v>261.6956943918816</v>
      </c>
    </row>
    <row r="25" spans="1:10" x14ac:dyDescent="0.35">
      <c r="A25" s="2" t="s">
        <v>18</v>
      </c>
      <c r="B25" s="7">
        <f t="shared" ref="B25:H25" si="6">B24/B23*100</f>
        <v>14.984531919884494</v>
      </c>
      <c r="C25" s="7">
        <f t="shared" si="6"/>
        <v>18.189055750420906</v>
      </c>
      <c r="D25" s="7">
        <f t="shared" si="6"/>
        <v>37.270574656967376</v>
      </c>
      <c r="E25" s="7">
        <f t="shared" si="6"/>
        <v>39.22865888730098</v>
      </c>
      <c r="F25" s="7">
        <f t="shared" si="6"/>
        <v>8.0271943248936939</v>
      </c>
      <c r="G25" s="7">
        <f t="shared" si="6"/>
        <v>38.80713592080928</v>
      </c>
      <c r="H25" s="7">
        <f t="shared" si="6"/>
        <v>30.097555600758803</v>
      </c>
    </row>
    <row r="26" spans="1:10" x14ac:dyDescent="0.35">
      <c r="A26" s="2" t="s">
        <v>19</v>
      </c>
      <c r="B26" s="7">
        <f t="shared" ref="B26:H26" si="7">B24/SQRT(6)</f>
        <v>65.102239565640247</v>
      </c>
      <c r="C26" s="7">
        <f t="shared" si="7"/>
        <v>67.323479238009469</v>
      </c>
      <c r="D26" s="7">
        <f t="shared" si="7"/>
        <v>127.48361293891428</v>
      </c>
      <c r="E26" s="7">
        <f t="shared" si="7"/>
        <v>137.43543912473504</v>
      </c>
      <c r="F26" s="7">
        <f t="shared" si="7"/>
        <v>36.852465986921118</v>
      </c>
      <c r="G26" s="7">
        <f t="shared" si="7"/>
        <v>155.63007140045852</v>
      </c>
      <c r="H26" s="7">
        <f t="shared" si="7"/>
        <v>106.83681985723922</v>
      </c>
    </row>
    <row r="29" spans="1:10" x14ac:dyDescent="0.35">
      <c r="B29" s="18" t="s">
        <v>57</v>
      </c>
      <c r="C29" s="18"/>
      <c r="D29" s="18"/>
      <c r="E29" s="18"/>
      <c r="F29" s="18"/>
      <c r="G29" s="18"/>
      <c r="H29" s="18"/>
      <c r="I29" s="16"/>
    </row>
    <row r="30" spans="1:10" x14ac:dyDescent="0.35">
      <c r="B30" s="7" t="s">
        <v>15</v>
      </c>
      <c r="C30" s="7" t="s">
        <v>0</v>
      </c>
      <c r="D30" s="7" t="s">
        <v>1</v>
      </c>
      <c r="E30" s="7" t="s">
        <v>2</v>
      </c>
      <c r="F30" s="7" t="s">
        <v>3</v>
      </c>
      <c r="G30" s="7" t="s">
        <v>4</v>
      </c>
      <c r="H30" s="7" t="s">
        <v>5</v>
      </c>
      <c r="J30" s="25" t="s">
        <v>38</v>
      </c>
    </row>
    <row r="31" spans="1:10" x14ac:dyDescent="0.35">
      <c r="A31" t="s">
        <v>20</v>
      </c>
      <c r="B31" s="3">
        <v>1.1806375442739089E-2</v>
      </c>
      <c r="C31" s="3">
        <v>8.5940185630801039E-2</v>
      </c>
      <c r="D31" s="3">
        <v>0</v>
      </c>
      <c r="E31" s="3">
        <v>1.1788977306218695E-2</v>
      </c>
      <c r="F31" s="3">
        <v>0.12361981288455597</v>
      </c>
      <c r="G31" s="3">
        <v>1.8681113394358319E-2</v>
      </c>
      <c r="H31" s="3">
        <v>6.3240106875780671E-3</v>
      </c>
    </row>
    <row r="32" spans="1:10" x14ac:dyDescent="0.35">
      <c r="A32" t="s">
        <v>21</v>
      </c>
      <c r="B32" s="3">
        <v>8.6141300446499133E-3</v>
      </c>
      <c r="C32" s="3">
        <v>7.0401877383396955E-2</v>
      </c>
      <c r="D32" s="3">
        <v>0.13786347887604986</v>
      </c>
      <c r="E32" s="3">
        <v>0</v>
      </c>
      <c r="F32" s="3">
        <v>4.7154241524025135E-2</v>
      </c>
      <c r="G32" s="3">
        <v>5.8033253053999999E-2</v>
      </c>
      <c r="H32" s="3">
        <v>2.1147610320033851E-2</v>
      </c>
    </row>
    <row r="33" spans="1:10" x14ac:dyDescent="0.35">
      <c r="A33" t="s">
        <v>22</v>
      </c>
      <c r="B33" s="3">
        <v>1.707747481072467E-2</v>
      </c>
      <c r="C33" s="3">
        <v>5.1814813855281267E-3</v>
      </c>
      <c r="D33" s="3">
        <v>7.2773583189302354E-2</v>
      </c>
      <c r="E33" s="3">
        <v>1.0413141384427156E-2</v>
      </c>
      <c r="F33" s="3">
        <v>2.0362451639177374E-2</v>
      </c>
      <c r="G33" s="3">
        <v>3.3548290900958018E-2</v>
      </c>
      <c r="H33" s="3">
        <v>0.13147643163225556</v>
      </c>
    </row>
    <row r="34" spans="1:10" x14ac:dyDescent="0.35">
      <c r="A34" t="s">
        <v>23</v>
      </c>
      <c r="B34" s="3">
        <v>6.9812901424182901E-3</v>
      </c>
      <c r="C34" s="3">
        <v>1.0715816545220755E-2</v>
      </c>
      <c r="D34" s="3">
        <v>8.8447742125694159E-2</v>
      </c>
      <c r="E34" s="3">
        <v>9.7049689440993885E-3</v>
      </c>
      <c r="F34" s="3">
        <v>2.6141398826251182E-2</v>
      </c>
      <c r="G34" s="3">
        <v>1.2943308309603947E-2</v>
      </c>
      <c r="H34" s="3">
        <v>0.1011370696256484</v>
      </c>
    </row>
    <row r="35" spans="1:10" x14ac:dyDescent="0.35">
      <c r="A35" t="s">
        <v>24</v>
      </c>
      <c r="B35" s="3">
        <v>1.7027942854223797E-2</v>
      </c>
      <c r="C35" s="3">
        <v>0</v>
      </c>
      <c r="D35" s="3">
        <v>2.4725954009725559E-2</v>
      </c>
      <c r="E35" s="3">
        <v>1.0616838305552616E-2</v>
      </c>
      <c r="F35" s="3">
        <v>6.5602807800173909E-3</v>
      </c>
      <c r="G35" s="3">
        <v>0.39174941663402085</v>
      </c>
      <c r="H35" s="3">
        <v>1.2392802260447143E-2</v>
      </c>
    </row>
    <row r="36" spans="1:10" x14ac:dyDescent="0.35">
      <c r="A36" t="s">
        <v>25</v>
      </c>
      <c r="B36" s="3">
        <v>0</v>
      </c>
      <c r="C36" s="3">
        <v>1.3983925949886784</v>
      </c>
      <c r="D36" s="3">
        <v>1.1011093676879465E-2</v>
      </c>
      <c r="E36" s="3">
        <v>7.7369439071566626E-2</v>
      </c>
      <c r="F36" s="3">
        <v>0.12361981288455597</v>
      </c>
      <c r="G36" s="3">
        <v>0.4855092523583398</v>
      </c>
      <c r="H36" s="3">
        <v>3.8602586373287048E-2</v>
      </c>
    </row>
    <row r="37" spans="1:10" x14ac:dyDescent="0.35">
      <c r="A37" s="2" t="s">
        <v>16</v>
      </c>
      <c r="B37" s="7">
        <f t="shared" ref="B37:H37" si="8">AVERAGE(B31:B36)</f>
        <v>1.0251202215792626E-2</v>
      </c>
      <c r="C37" s="7">
        <f t="shared" si="8"/>
        <v>0.26177199265560419</v>
      </c>
      <c r="D37" s="7">
        <f t="shared" si="8"/>
        <v>5.5803641979608569E-2</v>
      </c>
      <c r="E37" s="7">
        <f t="shared" si="8"/>
        <v>1.9982227501977413E-2</v>
      </c>
      <c r="F37" s="7">
        <f t="shared" si="8"/>
        <v>5.7909666423097167E-2</v>
      </c>
      <c r="G37" s="7">
        <f t="shared" si="8"/>
        <v>0.16674410577521348</v>
      </c>
      <c r="H37" s="7">
        <f t="shared" si="8"/>
        <v>5.1846751816541685E-2</v>
      </c>
    </row>
    <row r="38" spans="1:10" x14ac:dyDescent="0.35">
      <c r="A38" s="2" t="s">
        <v>17</v>
      </c>
      <c r="B38" s="7">
        <f>STDEV(B31:B36)</f>
        <v>6.5329970475563022E-3</v>
      </c>
      <c r="C38" s="7">
        <f t="shared" ref="C38:H38" si="9">STDEV(C31:C36)</f>
        <v>0.55800326328880889</v>
      </c>
      <c r="D38" s="7">
        <f t="shared" si="9"/>
        <v>5.3242228619156694E-2</v>
      </c>
      <c r="E38" s="7">
        <f t="shared" si="9"/>
        <v>2.8441556862573322E-2</v>
      </c>
      <c r="F38" s="7">
        <f t="shared" si="9"/>
        <v>5.2549217750198073E-2</v>
      </c>
      <c r="G38" s="7">
        <f t="shared" si="9"/>
        <v>0.21324873655149823</v>
      </c>
      <c r="H38" s="7">
        <f t="shared" si="9"/>
        <v>5.1994616336032806E-2</v>
      </c>
    </row>
    <row r="39" spans="1:10" x14ac:dyDescent="0.35">
      <c r="A39" s="2" t="s">
        <v>18</v>
      </c>
      <c r="B39" s="7">
        <f t="shared" ref="B39:H39" si="10">B38/B37*100</f>
        <v>63.729081819221236</v>
      </c>
      <c r="C39" s="7">
        <f t="shared" si="10"/>
        <v>213.16385210962437</v>
      </c>
      <c r="D39" s="7">
        <f t="shared" si="10"/>
        <v>95.409953061149935</v>
      </c>
      <c r="E39" s="7">
        <f t="shared" si="10"/>
        <v>142.33426608599459</v>
      </c>
      <c r="F39" s="7">
        <f t="shared" si="10"/>
        <v>90.743430235403522</v>
      </c>
      <c r="G39" s="7">
        <f t="shared" si="10"/>
        <v>127.88981988903242</v>
      </c>
      <c r="H39" s="7">
        <f t="shared" si="10"/>
        <v>100.28519533878291</v>
      </c>
    </row>
    <row r="40" spans="1:10" x14ac:dyDescent="0.35">
      <c r="A40" s="2" t="s">
        <v>19</v>
      </c>
      <c r="B40" s="7">
        <f t="shared" ref="B40:H40" si="11">B38/SQRT(6)</f>
        <v>2.6670848762703251E-3</v>
      </c>
      <c r="C40" s="7">
        <f t="shared" si="11"/>
        <v>0.22780387831091312</v>
      </c>
      <c r="D40" s="7">
        <f t="shared" si="11"/>
        <v>2.1736048814256885E-2</v>
      </c>
      <c r="E40" s="7">
        <f t="shared" si="11"/>
        <v>1.1611216967276312E-2</v>
      </c>
      <c r="F40" s="7">
        <f t="shared" si="11"/>
        <v>2.1453128311731649E-2</v>
      </c>
      <c r="G40" s="7">
        <f t="shared" si="11"/>
        <v>8.7058432140727865E-2</v>
      </c>
      <c r="H40" s="7">
        <f t="shared" si="11"/>
        <v>2.1226713232509839E-2</v>
      </c>
    </row>
    <row r="43" spans="1:10" x14ac:dyDescent="0.35">
      <c r="B43" s="18" t="s">
        <v>58</v>
      </c>
      <c r="C43" s="18"/>
      <c r="D43" s="18"/>
      <c r="E43" s="18"/>
      <c r="F43" s="18"/>
      <c r="G43" s="18"/>
      <c r="H43" s="18"/>
      <c r="I43" s="16"/>
    </row>
    <row r="44" spans="1:10" x14ac:dyDescent="0.35">
      <c r="B44" s="7" t="s">
        <v>15</v>
      </c>
      <c r="C44" s="7" t="s">
        <v>0</v>
      </c>
      <c r="D44" s="7" t="s">
        <v>1</v>
      </c>
      <c r="E44" s="7" t="s">
        <v>2</v>
      </c>
      <c r="F44" s="7" t="s">
        <v>3</v>
      </c>
      <c r="G44" s="7" t="s">
        <v>4</v>
      </c>
      <c r="H44" s="7" t="s">
        <v>5</v>
      </c>
      <c r="J44" s="25" t="s">
        <v>39</v>
      </c>
    </row>
    <row r="45" spans="1:10" x14ac:dyDescent="0.35">
      <c r="A45" t="s">
        <v>20</v>
      </c>
      <c r="B45" s="3">
        <v>8.3722643626195203E-3</v>
      </c>
      <c r="C45" s="3">
        <v>0.77979763256333601</v>
      </c>
      <c r="D45" s="3">
        <v>0.22389790793291134</v>
      </c>
      <c r="E45" s="3">
        <v>1.6364170168117777E-2</v>
      </c>
      <c r="F45" s="3">
        <v>3.6285038838230332</v>
      </c>
      <c r="G45" s="3">
        <v>0.2857940640244403</v>
      </c>
      <c r="H45" s="3">
        <v>1.5961429963584142</v>
      </c>
    </row>
    <row r="46" spans="1:10" x14ac:dyDescent="0.35">
      <c r="A46" t="s">
        <v>21</v>
      </c>
      <c r="B46" s="3">
        <v>4.1027997505497793E-3</v>
      </c>
      <c r="C46" s="3">
        <v>1.2411105457163082E-2</v>
      </c>
      <c r="D46" s="3">
        <v>2.2500642141613629</v>
      </c>
      <c r="E46" s="3">
        <v>3.5242573028218101E-2</v>
      </c>
      <c r="F46" s="3">
        <v>0.1420514598324131</v>
      </c>
      <c r="G46" s="3">
        <v>4.1323538751402493</v>
      </c>
      <c r="H46" s="3">
        <v>2.658842944897772</v>
      </c>
    </row>
    <row r="47" spans="1:10" x14ac:dyDescent="0.35">
      <c r="A47" t="s">
        <v>22</v>
      </c>
      <c r="B47" s="3">
        <v>7.7785297023156754E-3</v>
      </c>
      <c r="C47" s="3">
        <v>3.3667042303573848E-2</v>
      </c>
      <c r="D47" s="3">
        <v>2.18264361795006E-2</v>
      </c>
      <c r="E47" s="3">
        <v>6.2840220883376447E-3</v>
      </c>
      <c r="F47" s="3">
        <v>0.2861700902915974</v>
      </c>
      <c r="G47" s="3">
        <v>3.0425800220010188</v>
      </c>
      <c r="H47" s="3">
        <v>3.2179226069246432</v>
      </c>
    </row>
    <row r="48" spans="1:10" x14ac:dyDescent="0.35">
      <c r="A48" t="s">
        <v>23</v>
      </c>
      <c r="B48" s="3">
        <v>4.0989777651369401E-2</v>
      </c>
      <c r="C48" s="3">
        <v>6.413853924476875E-3</v>
      </c>
      <c r="D48" s="3">
        <v>0.50360318597496734</v>
      </c>
      <c r="E48" s="3">
        <v>0.83314529706836993</v>
      </c>
      <c r="F48" s="3">
        <v>0.43781049384116327</v>
      </c>
      <c r="G48" s="3">
        <v>0.61408318320670485</v>
      </c>
      <c r="H48" s="3">
        <v>1.6199284562489573</v>
      </c>
    </row>
    <row r="49" spans="1:8" x14ac:dyDescent="0.35">
      <c r="A49" t="s">
        <v>24</v>
      </c>
      <c r="B49" s="3">
        <v>7.4689770702404011E-3</v>
      </c>
      <c r="C49" s="3">
        <v>8.7743350699204768E-3</v>
      </c>
      <c r="D49" s="3">
        <v>0.35237691278671407</v>
      </c>
      <c r="E49" s="3">
        <v>0.68117000966365759</v>
      </c>
      <c r="F49" s="3">
        <v>0.24097170210687427</v>
      </c>
      <c r="G49" s="3">
        <v>2.4129459077370741</v>
      </c>
      <c r="H49" s="3">
        <v>3.3288480664599542</v>
      </c>
    </row>
    <row r="50" spans="1:8" x14ac:dyDescent="0.35">
      <c r="A50" t="s">
        <v>25</v>
      </c>
      <c r="B50" s="3">
        <v>4.9162033145042786E-3</v>
      </c>
      <c r="C50" s="3">
        <v>1.6860563142808954E-2</v>
      </c>
      <c r="D50" s="3">
        <v>9.2196701662997944E-3</v>
      </c>
      <c r="E50" s="3">
        <v>0.29330120986749075</v>
      </c>
      <c r="F50" s="3">
        <v>2.2841769983376288E-2</v>
      </c>
      <c r="G50" s="3">
        <v>1.1468690040118612</v>
      </c>
      <c r="H50" s="3">
        <v>0.5049067061480933</v>
      </c>
    </row>
    <row r="51" spans="1:8" x14ac:dyDescent="0.35">
      <c r="A51" s="2" t="s">
        <v>16</v>
      </c>
      <c r="B51" s="7">
        <f t="shared" ref="B51:H51" si="12">AVERAGE(B45:B50)</f>
        <v>1.2271425308599843E-2</v>
      </c>
      <c r="C51" s="7">
        <f t="shared" si="12"/>
        <v>0.14298742207687987</v>
      </c>
      <c r="D51" s="7">
        <f t="shared" si="12"/>
        <v>0.5601647212002927</v>
      </c>
      <c r="E51" s="7">
        <f t="shared" si="12"/>
        <v>0.31091788031403195</v>
      </c>
      <c r="F51" s="7">
        <f t="shared" si="12"/>
        <v>0.79305823331307623</v>
      </c>
      <c r="G51" s="7">
        <f t="shared" si="12"/>
        <v>1.9391043426868915</v>
      </c>
      <c r="H51" s="7">
        <f t="shared" si="12"/>
        <v>2.1544319628396389</v>
      </c>
    </row>
    <row r="52" spans="1:8" x14ac:dyDescent="0.35">
      <c r="A52" s="2" t="s">
        <v>17</v>
      </c>
      <c r="B52" s="7">
        <f>STDEV(B45:B50)</f>
        <v>1.4170550952360753E-2</v>
      </c>
      <c r="C52" s="7">
        <f t="shared" ref="C52:H52" si="13">STDEV(C45:C50)</f>
        <v>0.31212236089775713</v>
      </c>
      <c r="D52" s="7">
        <f t="shared" si="13"/>
        <v>0.84953625054913617</v>
      </c>
      <c r="E52" s="7">
        <f t="shared" si="13"/>
        <v>0.36487779103715984</v>
      </c>
      <c r="F52" s="7">
        <f t="shared" si="13"/>
        <v>1.3960466568401368</v>
      </c>
      <c r="G52" s="7">
        <f t="shared" si="13"/>
        <v>1.5079310791717582</v>
      </c>
      <c r="H52" s="7">
        <f t="shared" si="13"/>
        <v>1.1029968372063117</v>
      </c>
    </row>
    <row r="53" spans="1:8" x14ac:dyDescent="0.35">
      <c r="A53" s="2" t="s">
        <v>18</v>
      </c>
      <c r="B53" s="7">
        <f t="shared" ref="B53:H53" si="14">B52/B51*100</f>
        <v>115.47599888360156</v>
      </c>
      <c r="C53" s="7">
        <f t="shared" si="14"/>
        <v>218.28658518644994</v>
      </c>
      <c r="D53" s="7">
        <f t="shared" si="14"/>
        <v>151.6582923552902</v>
      </c>
      <c r="E53" s="7">
        <f t="shared" si="14"/>
        <v>117.35503621362255</v>
      </c>
      <c r="F53" s="7">
        <f t="shared" si="14"/>
        <v>176.03330981232224</v>
      </c>
      <c r="G53" s="7">
        <f t="shared" si="14"/>
        <v>77.764308293091418</v>
      </c>
      <c r="H53" s="7">
        <f t="shared" si="14"/>
        <v>51.196642838166582</v>
      </c>
    </row>
    <row r="54" spans="1:8" x14ac:dyDescent="0.35">
      <c r="A54" s="2" t="s">
        <v>19</v>
      </c>
      <c r="B54" s="7">
        <f t="shared" ref="B54:H54" si="15">B52/SQRT(6)</f>
        <v>5.7851032012323439E-3</v>
      </c>
      <c r="C54" s="7">
        <f t="shared" si="15"/>
        <v>0.12742342025205425</v>
      </c>
      <c r="D54" s="7">
        <f t="shared" si="15"/>
        <v>0.34682172197376487</v>
      </c>
      <c r="E54" s="7">
        <f t="shared" si="15"/>
        <v>0.14896073441915117</v>
      </c>
      <c r="F54" s="7">
        <f t="shared" si="15"/>
        <v>0.5699336610627771</v>
      </c>
      <c r="G54" s="7">
        <f t="shared" si="15"/>
        <v>0.61561028520919836</v>
      </c>
      <c r="H54" s="7">
        <f t="shared" si="15"/>
        <v>0.45029657317652461</v>
      </c>
    </row>
  </sheetData>
  <mergeCells count="4">
    <mergeCell ref="B43:H43"/>
    <mergeCell ref="B29:H29"/>
    <mergeCell ref="B15:H15"/>
    <mergeCell ref="B1:H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9A980-E9BF-448A-8F0E-B5C5CBE5A147}">
  <dimension ref="A1:J54"/>
  <sheetViews>
    <sheetView workbookViewId="0">
      <selection activeCell="I49" sqref="I49"/>
    </sheetView>
  </sheetViews>
  <sheetFormatPr defaultRowHeight="14.5" x14ac:dyDescent="0.35"/>
  <cols>
    <col min="2" max="5" width="11.81640625" style="3" bestFit="1" customWidth="1"/>
    <col min="6" max="8" width="12.26953125" style="3" bestFit="1" customWidth="1"/>
  </cols>
  <sheetData>
    <row r="1" spans="1:10" s="2" customFormat="1" x14ac:dyDescent="0.35">
      <c r="B1" s="18" t="s">
        <v>51</v>
      </c>
      <c r="C1" s="18"/>
      <c r="D1" s="18"/>
      <c r="E1" s="18"/>
      <c r="F1" s="18"/>
      <c r="G1" s="18"/>
      <c r="H1" s="18"/>
      <c r="I1"/>
      <c r="J1" s="2" t="s">
        <v>50</v>
      </c>
    </row>
    <row r="2" spans="1:10" s="2" customFormat="1" x14ac:dyDescent="0.35">
      <c r="B2" s="7" t="s">
        <v>15</v>
      </c>
      <c r="C2" s="7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/>
      <c r="J2" s="2" t="s">
        <v>36</v>
      </c>
    </row>
    <row r="3" spans="1:10" x14ac:dyDescent="0.35">
      <c r="A3" t="s">
        <v>20</v>
      </c>
      <c r="B3" s="3">
        <v>479.59642696484798</v>
      </c>
      <c r="C3" s="3">
        <v>849.79572218216776</v>
      </c>
      <c r="D3" s="3">
        <v>1179.0981482354048</v>
      </c>
      <c r="E3" s="3">
        <v>282.13742211502563</v>
      </c>
      <c r="F3" s="3">
        <v>618.58349577647823</v>
      </c>
      <c r="G3" s="3">
        <v>960.63194635804189</v>
      </c>
      <c r="H3" s="3">
        <v>1892.8235275964762</v>
      </c>
    </row>
    <row r="4" spans="1:10" x14ac:dyDescent="0.35">
      <c r="A4" t="s">
        <v>21</v>
      </c>
      <c r="B4" s="3">
        <v>2419.191214109544</v>
      </c>
      <c r="C4" s="3">
        <v>491.84364419821486</v>
      </c>
      <c r="D4" s="3">
        <v>1670.5202312138729</v>
      </c>
      <c r="E4" s="3">
        <v>2990.792197886019</v>
      </c>
      <c r="F4" s="3">
        <v>325.19818063677712</v>
      </c>
      <c r="G4" s="3">
        <v>1799.515624077028</v>
      </c>
      <c r="H4" s="3">
        <v>2238.5302879841115</v>
      </c>
    </row>
    <row r="5" spans="1:10" x14ac:dyDescent="0.35">
      <c r="A5" t="s">
        <v>22</v>
      </c>
      <c r="B5" s="3">
        <v>332.41674304919036</v>
      </c>
      <c r="C5" s="3">
        <v>3302.677746999077</v>
      </c>
      <c r="D5" s="3">
        <v>1840.547952756991</v>
      </c>
      <c r="E5" s="3">
        <v>1858.3515392254226</v>
      </c>
      <c r="F5" s="3">
        <v>1793.7649880095923</v>
      </c>
      <c r="G5" s="3">
        <v>668.65930257743128</v>
      </c>
      <c r="H5" s="3">
        <v>1436.3869371160906</v>
      </c>
    </row>
    <row r="6" spans="1:10" x14ac:dyDescent="0.35">
      <c r="A6" t="s">
        <v>23</v>
      </c>
      <c r="B6" s="3">
        <v>1132.6965099581694</v>
      </c>
      <c r="C6" s="3">
        <v>1116.359140491729</v>
      </c>
      <c r="D6" s="3">
        <v>1607.8353779184808</v>
      </c>
      <c r="E6" s="3">
        <v>1681.7738791423001</v>
      </c>
      <c r="F6" s="3">
        <v>349.19148404819879</v>
      </c>
      <c r="G6" s="3">
        <v>2850.45157271878</v>
      </c>
      <c r="H6" s="3">
        <v>1332.9752953813106</v>
      </c>
    </row>
    <row r="7" spans="1:10" x14ac:dyDescent="0.35">
      <c r="A7" t="s">
        <v>24</v>
      </c>
      <c r="B7" s="3">
        <v>1673.7556646170628</v>
      </c>
      <c r="C7" s="3">
        <v>2226.5254330795542</v>
      </c>
      <c r="D7" s="3">
        <v>2171.839856050382</v>
      </c>
      <c r="E7" s="3">
        <v>1534.4681406117527</v>
      </c>
      <c r="F7" s="3">
        <v>1335.6460831929164</v>
      </c>
      <c r="G7" s="3">
        <v>1315.5973336880536</v>
      </c>
      <c r="H7" s="3">
        <v>2121.214266331599</v>
      </c>
    </row>
    <row r="8" spans="1:10" x14ac:dyDescent="0.35">
      <c r="A8" t="s">
        <v>25</v>
      </c>
      <c r="B8" s="3">
        <v>1839.1261171797421</v>
      </c>
      <c r="C8" s="3">
        <v>253.55437523472278</v>
      </c>
      <c r="D8" s="3">
        <v>2012.736643869561</v>
      </c>
      <c r="E8" s="3">
        <v>1510.7114519968263</v>
      </c>
      <c r="F8" s="3">
        <v>822.98499872870593</v>
      </c>
      <c r="G8" s="3">
        <v>3869.3444136657431</v>
      </c>
      <c r="H8" s="3">
        <v>2849.4454527122402</v>
      </c>
    </row>
    <row r="9" spans="1:10" s="2" customFormat="1" x14ac:dyDescent="0.35">
      <c r="A9" s="2" t="s">
        <v>16</v>
      </c>
      <c r="B9" s="7">
        <f t="shared" ref="B9:H9" si="0">AVERAGE(B3:B8)</f>
        <v>1312.7971126464261</v>
      </c>
      <c r="C9" s="7">
        <f t="shared" si="0"/>
        <v>1373.4593436975774</v>
      </c>
      <c r="D9" s="7">
        <f t="shared" si="0"/>
        <v>1747.096368340782</v>
      </c>
      <c r="E9" s="7">
        <f t="shared" si="0"/>
        <v>1643.039105162891</v>
      </c>
      <c r="F9" s="7">
        <f t="shared" si="0"/>
        <v>874.22820506544485</v>
      </c>
      <c r="G9" s="7">
        <f t="shared" si="0"/>
        <v>1910.7000321808462</v>
      </c>
      <c r="H9" s="7">
        <f t="shared" si="0"/>
        <v>1978.5626278536377</v>
      </c>
      <c r="I9"/>
    </row>
    <row r="10" spans="1:10" s="2" customFormat="1" x14ac:dyDescent="0.35">
      <c r="A10" s="2" t="s">
        <v>17</v>
      </c>
      <c r="B10" s="7">
        <f>STDEV(B3:B8)</f>
        <v>814.76701992737628</v>
      </c>
      <c r="C10" s="7">
        <f t="shared" ref="C10:H10" si="1">STDEV(C3:C8)</f>
        <v>1168.0207946324681</v>
      </c>
      <c r="D10" s="7">
        <f t="shared" si="1"/>
        <v>348.5927398091294</v>
      </c>
      <c r="E10" s="7">
        <f t="shared" si="1"/>
        <v>865.52294931797678</v>
      </c>
      <c r="F10" s="7">
        <f t="shared" si="1"/>
        <v>583.7006018785188</v>
      </c>
      <c r="G10" s="7">
        <f t="shared" si="1"/>
        <v>1227.2916936993724</v>
      </c>
      <c r="H10" s="7">
        <f t="shared" si="1"/>
        <v>559.36718632687894</v>
      </c>
      <c r="I10"/>
    </row>
    <row r="11" spans="1:10" s="2" customFormat="1" x14ac:dyDescent="0.35">
      <c r="A11" s="2" t="s">
        <v>18</v>
      </c>
      <c r="B11" s="7">
        <f t="shared" ref="B11:H11" si="2">B10/B9*100</f>
        <v>62.063437836552929</v>
      </c>
      <c r="C11" s="7">
        <f t="shared" si="2"/>
        <v>85.042254799327722</v>
      </c>
      <c r="D11" s="7">
        <f t="shared" si="2"/>
        <v>19.952690997817598</v>
      </c>
      <c r="E11" s="7">
        <f t="shared" si="2"/>
        <v>52.678170994120599</v>
      </c>
      <c r="F11" s="7">
        <f t="shared" si="2"/>
        <v>66.767532607212416</v>
      </c>
      <c r="G11" s="7">
        <f t="shared" si="2"/>
        <v>64.232567803882802</v>
      </c>
      <c r="H11" s="7">
        <f t="shared" si="2"/>
        <v>28.271391486540175</v>
      </c>
      <c r="I11"/>
    </row>
    <row r="12" spans="1:10" s="2" customFormat="1" x14ac:dyDescent="0.35">
      <c r="A12" s="2" t="s">
        <v>19</v>
      </c>
      <c r="B12" s="7">
        <f t="shared" ref="B12:H12" si="3">B10/SQRT(6)</f>
        <v>332.6272430116876</v>
      </c>
      <c r="C12" s="7">
        <f t="shared" si="3"/>
        <v>476.84249263494797</v>
      </c>
      <c r="D12" s="7">
        <f t="shared" si="3"/>
        <v>142.31239009519129</v>
      </c>
      <c r="E12" s="7">
        <f t="shared" si="3"/>
        <v>353.3482644163048</v>
      </c>
      <c r="F12" s="7">
        <f t="shared" si="3"/>
        <v>238.29477285963324</v>
      </c>
      <c r="G12" s="7">
        <f t="shared" si="3"/>
        <v>501.03973585326787</v>
      </c>
      <c r="H12" s="7">
        <f t="shared" si="3"/>
        <v>228.36069755952948</v>
      </c>
      <c r="I12"/>
    </row>
    <row r="15" spans="1:10" s="2" customFormat="1" x14ac:dyDescent="0.35">
      <c r="B15" s="18" t="s">
        <v>52</v>
      </c>
      <c r="C15" s="18"/>
      <c r="D15" s="18"/>
      <c r="E15" s="18"/>
      <c r="F15" s="18"/>
      <c r="G15" s="18"/>
      <c r="H15" s="18"/>
      <c r="I15"/>
    </row>
    <row r="16" spans="1:10" s="2" customFormat="1" x14ac:dyDescent="0.35">
      <c r="B16" s="7" t="s">
        <v>15</v>
      </c>
      <c r="C16" s="7" t="s">
        <v>0</v>
      </c>
      <c r="D16" s="7" t="s">
        <v>1</v>
      </c>
      <c r="E16" s="7" t="s">
        <v>2</v>
      </c>
      <c r="F16" s="7" t="s">
        <v>3</v>
      </c>
      <c r="G16" s="7" t="s">
        <v>4</v>
      </c>
      <c r="H16" s="7" t="s">
        <v>5</v>
      </c>
      <c r="I16"/>
      <c r="J16" s="2" t="s">
        <v>37</v>
      </c>
    </row>
    <row r="17" spans="1:10" x14ac:dyDescent="0.35">
      <c r="A17" t="s">
        <v>20</v>
      </c>
      <c r="B17" s="3">
        <v>246.66497160776342</v>
      </c>
      <c r="C17" s="3">
        <v>206.49931507979736</v>
      </c>
      <c r="D17" s="3">
        <v>255.37280701754383</v>
      </c>
      <c r="E17" s="3">
        <v>436.63523279868906</v>
      </c>
      <c r="F17" s="3">
        <v>900.04370356496236</v>
      </c>
      <c r="G17" s="3">
        <v>1662.719298245614</v>
      </c>
      <c r="H17" s="3">
        <v>1199.5978856568408</v>
      </c>
    </row>
    <row r="18" spans="1:10" x14ac:dyDescent="0.35">
      <c r="A18" t="s">
        <v>21</v>
      </c>
      <c r="B18" s="3">
        <v>894.43829794706994</v>
      </c>
      <c r="C18" s="3">
        <v>428.48723876875636</v>
      </c>
      <c r="D18" s="3">
        <v>843.19864817852022</v>
      </c>
      <c r="E18" s="3">
        <v>473.47941839033382</v>
      </c>
      <c r="F18" s="3">
        <v>626.82129051442143</v>
      </c>
      <c r="G18" s="3">
        <v>1913.7426900584796</v>
      </c>
      <c r="H18" s="3">
        <v>715.78947368421029</v>
      </c>
    </row>
    <row r="19" spans="1:10" x14ac:dyDescent="0.35">
      <c r="A19" t="s">
        <v>22</v>
      </c>
      <c r="B19" s="3">
        <v>431.55706313601053</v>
      </c>
      <c r="C19" s="3">
        <v>809.66350301984482</v>
      </c>
      <c r="D19" s="3">
        <v>155.10421974715499</v>
      </c>
      <c r="E19" s="3">
        <v>224.8553320473959</v>
      </c>
      <c r="F19" s="3">
        <v>2663.1224525961366</v>
      </c>
      <c r="G19" s="3">
        <v>2966.2315789473682</v>
      </c>
      <c r="H19" s="3">
        <v>634.71299608243908</v>
      </c>
    </row>
    <row r="20" spans="1:10" x14ac:dyDescent="0.35">
      <c r="A20" t="s">
        <v>23</v>
      </c>
      <c r="B20" s="3">
        <v>923.36842105263156</v>
      </c>
      <c r="C20" s="3">
        <v>622.28544333807497</v>
      </c>
      <c r="D20" s="3">
        <v>154.50100661489799</v>
      </c>
      <c r="E20" s="3">
        <v>251.89072387714148</v>
      </c>
      <c r="F20" s="3">
        <v>1092.3694779116465</v>
      </c>
      <c r="G20" s="3">
        <v>1774.78178204131</v>
      </c>
      <c r="H20" s="3">
        <v>2748.3193966223967</v>
      </c>
    </row>
    <row r="21" spans="1:10" x14ac:dyDescent="0.35">
      <c r="A21" t="s">
        <v>24</v>
      </c>
      <c r="B21" s="3">
        <v>851.61699429296129</v>
      </c>
      <c r="C21" s="3">
        <v>579.44862155388478</v>
      </c>
      <c r="D21" s="3">
        <v>522.8070175438595</v>
      </c>
      <c r="E21" s="3">
        <v>469.32716406400618</v>
      </c>
      <c r="F21" s="3">
        <v>1516.6880616174581</v>
      </c>
      <c r="G21" s="3">
        <v>1255.04512726904</v>
      </c>
      <c r="H21" s="3">
        <v>2989.292716030765</v>
      </c>
    </row>
    <row r="22" spans="1:10" x14ac:dyDescent="0.35">
      <c r="A22" t="s">
        <v>25</v>
      </c>
      <c r="B22" s="3">
        <v>722.06832871652819</v>
      </c>
      <c r="C22" s="3">
        <v>215.12798389416176</v>
      </c>
      <c r="D22" s="3">
        <v>289.1101627943732</v>
      </c>
      <c r="E22" s="3">
        <v>580.89668615984397</v>
      </c>
      <c r="F22" s="3">
        <v>299.18645193425198</v>
      </c>
      <c r="G22" s="3">
        <v>1709.2325627683472</v>
      </c>
      <c r="H22" s="3">
        <v>851.37955019707863</v>
      </c>
    </row>
    <row r="23" spans="1:10" x14ac:dyDescent="0.35">
      <c r="A23" s="2" t="s">
        <v>16</v>
      </c>
      <c r="B23" s="7">
        <f t="shared" ref="B23:H23" si="4">AVERAGE(B17:B22)</f>
        <v>678.28567945882753</v>
      </c>
      <c r="C23" s="7">
        <f t="shared" si="4"/>
        <v>476.91868427575338</v>
      </c>
      <c r="D23" s="7">
        <f t="shared" si="4"/>
        <v>370.01564364939162</v>
      </c>
      <c r="E23" s="7">
        <f t="shared" si="4"/>
        <v>406.18075955623505</v>
      </c>
      <c r="F23" s="7">
        <f t="shared" si="4"/>
        <v>1183.0385730231462</v>
      </c>
      <c r="G23" s="7">
        <f t="shared" si="4"/>
        <v>1880.2921732216935</v>
      </c>
      <c r="H23" s="7">
        <f t="shared" si="4"/>
        <v>1523.1820030456217</v>
      </c>
    </row>
    <row r="24" spans="1:10" x14ac:dyDescent="0.35">
      <c r="A24" s="2" t="s">
        <v>17</v>
      </c>
      <c r="B24" s="7">
        <f>STDEV(B17:B22)</f>
        <v>277.81994721151182</v>
      </c>
      <c r="C24" s="7">
        <f t="shared" ref="C24:H24" si="5">STDEV(C17:C22)</f>
        <v>239.31970584809736</v>
      </c>
      <c r="D24" s="7">
        <f t="shared" si="5"/>
        <v>268.16767718535618</v>
      </c>
      <c r="E24" s="7">
        <f t="shared" si="5"/>
        <v>139.03527149876734</v>
      </c>
      <c r="F24" s="7">
        <f t="shared" si="5"/>
        <v>834.36796320014594</v>
      </c>
      <c r="G24" s="7">
        <f t="shared" si="5"/>
        <v>576.02933733584086</v>
      </c>
      <c r="H24" s="7">
        <f t="shared" si="5"/>
        <v>1062.8007664047159</v>
      </c>
    </row>
    <row r="25" spans="1:10" x14ac:dyDescent="0.35">
      <c r="A25" s="2" t="s">
        <v>18</v>
      </c>
      <c r="B25" s="7">
        <f t="shared" ref="B25:H25" si="6">B24/B23*100</f>
        <v>40.959135011249451</v>
      </c>
      <c r="C25" s="7">
        <f t="shared" si="6"/>
        <v>50.180400504024533</v>
      </c>
      <c r="D25" s="7">
        <f t="shared" si="6"/>
        <v>72.47468635122317</v>
      </c>
      <c r="E25" s="7">
        <f t="shared" si="6"/>
        <v>34.229900906844442</v>
      </c>
      <c r="F25" s="7">
        <f t="shared" si="6"/>
        <v>70.527536652333779</v>
      </c>
      <c r="G25" s="7">
        <f t="shared" si="6"/>
        <v>30.635097328989669</v>
      </c>
      <c r="H25" s="7">
        <f t="shared" si="6"/>
        <v>69.77503438719944</v>
      </c>
    </row>
    <row r="26" spans="1:10" x14ac:dyDescent="0.35">
      <c r="A26" s="2" t="s">
        <v>19</v>
      </c>
      <c r="B26" s="7">
        <f t="shared" ref="B26:H26" si="7">B24/SQRT(6)</f>
        <v>113.41951850586038</v>
      </c>
      <c r="C26" s="7">
        <f t="shared" si="7"/>
        <v>97.70186078680031</v>
      </c>
      <c r="D26" s="7">
        <f t="shared" si="7"/>
        <v>109.47899576858676</v>
      </c>
      <c r="E26" s="7">
        <f t="shared" si="7"/>
        <v>56.760911903550827</v>
      </c>
      <c r="F26" s="7">
        <f t="shared" si="7"/>
        <v>340.629294594275</v>
      </c>
      <c r="G26" s="7">
        <f t="shared" si="7"/>
        <v>235.16299222438892</v>
      </c>
      <c r="H26" s="7">
        <f t="shared" si="7"/>
        <v>433.88659598840871</v>
      </c>
    </row>
    <row r="29" spans="1:10" s="2" customFormat="1" x14ac:dyDescent="0.35">
      <c r="B29" s="18" t="s">
        <v>53</v>
      </c>
      <c r="C29" s="18"/>
      <c r="D29" s="18"/>
      <c r="E29" s="18"/>
      <c r="F29" s="18"/>
      <c r="G29" s="18"/>
      <c r="H29" s="18"/>
      <c r="I29" s="17"/>
    </row>
    <row r="30" spans="1:10" s="2" customFormat="1" x14ac:dyDescent="0.35">
      <c r="B30" s="7" t="s">
        <v>15</v>
      </c>
      <c r="C30" s="7" t="s">
        <v>0</v>
      </c>
      <c r="D30" s="7" t="s">
        <v>1</v>
      </c>
      <c r="E30" s="7" t="s">
        <v>2</v>
      </c>
      <c r="F30" s="7" t="s">
        <v>3</v>
      </c>
      <c r="G30" s="7" t="s">
        <v>4</v>
      </c>
      <c r="H30" s="7" t="s">
        <v>5</v>
      </c>
      <c r="I30"/>
      <c r="J30" s="2" t="s">
        <v>38</v>
      </c>
    </row>
    <row r="31" spans="1:10" x14ac:dyDescent="0.35">
      <c r="A31" t="s">
        <v>20</v>
      </c>
      <c r="B31" s="3">
        <v>0</v>
      </c>
      <c r="C31" s="3">
        <v>19.685072646285718</v>
      </c>
      <c r="D31" s="3">
        <v>0</v>
      </c>
      <c r="E31" s="3">
        <v>0</v>
      </c>
      <c r="F31" s="3">
        <v>0.64337126543085388</v>
      </c>
      <c r="G31" s="3">
        <v>1.7100403799451045</v>
      </c>
      <c r="H31" s="3">
        <v>0</v>
      </c>
    </row>
    <row r="32" spans="1:10" x14ac:dyDescent="0.35">
      <c r="A32" t="s">
        <v>21</v>
      </c>
      <c r="B32" s="3">
        <v>0</v>
      </c>
      <c r="C32" s="3">
        <v>0</v>
      </c>
      <c r="D32" s="3">
        <v>0</v>
      </c>
      <c r="E32" s="3">
        <v>0</v>
      </c>
      <c r="F32" s="3">
        <v>0.98661182265651903</v>
      </c>
      <c r="G32" s="3">
        <v>0</v>
      </c>
      <c r="H32" s="3">
        <v>0</v>
      </c>
    </row>
    <row r="33" spans="1:10" x14ac:dyDescent="0.35">
      <c r="A33" t="s">
        <v>22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</row>
    <row r="34" spans="1:10" x14ac:dyDescent="0.35">
      <c r="A34" t="s">
        <v>23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</row>
    <row r="35" spans="1:10" x14ac:dyDescent="0.35">
      <c r="A35" t="s">
        <v>24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</row>
    <row r="36" spans="1:10" x14ac:dyDescent="0.35">
      <c r="A36" t="s">
        <v>25</v>
      </c>
      <c r="B36" s="3">
        <v>5.0343164720748579</v>
      </c>
      <c r="C36" s="3">
        <v>0</v>
      </c>
      <c r="D36" s="3">
        <v>0</v>
      </c>
      <c r="E36" s="3">
        <v>4.9803297899054106</v>
      </c>
      <c r="F36" s="3">
        <v>9.1115582363861591</v>
      </c>
      <c r="G36" s="3">
        <v>22.722619260171719</v>
      </c>
      <c r="H36" s="3">
        <v>0</v>
      </c>
    </row>
    <row r="37" spans="1:10" x14ac:dyDescent="0.35">
      <c r="A37" s="2" t="s">
        <v>16</v>
      </c>
      <c r="B37" s="7">
        <f t="shared" ref="B37:H37" si="8">AVERAGE(B31:B36)</f>
        <v>0.83905274534580965</v>
      </c>
      <c r="C37" s="7">
        <f t="shared" si="8"/>
        <v>3.2808454410476195</v>
      </c>
      <c r="D37" s="7">
        <f t="shared" si="8"/>
        <v>0</v>
      </c>
      <c r="E37" s="7">
        <f t="shared" si="8"/>
        <v>0.83005496498423514</v>
      </c>
      <c r="F37" s="7">
        <f t="shared" si="8"/>
        <v>1.7902568874122553</v>
      </c>
      <c r="G37" s="7">
        <f t="shared" si="8"/>
        <v>4.0721099400194705</v>
      </c>
      <c r="H37" s="7">
        <f t="shared" si="8"/>
        <v>0</v>
      </c>
    </row>
    <row r="38" spans="1:10" x14ac:dyDescent="0.35">
      <c r="A38" s="2" t="s">
        <v>17</v>
      </c>
      <c r="B38" s="7">
        <f>STDEV(B31:B36)</f>
        <v>2.0552510933786263</v>
      </c>
      <c r="C38" s="7">
        <f t="shared" ref="C38:H38" si="9">STDEV(C31:C36)</f>
        <v>8.0363972555030969</v>
      </c>
      <c r="D38" s="7">
        <f t="shared" si="9"/>
        <v>0</v>
      </c>
      <c r="E38" s="7">
        <f t="shared" si="9"/>
        <v>2.0332111226751337</v>
      </c>
      <c r="F38" s="7">
        <f t="shared" si="9"/>
        <v>3.6104765511295613</v>
      </c>
      <c r="G38" s="7">
        <f t="shared" si="9"/>
        <v>9.162414397549778</v>
      </c>
      <c r="H38" s="7">
        <f t="shared" si="9"/>
        <v>0</v>
      </c>
    </row>
    <row r="39" spans="1:10" x14ac:dyDescent="0.35">
      <c r="A39" s="2" t="s">
        <v>18</v>
      </c>
      <c r="B39" s="7">
        <f>B38/B37*100</f>
        <v>244.94897427831773</v>
      </c>
      <c r="C39" s="7">
        <f>C38/C37*100</f>
        <v>244.94897427831782</v>
      </c>
      <c r="D39" s="7" t="s">
        <v>35</v>
      </c>
      <c r="E39" s="7">
        <f>E38/E37*100</f>
        <v>244.94897427831779</v>
      </c>
      <c r="F39" s="7">
        <f>F38/F37*100</f>
        <v>201.67365792673255</v>
      </c>
      <c r="G39" s="7">
        <f>G38/G37*100</f>
        <v>225.00410186631572</v>
      </c>
      <c r="H39" s="7" t="s">
        <v>35</v>
      </c>
    </row>
    <row r="40" spans="1:10" x14ac:dyDescent="0.35">
      <c r="A40" s="2" t="s">
        <v>19</v>
      </c>
      <c r="B40" s="7">
        <f t="shared" ref="B40:H40" si="10">B38/SQRT(6)</f>
        <v>0.83905274534580954</v>
      </c>
      <c r="C40" s="7">
        <f t="shared" si="10"/>
        <v>3.28084544104762</v>
      </c>
      <c r="D40" s="7">
        <f t="shared" si="10"/>
        <v>0</v>
      </c>
      <c r="E40" s="7">
        <f t="shared" si="10"/>
        <v>0.83005496498423503</v>
      </c>
      <c r="F40" s="7">
        <f t="shared" si="10"/>
        <v>1.4739708797585076</v>
      </c>
      <c r="G40" s="7">
        <f t="shared" si="10"/>
        <v>3.7405400143211827</v>
      </c>
      <c r="H40" s="7">
        <f t="shared" si="10"/>
        <v>0</v>
      </c>
    </row>
    <row r="43" spans="1:10" s="2" customFormat="1" x14ac:dyDescent="0.35">
      <c r="B43" s="18" t="s">
        <v>54</v>
      </c>
      <c r="C43" s="18"/>
      <c r="D43" s="18"/>
      <c r="E43" s="18"/>
      <c r="F43" s="18"/>
      <c r="G43" s="18"/>
      <c r="H43" s="18"/>
      <c r="I43" s="17"/>
    </row>
    <row r="44" spans="1:10" s="2" customFormat="1" x14ac:dyDescent="0.35">
      <c r="B44" s="7" t="s">
        <v>15</v>
      </c>
      <c r="C44" s="7" t="s">
        <v>0</v>
      </c>
      <c r="D44" s="7" t="s">
        <v>1</v>
      </c>
      <c r="E44" s="7" t="s">
        <v>2</v>
      </c>
      <c r="F44" s="7" t="s">
        <v>3</v>
      </c>
      <c r="G44" s="7" t="s">
        <v>4</v>
      </c>
      <c r="H44" s="7" t="s">
        <v>5</v>
      </c>
      <c r="I44"/>
      <c r="J44" s="2" t="s">
        <v>39</v>
      </c>
    </row>
    <row r="45" spans="1:10" x14ac:dyDescent="0.35">
      <c r="A45" t="s">
        <v>20</v>
      </c>
      <c r="B45" s="3">
        <v>0</v>
      </c>
      <c r="C45" s="3">
        <v>26.869405728871733</v>
      </c>
      <c r="D45" s="3">
        <v>0.94090670989039127</v>
      </c>
      <c r="E45" s="3">
        <v>0</v>
      </c>
      <c r="F45" s="3">
        <v>227.43174232980823</v>
      </c>
      <c r="G45" s="3">
        <v>20.03190159364269</v>
      </c>
      <c r="H45" s="3">
        <v>81.537168417278522</v>
      </c>
    </row>
    <row r="46" spans="1:10" x14ac:dyDescent="0.35">
      <c r="A46" t="s">
        <v>21</v>
      </c>
      <c r="B46" s="3">
        <v>0</v>
      </c>
      <c r="C46" s="3">
        <v>86.752555312790449</v>
      </c>
      <c r="D46" s="3">
        <v>0</v>
      </c>
      <c r="E46" s="3">
        <v>0</v>
      </c>
      <c r="F46" s="3">
        <v>8.3862004925804623</v>
      </c>
      <c r="G46" s="3">
        <v>187.29562808720166</v>
      </c>
      <c r="H46" s="3">
        <v>39.453849407324697</v>
      </c>
    </row>
    <row r="47" spans="1:10" x14ac:dyDescent="0.35">
      <c r="A47" t="s">
        <v>22</v>
      </c>
      <c r="B47" s="3">
        <v>0</v>
      </c>
      <c r="C47" s="3">
        <v>2.3037663391040426</v>
      </c>
      <c r="D47" s="3">
        <v>68.519127556696972</v>
      </c>
      <c r="E47" s="3">
        <v>14.161872282820926</v>
      </c>
      <c r="F47" s="3">
        <v>122.91402346380966</v>
      </c>
      <c r="G47" s="3">
        <v>83.25710894018944</v>
      </c>
      <c r="H47" s="3">
        <v>23.433520122261868</v>
      </c>
    </row>
    <row r="48" spans="1:10" x14ac:dyDescent="0.35">
      <c r="A48" t="s">
        <v>23</v>
      </c>
      <c r="B48" s="3">
        <v>0</v>
      </c>
      <c r="C48" s="3">
        <v>0</v>
      </c>
      <c r="D48" s="3">
        <v>16.449768108163283</v>
      </c>
      <c r="E48" s="3">
        <v>0</v>
      </c>
      <c r="F48" s="3">
        <v>17.365932327961964</v>
      </c>
      <c r="G48" s="3">
        <v>129.31360640395076</v>
      </c>
      <c r="H48" s="3">
        <v>121.22222481548046</v>
      </c>
    </row>
    <row r="49" spans="1:8" x14ac:dyDescent="0.35">
      <c r="A49" t="s">
        <v>24</v>
      </c>
      <c r="B49" s="3">
        <v>1.2469693536323863</v>
      </c>
      <c r="C49" s="3">
        <v>0</v>
      </c>
      <c r="D49" s="3">
        <v>9.7005817178906035</v>
      </c>
      <c r="E49" s="3">
        <v>51.924506112848846</v>
      </c>
      <c r="F49" s="3">
        <v>28.451257522464623</v>
      </c>
      <c r="G49" s="3">
        <v>63.630515243418529</v>
      </c>
      <c r="H49" s="3">
        <v>182.41442293392925</v>
      </c>
    </row>
    <row r="50" spans="1:8" x14ac:dyDescent="0.35">
      <c r="A50" t="s">
        <v>25</v>
      </c>
      <c r="B50" s="3">
        <v>0</v>
      </c>
      <c r="C50" s="3">
        <v>0</v>
      </c>
      <c r="D50" s="3">
        <v>0.57596490002138345</v>
      </c>
      <c r="E50" s="3">
        <v>0</v>
      </c>
      <c r="F50" s="3">
        <v>1.7635274005908677</v>
      </c>
      <c r="G50" s="3">
        <v>16.039495948356503</v>
      </c>
      <c r="H50" s="3">
        <v>38.076573108420277</v>
      </c>
    </row>
    <row r="51" spans="1:8" x14ac:dyDescent="0.35">
      <c r="A51" s="2" t="s">
        <v>16</v>
      </c>
      <c r="B51" s="7">
        <f t="shared" ref="B51:H51" si="11">AVERAGE(B45:B50)</f>
        <v>0.20782822560539771</v>
      </c>
      <c r="C51" s="7">
        <f t="shared" si="11"/>
        <v>19.32095456346104</v>
      </c>
      <c r="D51" s="7">
        <f t="shared" si="11"/>
        <v>16.03105816544377</v>
      </c>
      <c r="E51" s="7">
        <f t="shared" si="11"/>
        <v>11.014396399278295</v>
      </c>
      <c r="F51" s="7">
        <f t="shared" si="11"/>
        <v>67.718780589535967</v>
      </c>
      <c r="G51" s="7">
        <f t="shared" si="11"/>
        <v>83.261376036126592</v>
      </c>
      <c r="H51" s="7">
        <f t="shared" si="11"/>
        <v>81.022959800782516</v>
      </c>
    </row>
    <row r="52" spans="1:8" x14ac:dyDescent="0.35">
      <c r="A52" s="2" t="s">
        <v>17</v>
      </c>
      <c r="B52" s="7">
        <f>STDEV(B45:B50)</f>
        <v>0.50907310688124996</v>
      </c>
      <c r="C52" s="7">
        <f t="shared" ref="C52:H52" si="12">STDEV(C45:C50)</f>
        <v>34.679914779038093</v>
      </c>
      <c r="D52" s="7">
        <f t="shared" si="12"/>
        <v>26.528532123690727</v>
      </c>
      <c r="E52" s="7">
        <f t="shared" si="12"/>
        <v>20.82696038012077</v>
      </c>
      <c r="F52" s="7">
        <f t="shared" si="12"/>
        <v>90.00282569325843</v>
      </c>
      <c r="G52" s="7">
        <f t="shared" si="12"/>
        <v>66.100002777845361</v>
      </c>
      <c r="H52" s="7">
        <f t="shared" si="12"/>
        <v>61.295025484655469</v>
      </c>
    </row>
    <row r="53" spans="1:8" x14ac:dyDescent="0.35">
      <c r="A53" s="2" t="s">
        <v>18</v>
      </c>
      <c r="B53" s="7">
        <f t="shared" ref="B53:H53" si="13">B52/B51*100</f>
        <v>244.94897427831782</v>
      </c>
      <c r="C53" s="7">
        <f t="shared" si="13"/>
        <v>179.49379604992839</v>
      </c>
      <c r="D53" s="7">
        <f t="shared" si="13"/>
        <v>165.48210261550358</v>
      </c>
      <c r="E53" s="7">
        <f t="shared" si="13"/>
        <v>189.08853127426423</v>
      </c>
      <c r="F53" s="7">
        <f t="shared" si="13"/>
        <v>132.90674301829623</v>
      </c>
      <c r="G53" s="7">
        <f t="shared" si="13"/>
        <v>79.388554363027794</v>
      </c>
      <c r="H53" s="7">
        <f t="shared" si="13"/>
        <v>75.651427244038402</v>
      </c>
    </row>
    <row r="54" spans="1:8" x14ac:dyDescent="0.35">
      <c r="A54" s="2" t="s">
        <v>19</v>
      </c>
      <c r="B54" s="7">
        <f t="shared" ref="B54:H54" si="14">B52/SQRT(6)</f>
        <v>0.20782822560539774</v>
      </c>
      <c r="C54" s="7">
        <f t="shared" si="14"/>
        <v>14.15801592197476</v>
      </c>
      <c r="D54" s="7">
        <f t="shared" si="14"/>
        <v>10.830227888012415</v>
      </c>
      <c r="E54" s="7">
        <f t="shared" si="14"/>
        <v>8.5025709707429122</v>
      </c>
      <c r="F54" s="7">
        <f t="shared" si="14"/>
        <v>36.743499726189803</v>
      </c>
      <c r="G54" s="7">
        <f t="shared" si="14"/>
        <v>26.985213133711969</v>
      </c>
      <c r="H54" s="7">
        <f t="shared" si="14"/>
        <v>25.023589368049514</v>
      </c>
    </row>
  </sheetData>
  <mergeCells count="4">
    <mergeCell ref="B1:H1"/>
    <mergeCell ref="B29:H29"/>
    <mergeCell ref="B43:H43"/>
    <mergeCell ref="B15:H15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A828A-0815-47D0-A675-9E50079EBB52}">
  <dimension ref="A1:P55"/>
  <sheetViews>
    <sheetView zoomScaleNormal="100" workbookViewId="0">
      <selection activeCell="P16" sqref="P16"/>
    </sheetView>
  </sheetViews>
  <sheetFormatPr defaultRowHeight="14.5" x14ac:dyDescent="0.35"/>
  <cols>
    <col min="1" max="1" width="8.36328125" customWidth="1"/>
    <col min="2" max="8" width="12.6328125" style="1" customWidth="1"/>
  </cols>
  <sheetData>
    <row r="1" spans="1:16" x14ac:dyDescent="0.35">
      <c r="A1" s="2" t="s">
        <v>49</v>
      </c>
      <c r="J1" s="2" t="s">
        <v>50</v>
      </c>
    </row>
    <row r="2" spans="1:16" x14ac:dyDescent="0.35">
      <c r="B2" s="24" t="s">
        <v>44</v>
      </c>
      <c r="C2" s="24"/>
      <c r="D2" s="24"/>
      <c r="E2" s="24"/>
      <c r="F2" s="24"/>
      <c r="G2" s="24"/>
      <c r="H2" s="24"/>
      <c r="J2" s="22" t="s">
        <v>44</v>
      </c>
      <c r="K2" s="22"/>
      <c r="L2" s="22"/>
      <c r="M2" s="22"/>
      <c r="N2" s="22"/>
      <c r="O2" s="22"/>
      <c r="P2" s="22"/>
    </row>
    <row r="3" spans="1:16" s="2" customFormat="1" x14ac:dyDescent="0.35">
      <c r="B3" s="23" t="s">
        <v>48</v>
      </c>
      <c r="C3" s="21" t="s">
        <v>0</v>
      </c>
      <c r="D3" s="21" t="s">
        <v>1</v>
      </c>
      <c r="E3" s="21" t="s">
        <v>2</v>
      </c>
      <c r="F3" s="21" t="s">
        <v>3</v>
      </c>
      <c r="G3" s="21" t="s">
        <v>4</v>
      </c>
      <c r="H3" s="21" t="s">
        <v>5</v>
      </c>
    </row>
    <row r="4" spans="1:16" x14ac:dyDescent="0.35">
      <c r="A4" t="s">
        <v>20</v>
      </c>
      <c r="B4" s="20">
        <v>0.77486206507550104</v>
      </c>
      <c r="C4" s="20">
        <v>0.52273071000513871</v>
      </c>
      <c r="D4" s="20">
        <v>8.4041904415105312E-2</v>
      </c>
      <c r="E4" s="20">
        <v>0.61856635870695054</v>
      </c>
      <c r="F4" s="20">
        <v>0.28748756669723552</v>
      </c>
      <c r="G4" s="20">
        <v>2.6495204088514432</v>
      </c>
      <c r="H4" s="20">
        <v>3.5954053341105152</v>
      </c>
    </row>
    <row r="5" spans="1:16" x14ac:dyDescent="0.35">
      <c r="A5" t="s">
        <v>21</v>
      </c>
      <c r="B5" s="20">
        <v>1.8108971149131896</v>
      </c>
      <c r="C5" s="20">
        <v>2.6638692642324937</v>
      </c>
      <c r="D5" s="20">
        <v>1.3465184243320507</v>
      </c>
      <c r="E5" s="20">
        <v>0.53855155534009547</v>
      </c>
      <c r="F5" s="20">
        <v>1.9798539398498425</v>
      </c>
      <c r="G5" s="20">
        <v>10.27000344936131</v>
      </c>
      <c r="H5" s="20">
        <v>1.2952370564160152</v>
      </c>
    </row>
    <row r="6" spans="1:16" x14ac:dyDescent="0.35">
      <c r="A6" t="s">
        <v>22</v>
      </c>
      <c r="B6" s="20">
        <v>2.6433434256519006</v>
      </c>
      <c r="C6" s="20">
        <v>0.24066934461158521</v>
      </c>
      <c r="D6" s="20">
        <v>0.40682624024446246</v>
      </c>
      <c r="E6" s="20">
        <v>1.0433717651814889</v>
      </c>
      <c r="F6" s="20">
        <v>2.0203481615770404</v>
      </c>
      <c r="G6" s="20">
        <v>3.3909704315570162</v>
      </c>
      <c r="H6" s="20">
        <v>14.394499143954198</v>
      </c>
    </row>
    <row r="7" spans="1:16" x14ac:dyDescent="0.35">
      <c r="A7" t="s">
        <v>23</v>
      </c>
      <c r="B7" s="20">
        <v>0.4608899091502584</v>
      </c>
      <c r="C7" s="20">
        <v>1.0696750773297061</v>
      </c>
      <c r="D7" s="20">
        <v>0.16086750160120419</v>
      </c>
      <c r="E7" s="20">
        <v>3.7011935910027853</v>
      </c>
      <c r="F7" s="20">
        <v>0.23148146607628017</v>
      </c>
      <c r="G7" s="20">
        <v>2.7086032324344846</v>
      </c>
      <c r="H7" s="20">
        <v>1.3961085725768707</v>
      </c>
    </row>
    <row r="8" spans="1:16" x14ac:dyDescent="0.35">
      <c r="A8" t="s">
        <v>24</v>
      </c>
      <c r="B8" s="20">
        <v>0.56219692283965028</v>
      </c>
      <c r="C8" s="20">
        <v>4.3446267109031815</v>
      </c>
      <c r="D8" s="20">
        <v>0.40385897761335948</v>
      </c>
      <c r="E8" s="20">
        <v>1.7037898748027509</v>
      </c>
      <c r="F8" s="20">
        <v>4.2873547455054739</v>
      </c>
      <c r="G8" s="20">
        <v>3.2798734550151125</v>
      </c>
      <c r="H8" s="20">
        <v>2.0223952347338261</v>
      </c>
    </row>
    <row r="9" spans="1:16" x14ac:dyDescent="0.35">
      <c r="A9" t="s">
        <v>25</v>
      </c>
      <c r="B9" s="20">
        <v>1.0405011604932308</v>
      </c>
      <c r="C9" s="20"/>
      <c r="D9" s="20"/>
      <c r="E9" s="20"/>
      <c r="F9" s="20"/>
      <c r="G9" s="20"/>
      <c r="H9" s="20"/>
    </row>
    <row r="10" spans="1:16" x14ac:dyDescent="0.35">
      <c r="A10" s="2" t="s">
        <v>16</v>
      </c>
      <c r="B10" s="7">
        <f>AVERAGE(B4:B9)</f>
        <v>1.2154484330206217</v>
      </c>
      <c r="C10" s="7">
        <f>AVERAGE(C4:C8)</f>
        <v>1.7683142214164209</v>
      </c>
      <c r="D10" s="7">
        <f>AVERAGE(D4:D8)</f>
        <v>0.4804226096412364</v>
      </c>
      <c r="E10" s="7">
        <f>AVERAGE(E4:E8)</f>
        <v>1.5210946290068141</v>
      </c>
      <c r="F10" s="7">
        <f>AVERAGE(F4:F8)</f>
        <v>1.7613051759411746</v>
      </c>
      <c r="G10" s="7">
        <f>AVERAGE(G4:G8)</f>
        <v>4.4597941954438731</v>
      </c>
      <c r="H10" s="7">
        <f>AVERAGE(H4:H8)</f>
        <v>4.540729068358285</v>
      </c>
    </row>
    <row r="11" spans="1:16" x14ac:dyDescent="0.35">
      <c r="A11" s="2" t="s">
        <v>17</v>
      </c>
      <c r="B11" s="7">
        <f>STDEV(B4:B9)</f>
        <v>0.8502072970790201</v>
      </c>
      <c r="C11" s="7">
        <f>STDEV(C4:C8)</f>
        <v>1.7184788830079285</v>
      </c>
      <c r="D11" s="7">
        <f>STDEV(D4:D8)</f>
        <v>0.50513203870687962</v>
      </c>
      <c r="E11" s="7">
        <f>STDEV(E4:E8)</f>
        <v>1.3033012259119845</v>
      </c>
      <c r="F11" s="7">
        <f>STDEV(F4:F8)</f>
        <v>1.658937324546307</v>
      </c>
      <c r="G11" s="7">
        <f>STDEV(G4:G8)</f>
        <v>3.2648464641388761</v>
      </c>
      <c r="H11" s="7">
        <f>STDEV(H4:H8)</f>
        <v>5.5846728513156645</v>
      </c>
    </row>
    <row r="12" spans="1:16" x14ac:dyDescent="0.35">
      <c r="A12" s="2" t="s">
        <v>18</v>
      </c>
      <c r="B12" s="7">
        <f t="shared" ref="B12:C12" si="0">B11/B10*100</f>
        <v>69.950091997411405</v>
      </c>
      <c r="C12" s="7">
        <f t="shared" si="0"/>
        <v>97.181760017256764</v>
      </c>
      <c r="D12" s="7">
        <f t="shared" ref="D12:H12" si="1">D11/D10*100</f>
        <v>105.14326939860209</v>
      </c>
      <c r="E12" s="7">
        <f t="shared" si="1"/>
        <v>85.681797901223547</v>
      </c>
      <c r="F12" s="7">
        <f t="shared" si="1"/>
        <v>94.187954887479052</v>
      </c>
      <c r="G12" s="7">
        <f t="shared" si="1"/>
        <v>73.206213584345306</v>
      </c>
      <c r="H12" s="7">
        <f t="shared" si="1"/>
        <v>122.99066443386857</v>
      </c>
    </row>
    <row r="13" spans="1:16" x14ac:dyDescent="0.35">
      <c r="A13" s="2" t="s">
        <v>19</v>
      </c>
      <c r="B13" s="7">
        <f t="shared" ref="B13" si="2">B11/SQRT(6)</f>
        <v>0.34709567557241172</v>
      </c>
      <c r="C13" s="7">
        <f>C11/SQRT(5)</f>
        <v>0.76852712006072721</v>
      </c>
      <c r="D13" s="7">
        <f>D11/SQRT(5)</f>
        <v>0.22590191523232755</v>
      </c>
      <c r="E13" s="7">
        <f>E11/SQRT(5)</f>
        <v>0.58285402725960156</v>
      </c>
      <c r="F13" s="7">
        <f>F11/SQRT(5)</f>
        <v>0.74189932561943461</v>
      </c>
      <c r="G13" s="7">
        <f>G11/SQRT(5)</f>
        <v>1.4600837259828712</v>
      </c>
      <c r="H13" s="7">
        <f>H11/SQRT(5)</f>
        <v>2.4975416255278802</v>
      </c>
    </row>
    <row r="14" spans="1:16" x14ac:dyDescent="0.35">
      <c r="A14" s="19"/>
      <c r="C14" s="20"/>
      <c r="D14" s="20"/>
      <c r="E14" s="20"/>
      <c r="F14" s="20"/>
      <c r="G14" s="20"/>
      <c r="H14" s="20"/>
    </row>
    <row r="15" spans="1:16" x14ac:dyDescent="0.35">
      <c r="A15" s="19"/>
      <c r="C15" s="20"/>
      <c r="D15" s="20"/>
      <c r="E15" s="20"/>
      <c r="F15" s="20"/>
      <c r="G15" s="20"/>
      <c r="H15" s="20"/>
    </row>
    <row r="16" spans="1:16" x14ac:dyDescent="0.35">
      <c r="A16" s="19"/>
      <c r="B16" s="24" t="s">
        <v>45</v>
      </c>
      <c r="C16" s="24"/>
      <c r="D16" s="24"/>
      <c r="E16" s="24"/>
      <c r="F16" s="24"/>
      <c r="G16" s="24"/>
      <c r="H16" s="24"/>
      <c r="J16" s="22" t="s">
        <v>45</v>
      </c>
      <c r="K16" s="22"/>
      <c r="L16" s="22"/>
      <c r="M16" s="22"/>
      <c r="N16" s="22"/>
      <c r="O16" s="22"/>
      <c r="P16" s="22"/>
    </row>
    <row r="17" spans="1:16" x14ac:dyDescent="0.35">
      <c r="A17" s="2"/>
      <c r="B17" s="23" t="s">
        <v>48</v>
      </c>
      <c r="C17" s="21" t="s">
        <v>0</v>
      </c>
      <c r="D17" s="21" t="s">
        <v>1</v>
      </c>
      <c r="E17" s="21" t="s">
        <v>2</v>
      </c>
      <c r="F17" s="21" t="s">
        <v>3</v>
      </c>
      <c r="G17" s="21" t="s">
        <v>4</v>
      </c>
      <c r="H17" s="21" t="s">
        <v>5</v>
      </c>
    </row>
    <row r="18" spans="1:16" x14ac:dyDescent="0.35">
      <c r="A18" t="s">
        <v>20</v>
      </c>
      <c r="B18" s="20">
        <v>2.1719209815342886</v>
      </c>
      <c r="C18" s="20">
        <v>0.30067160563427509</v>
      </c>
      <c r="D18" s="20">
        <v>0.39934029000692278</v>
      </c>
      <c r="E18" s="20">
        <v>1.4681581447921288</v>
      </c>
      <c r="F18" s="20">
        <v>0.20957397541237677</v>
      </c>
      <c r="G18" s="20">
        <v>2.6477148311309486</v>
      </c>
      <c r="H18" s="20">
        <v>2.8520137919169688</v>
      </c>
    </row>
    <row r="19" spans="1:16" x14ac:dyDescent="0.35">
      <c r="A19" t="s">
        <v>21</v>
      </c>
      <c r="B19" s="20">
        <v>1.540759373306068</v>
      </c>
      <c r="C19" s="20">
        <v>1.1332024844614155</v>
      </c>
      <c r="D19" s="20">
        <v>3.2352111144229121</v>
      </c>
      <c r="E19" s="20">
        <v>1.238819312159521</v>
      </c>
      <c r="F19" s="20">
        <v>0.95563045098956678</v>
      </c>
      <c r="G19" s="20">
        <v>2.4518325017168725</v>
      </c>
      <c r="H19" s="20">
        <v>0.50091387261613363</v>
      </c>
    </row>
    <row r="20" spans="1:16" x14ac:dyDescent="0.35">
      <c r="A20" t="s">
        <v>22</v>
      </c>
      <c r="B20" s="20">
        <v>2.4455845827127716</v>
      </c>
      <c r="C20" s="20">
        <v>2.1725487664362224</v>
      </c>
      <c r="D20" s="20">
        <v>0.53742295658775452</v>
      </c>
      <c r="E20" s="20">
        <v>1.7181889246497768</v>
      </c>
      <c r="F20" s="20">
        <v>2.880307821452762</v>
      </c>
      <c r="G20" s="20">
        <v>2.2196462668768482</v>
      </c>
      <c r="H20" s="20">
        <v>9.5619957771295052</v>
      </c>
    </row>
    <row r="21" spans="1:16" x14ac:dyDescent="0.35">
      <c r="A21" t="s">
        <v>23</v>
      </c>
      <c r="B21" s="20">
        <v>0.28597115903412607</v>
      </c>
      <c r="C21" s="20">
        <v>1.1276994306109061</v>
      </c>
      <c r="D21" s="20">
        <v>0.23901139952218961</v>
      </c>
      <c r="E21" s="20">
        <v>2.2913871335807188</v>
      </c>
      <c r="F21" s="20">
        <v>0.7294107268645007</v>
      </c>
      <c r="G21" s="20">
        <v>2.170778220788812</v>
      </c>
      <c r="H21" s="20">
        <v>1.314501046882127</v>
      </c>
    </row>
    <row r="22" spans="1:16" x14ac:dyDescent="0.35">
      <c r="A22" t="s">
        <v>24</v>
      </c>
      <c r="B22" s="20">
        <v>0.42965289857316824</v>
      </c>
      <c r="C22" s="20">
        <v>1.4647293081402624</v>
      </c>
      <c r="D22" s="20">
        <v>4.2616514219143538</v>
      </c>
      <c r="E22" s="20">
        <v>3.1332173376842976</v>
      </c>
      <c r="F22" s="20">
        <v>2.7100580379323316</v>
      </c>
      <c r="G22" s="20">
        <v>4.1789146877285326</v>
      </c>
      <c r="H22" s="20">
        <v>0.70200038174056012</v>
      </c>
    </row>
    <row r="23" spans="1:16" x14ac:dyDescent="0.35">
      <c r="A23" t="s">
        <v>25</v>
      </c>
      <c r="B23" s="20">
        <v>0.9944855823757266</v>
      </c>
      <c r="C23" s="20"/>
      <c r="D23" s="20"/>
      <c r="E23" s="20"/>
      <c r="F23" s="20"/>
      <c r="G23" s="20"/>
      <c r="H23" s="20"/>
    </row>
    <row r="24" spans="1:16" x14ac:dyDescent="0.35">
      <c r="A24" s="2" t="s">
        <v>16</v>
      </c>
      <c r="B24" s="7">
        <f>AVERAGE(B18:B23)</f>
        <v>1.3113957629226916</v>
      </c>
      <c r="C24" s="7">
        <f>AVERAGE(C18:C22)</f>
        <v>1.2397703190566163</v>
      </c>
      <c r="D24" s="7">
        <f>AVERAGE(D18:D22)</f>
        <v>1.7345274364908263</v>
      </c>
      <c r="E24" s="7">
        <f>AVERAGE(E18:E22)</f>
        <v>1.9699541705732884</v>
      </c>
      <c r="F24" s="7">
        <f>AVERAGE(F18:F22)</f>
        <v>1.4969962025303076</v>
      </c>
      <c r="G24" s="7">
        <f>AVERAGE(G18:G22)</f>
        <v>2.733777301648403</v>
      </c>
      <c r="H24" s="7">
        <f>AVERAGE(H18:H22)</f>
        <v>2.9862849740570594</v>
      </c>
    </row>
    <row r="25" spans="1:16" x14ac:dyDescent="0.35">
      <c r="A25" s="2" t="s">
        <v>17</v>
      </c>
      <c r="B25" s="7">
        <f>STDEV(B18:B23)</f>
        <v>0.89542099106477124</v>
      </c>
      <c r="C25" s="7">
        <f>STDEV(C18:C22)</f>
        <v>0.67574128918252885</v>
      </c>
      <c r="D25" s="7">
        <f>STDEV(D18:D22)</f>
        <v>1.876883001660258</v>
      </c>
      <c r="E25" s="7">
        <f>STDEV(E18:E22)</f>
        <v>0.75931606024719511</v>
      </c>
      <c r="F25" s="7">
        <f>STDEV(F18:F22)</f>
        <v>1.2170446152284695</v>
      </c>
      <c r="G25" s="7">
        <f>STDEV(G18:G22)</f>
        <v>0.83015365590511614</v>
      </c>
      <c r="H25" s="7">
        <f>STDEV(H18:H22)</f>
        <v>3.7897192648575446</v>
      </c>
    </row>
    <row r="26" spans="1:16" x14ac:dyDescent="0.35">
      <c r="A26" s="2" t="s">
        <v>18</v>
      </c>
      <c r="B26" s="7">
        <f t="shared" ref="B26:H26" si="3">B25/B24*100</f>
        <v>68.279997265597189</v>
      </c>
      <c r="C26" s="7">
        <f t="shared" si="3"/>
        <v>54.5053610975881</v>
      </c>
      <c r="D26" s="7">
        <f t="shared" si="3"/>
        <v>108.20716710353312</v>
      </c>
      <c r="E26" s="7">
        <f t="shared" si="3"/>
        <v>38.544859143917137</v>
      </c>
      <c r="F26" s="7">
        <f t="shared" si="3"/>
        <v>81.299111725958412</v>
      </c>
      <c r="G26" s="7">
        <f t="shared" si="3"/>
        <v>30.366542856455542</v>
      </c>
      <c r="H26" s="7">
        <f t="shared" si="3"/>
        <v>126.90414001946266</v>
      </c>
    </row>
    <row r="27" spans="1:16" x14ac:dyDescent="0.35">
      <c r="A27" s="2" t="s">
        <v>19</v>
      </c>
      <c r="B27" s="7">
        <f t="shared" ref="B27:C27" si="4">B25/SQRT(6)</f>
        <v>0.36555408884765084</v>
      </c>
      <c r="C27" s="7">
        <f>C25/SQRT(5)</f>
        <v>0.30220069156309554</v>
      </c>
      <c r="D27" s="7">
        <f>D25/SQRT(5)</f>
        <v>0.83936759550523743</v>
      </c>
      <c r="E27" s="7">
        <f>E25/SQRT(5)</f>
        <v>0.33957646542401076</v>
      </c>
      <c r="F27" s="7">
        <f>F25/SQRT(5)</f>
        <v>0.54427889826018672</v>
      </c>
      <c r="G27" s="7">
        <f>G25/SQRT(5)</f>
        <v>0.37125600127476188</v>
      </c>
      <c r="H27" s="7">
        <f>H25/SQRT(5)</f>
        <v>1.6948139783723999</v>
      </c>
    </row>
    <row r="28" spans="1:16" x14ac:dyDescent="0.35">
      <c r="A28" s="19"/>
      <c r="C28" s="20"/>
      <c r="D28" s="20"/>
      <c r="E28" s="20"/>
      <c r="F28" s="20"/>
      <c r="G28" s="20"/>
      <c r="H28" s="20"/>
    </row>
    <row r="29" spans="1:16" x14ac:dyDescent="0.35">
      <c r="A29" s="19"/>
      <c r="C29" s="20"/>
      <c r="D29" s="20"/>
      <c r="E29" s="20"/>
      <c r="F29" s="20"/>
      <c r="G29" s="20"/>
      <c r="H29" s="20"/>
    </row>
    <row r="30" spans="1:16" x14ac:dyDescent="0.35">
      <c r="A30" s="19"/>
      <c r="B30" s="24" t="s">
        <v>46</v>
      </c>
      <c r="C30" s="24"/>
      <c r="D30" s="24"/>
      <c r="E30" s="24"/>
      <c r="F30" s="24"/>
      <c r="G30" s="24"/>
      <c r="H30" s="24"/>
      <c r="J30" s="22" t="s">
        <v>46</v>
      </c>
      <c r="K30" s="22"/>
      <c r="L30" s="22"/>
      <c r="M30" s="22"/>
      <c r="N30" s="22"/>
      <c r="O30" s="22"/>
      <c r="P30" s="22"/>
    </row>
    <row r="31" spans="1:16" x14ac:dyDescent="0.35">
      <c r="A31" s="2"/>
      <c r="B31" s="23" t="s">
        <v>48</v>
      </c>
      <c r="C31" s="21" t="s">
        <v>0</v>
      </c>
      <c r="D31" s="21" t="s">
        <v>1</v>
      </c>
      <c r="E31" s="21" t="s">
        <v>2</v>
      </c>
      <c r="F31" s="21" t="s">
        <v>3</v>
      </c>
      <c r="G31" s="21" t="s">
        <v>4</v>
      </c>
      <c r="H31" s="21" t="s">
        <v>5</v>
      </c>
    </row>
    <row r="32" spans="1:16" x14ac:dyDescent="0.35">
      <c r="A32" t="s">
        <v>20</v>
      </c>
      <c r="B32" s="20">
        <v>1.0457411874356477</v>
      </c>
      <c r="C32" s="20">
        <v>0.44481502511999149</v>
      </c>
      <c r="D32" s="20">
        <v>0.44812025400446986</v>
      </c>
      <c r="E32" s="20">
        <v>0.9662074694691094</v>
      </c>
      <c r="F32" s="20">
        <v>0.25844304614314029</v>
      </c>
      <c r="G32" s="20">
        <v>5.7104187028693509</v>
      </c>
      <c r="H32" s="20">
        <v>3.3192534681491286</v>
      </c>
    </row>
    <row r="33" spans="1:16" x14ac:dyDescent="0.35">
      <c r="A33" t="s">
        <v>21</v>
      </c>
      <c r="B33" s="20">
        <v>0.80327561410119241</v>
      </c>
      <c r="C33" s="20">
        <v>2.1719265768660398</v>
      </c>
      <c r="D33" s="20">
        <v>2.615253559200029</v>
      </c>
      <c r="E33" s="20">
        <v>2.6445872074203947</v>
      </c>
      <c r="F33" s="20">
        <v>1.9000616683823024</v>
      </c>
      <c r="G33" s="20">
        <v>1.6388651950603474</v>
      </c>
      <c r="H33" s="20">
        <v>0.59760296840930904</v>
      </c>
    </row>
    <row r="34" spans="1:16" x14ac:dyDescent="0.35">
      <c r="A34" t="s">
        <v>22</v>
      </c>
      <c r="B34" s="20">
        <v>2.6440271758596405</v>
      </c>
      <c r="C34" s="20">
        <v>3.8536653087060042</v>
      </c>
      <c r="D34" s="20">
        <v>0.72121007158066297</v>
      </c>
      <c r="E34" s="20">
        <v>3.4933380327875687</v>
      </c>
      <c r="F34" s="20">
        <v>1.9261871647039968</v>
      </c>
      <c r="G34" s="20">
        <v>1.7248808358453886</v>
      </c>
      <c r="H34" s="20">
        <v>8.7388559298655011</v>
      </c>
    </row>
    <row r="35" spans="1:16" x14ac:dyDescent="0.35">
      <c r="A35" t="s">
        <v>23</v>
      </c>
      <c r="B35" s="20">
        <v>0.57551227743564326</v>
      </c>
      <c r="C35" s="20">
        <v>1.8044110413677141</v>
      </c>
      <c r="D35" s="20">
        <v>0.93142413546804748</v>
      </c>
      <c r="E35" s="20">
        <v>2.6272799691291815</v>
      </c>
      <c r="F35" s="20">
        <v>0.500487036355314</v>
      </c>
      <c r="G35" s="20">
        <v>1.7973251029586499</v>
      </c>
      <c r="H35" s="20">
        <v>1.2014099480086218</v>
      </c>
    </row>
    <row r="36" spans="1:16" x14ac:dyDescent="0.35">
      <c r="A36" t="s">
        <v>24</v>
      </c>
      <c r="B36" s="20">
        <v>0.60947874363496424</v>
      </c>
      <c r="C36" s="20">
        <v>1.9884409425376188</v>
      </c>
      <c r="D36" s="20">
        <v>8.5901410596803061</v>
      </c>
      <c r="E36" s="20">
        <v>2.3766269320831297</v>
      </c>
      <c r="F36" s="20">
        <v>1.8564813424996538</v>
      </c>
      <c r="G36" s="20">
        <v>3.1337575418245467</v>
      </c>
      <c r="H36" s="20">
        <v>1.2021233826855318</v>
      </c>
    </row>
    <row r="37" spans="1:16" x14ac:dyDescent="0.35">
      <c r="A37" t="s">
        <v>25</v>
      </c>
      <c r="B37" s="20">
        <v>1.2836071649791609</v>
      </c>
      <c r="C37" s="20"/>
      <c r="D37" s="20"/>
      <c r="E37" s="20"/>
      <c r="G37" s="20"/>
      <c r="H37" s="20"/>
    </row>
    <row r="38" spans="1:16" x14ac:dyDescent="0.35">
      <c r="A38" s="2" t="s">
        <v>16</v>
      </c>
      <c r="B38" s="7">
        <f>AVERAGE(B32:B37)</f>
        <v>1.1602736939077081</v>
      </c>
      <c r="C38" s="7">
        <f>AVERAGE(C32:C36)</f>
        <v>2.0526517789194738</v>
      </c>
      <c r="D38" s="7">
        <f>AVERAGE(D32:D36)</f>
        <v>2.6612298159867032</v>
      </c>
      <c r="E38" s="7">
        <f>AVERAGE(E32:E36)</f>
        <v>2.421607922177877</v>
      </c>
      <c r="F38" s="7">
        <f>AVERAGE(F32:F36)</f>
        <v>1.2883320516168815</v>
      </c>
      <c r="G38" s="7">
        <f>AVERAGE(G32:G36)</f>
        <v>2.8010494757116566</v>
      </c>
      <c r="H38" s="7">
        <f>AVERAGE(H32:H36)</f>
        <v>3.0118491394236182</v>
      </c>
    </row>
    <row r="39" spans="1:16" x14ac:dyDescent="0.35">
      <c r="A39" s="2" t="s">
        <v>17</v>
      </c>
      <c r="B39" s="7">
        <f>STDEV(B32:B37)</f>
        <v>0.77493507544254281</v>
      </c>
      <c r="C39" s="7">
        <f>STDEV(C32:C36)</f>
        <v>1.2153972328067155</v>
      </c>
      <c r="D39" s="7">
        <f>STDEV(D32:D36)</f>
        <v>3.4208135211584403</v>
      </c>
      <c r="E39" s="7">
        <f>STDEV(E32:E36)</f>
        <v>0.91662968937115608</v>
      </c>
      <c r="F39" s="7">
        <f>STDEV(F32:F36)</f>
        <v>0.83445146918771362</v>
      </c>
      <c r="G39" s="7">
        <f>STDEV(G32:G36)</f>
        <v>1.7386343647581404</v>
      </c>
      <c r="H39" s="7">
        <f>STDEV(H32:H36)</f>
        <v>3.3643159094293047</v>
      </c>
    </row>
    <row r="40" spans="1:16" x14ac:dyDescent="0.35">
      <c r="A40" s="2" t="s">
        <v>18</v>
      </c>
      <c r="B40" s="7">
        <f t="shared" ref="B40:H40" si="5">B39/B38*100</f>
        <v>66.788989486835987</v>
      </c>
      <c r="C40" s="7">
        <f t="shared" si="5"/>
        <v>59.211077362888446</v>
      </c>
      <c r="D40" s="7">
        <f t="shared" si="5"/>
        <v>128.54258210278269</v>
      </c>
      <c r="E40" s="7">
        <f t="shared" si="5"/>
        <v>37.852109789382574</v>
      </c>
      <c r="F40" s="7">
        <f t="shared" si="5"/>
        <v>64.769906806281881</v>
      </c>
      <c r="G40" s="7">
        <f t="shared" si="5"/>
        <v>62.070819520830113</v>
      </c>
      <c r="H40" s="7">
        <f t="shared" si="5"/>
        <v>111.70267014347002</v>
      </c>
    </row>
    <row r="41" spans="1:16" x14ac:dyDescent="0.35">
      <c r="A41" s="2" t="s">
        <v>19</v>
      </c>
      <c r="B41" s="7">
        <f t="shared" ref="B41:C41" si="6">B39/SQRT(6)</f>
        <v>0.31636591976990286</v>
      </c>
      <c r="C41" s="7">
        <f>C39/SQRT(5)</f>
        <v>0.54354216644419062</v>
      </c>
      <c r="D41" s="7">
        <f>D39/SQRT(5)</f>
        <v>1.5298343143321373</v>
      </c>
      <c r="E41" s="7">
        <f>E39/SQRT(5)</f>
        <v>0.40992925912568429</v>
      </c>
      <c r="F41" s="7">
        <f>F39/SQRT(5)</f>
        <v>0.37317804180565978</v>
      </c>
      <c r="G41" s="7">
        <f>G39/SQRT(5)</f>
        <v>0.77754092552327325</v>
      </c>
      <c r="H41" s="7">
        <f>H39/SQRT(5)</f>
        <v>1.5045678142535901</v>
      </c>
    </row>
    <row r="44" spans="1:16" x14ac:dyDescent="0.35">
      <c r="A44" s="19"/>
      <c r="B44" s="24" t="s">
        <v>47</v>
      </c>
      <c r="C44" s="24"/>
      <c r="D44" s="24"/>
      <c r="E44" s="24"/>
      <c r="F44" s="24"/>
      <c r="G44" s="24"/>
      <c r="H44" s="24"/>
      <c r="J44" s="22" t="s">
        <v>47</v>
      </c>
      <c r="K44" s="22"/>
      <c r="L44" s="22"/>
      <c r="M44" s="22"/>
      <c r="N44" s="22"/>
      <c r="O44" s="22"/>
      <c r="P44" s="22"/>
    </row>
    <row r="45" spans="1:16" x14ac:dyDescent="0.35">
      <c r="A45" s="2"/>
      <c r="B45" s="23" t="s">
        <v>48</v>
      </c>
      <c r="C45" s="21" t="s">
        <v>0</v>
      </c>
      <c r="D45" s="21" t="s">
        <v>1</v>
      </c>
      <c r="E45" s="21" t="s">
        <v>2</v>
      </c>
      <c r="F45" s="21" t="s">
        <v>3</v>
      </c>
      <c r="G45" s="21" t="s">
        <v>4</v>
      </c>
      <c r="H45" s="21" t="s">
        <v>5</v>
      </c>
    </row>
    <row r="46" spans="1:16" x14ac:dyDescent="0.35">
      <c r="A46" t="s">
        <v>20</v>
      </c>
      <c r="B46" s="20">
        <v>3.4371070512404027</v>
      </c>
      <c r="C46" s="20">
        <v>0.30780220763079807</v>
      </c>
      <c r="D46" s="20">
        <v>0.23474394994491379</v>
      </c>
      <c r="E46" s="20">
        <v>0.87235526383998208</v>
      </c>
      <c r="F46" s="20">
        <v>4.2125555021979781E-2</v>
      </c>
      <c r="G46" s="20">
        <v>1.7140608544046423</v>
      </c>
      <c r="H46" s="20">
        <v>1.2828763792318021</v>
      </c>
    </row>
    <row r="47" spans="1:16" x14ac:dyDescent="0.35">
      <c r="A47" t="s">
        <v>21</v>
      </c>
      <c r="B47" s="20">
        <v>2.3939241079736737</v>
      </c>
      <c r="C47" s="20">
        <v>1.2942700194338965</v>
      </c>
      <c r="D47" s="20">
        <v>1.6784700105269874</v>
      </c>
      <c r="E47" s="20">
        <v>0.59318346943283851</v>
      </c>
      <c r="F47" s="20">
        <v>0.50215033234959106</v>
      </c>
      <c r="G47" s="20">
        <v>2.3114877145825319</v>
      </c>
      <c r="H47" s="20">
        <v>0.38575915219014717</v>
      </c>
    </row>
    <row r="48" spans="1:16" x14ac:dyDescent="0.35">
      <c r="A48" t="s">
        <v>22</v>
      </c>
      <c r="B48" s="20">
        <v>1.6516136677160487</v>
      </c>
      <c r="C48" s="20">
        <v>0.97595993982041751</v>
      </c>
      <c r="D48" s="20">
        <v>0.55607061478005992</v>
      </c>
      <c r="E48" s="20">
        <v>1.4530045264236264</v>
      </c>
      <c r="F48" s="20">
        <v>0.96489615134122486</v>
      </c>
      <c r="G48" s="20">
        <v>2.4472675914534863</v>
      </c>
      <c r="H48" s="20">
        <v>4.3217489581747941</v>
      </c>
    </row>
    <row r="49" spans="1:8" x14ac:dyDescent="0.35">
      <c r="A49" t="s">
        <v>23</v>
      </c>
      <c r="B49" s="20">
        <v>0.11393709215443225</v>
      </c>
      <c r="C49" s="20">
        <v>1.0880587349629001</v>
      </c>
      <c r="D49" s="20">
        <v>0.18553083179677077</v>
      </c>
      <c r="E49" s="20">
        <v>1.2539611972550093</v>
      </c>
      <c r="F49" s="20">
        <v>0.76200776913904544</v>
      </c>
      <c r="G49" s="20">
        <v>2.231746975353794</v>
      </c>
      <c r="H49" s="20">
        <v>0.86944099719047496</v>
      </c>
    </row>
    <row r="50" spans="1:8" x14ac:dyDescent="0.35">
      <c r="A50" t="s">
        <v>24</v>
      </c>
      <c r="B50" s="20">
        <v>0.47543120242388143</v>
      </c>
      <c r="C50" s="20">
        <v>1.1798690125193236</v>
      </c>
      <c r="D50" s="20">
        <v>2.9286059557763315</v>
      </c>
      <c r="E50" s="20">
        <v>4.3057066817396867</v>
      </c>
      <c r="F50" s="20">
        <v>1.9185918568064044</v>
      </c>
      <c r="G50" s="20">
        <v>3.7191216022511826</v>
      </c>
      <c r="H50" s="20">
        <v>0.61740366221795839</v>
      </c>
    </row>
    <row r="51" spans="1:8" x14ac:dyDescent="0.35">
      <c r="A51" t="s">
        <v>25</v>
      </c>
      <c r="B51" s="20">
        <v>1.3584238013685976</v>
      </c>
      <c r="C51" s="20"/>
      <c r="D51" s="20"/>
      <c r="E51" s="20"/>
      <c r="G51" s="20"/>
      <c r="H51" s="20"/>
    </row>
    <row r="52" spans="1:8" x14ac:dyDescent="0.35">
      <c r="A52" s="2" t="s">
        <v>16</v>
      </c>
      <c r="B52" s="7">
        <f>AVERAGE(B46:B51)</f>
        <v>1.571739487146173</v>
      </c>
      <c r="C52" s="7">
        <f>AVERAGE(C46:C50)</f>
        <v>0.96919198287346719</v>
      </c>
      <c r="D52" s="7">
        <f>AVERAGE(D46:D50)</f>
        <v>1.1166842725650128</v>
      </c>
      <c r="E52" s="7">
        <f>AVERAGE(E46:E50)</f>
        <v>1.6956422277382288</v>
      </c>
      <c r="F52" s="7">
        <f>AVERAGE(F46:F50)</f>
        <v>0.837954332931649</v>
      </c>
      <c r="G52" s="7">
        <f>AVERAGE(G46:G50)</f>
        <v>2.4847369476091274</v>
      </c>
      <c r="H52" s="7">
        <f>AVERAGE(H46:H50)</f>
        <v>1.4954458298010354</v>
      </c>
    </row>
    <row r="53" spans="1:8" x14ac:dyDescent="0.35">
      <c r="A53" s="2" t="s">
        <v>17</v>
      </c>
      <c r="B53" s="7">
        <f>STDEV(B46:B51)</f>
        <v>1.2275623686326449</v>
      </c>
      <c r="C53" s="7">
        <f>STDEV(C46:C50)</f>
        <v>0.38783762242189007</v>
      </c>
      <c r="D53" s="7">
        <f>STDEV(D46:D50)</f>
        <v>1.1787510909519472</v>
      </c>
      <c r="E53" s="7">
        <f>STDEV(E46:E50)</f>
        <v>1.4966302465471337</v>
      </c>
      <c r="F53" s="7">
        <f>STDEV(F46:F50)</f>
        <v>0.69565927981579267</v>
      </c>
      <c r="G53" s="7">
        <f>STDEV(G46:G50)</f>
        <v>0.74381958358688849</v>
      </c>
      <c r="H53" s="7">
        <f>STDEV(H46:H50)</f>
        <v>1.6145757775452547</v>
      </c>
    </row>
    <row r="54" spans="1:8" x14ac:dyDescent="0.35">
      <c r="A54" s="2" t="s">
        <v>18</v>
      </c>
      <c r="B54" s="7">
        <f t="shared" ref="B54:H54" si="7">B53/B52*100</f>
        <v>78.102152339605922</v>
      </c>
      <c r="C54" s="7">
        <f t="shared" si="7"/>
        <v>40.016594160429015</v>
      </c>
      <c r="D54" s="7">
        <f t="shared" si="7"/>
        <v>105.55813490991216</v>
      </c>
      <c r="E54" s="7">
        <f t="shared" si="7"/>
        <v>88.263327137320019</v>
      </c>
      <c r="F54" s="7">
        <f t="shared" si="7"/>
        <v>83.018758001044532</v>
      </c>
      <c r="G54" s="7">
        <f t="shared" si="7"/>
        <v>29.935546469118563</v>
      </c>
      <c r="H54" s="7">
        <f t="shared" si="7"/>
        <v>107.96618275100404</v>
      </c>
    </row>
    <row r="55" spans="1:8" x14ac:dyDescent="0.35">
      <c r="A55" s="2" t="s">
        <v>19</v>
      </c>
      <c r="B55" s="7">
        <f t="shared" ref="B55:C55" si="8">B53/SQRT(6)</f>
        <v>0.50115023843204776</v>
      </c>
      <c r="C55" s="7">
        <f>C53/SQRT(5)</f>
        <v>0.17344625759344856</v>
      </c>
      <c r="D55" s="7">
        <f>D53/SQRT(5)</f>
        <v>0.52715351358411822</v>
      </c>
      <c r="E55" s="7">
        <f>E53/SQRT(5)</f>
        <v>0.66931339369233211</v>
      </c>
      <c r="F55" s="7">
        <f>F53/SQRT(5)</f>
        <v>0.31110828776933197</v>
      </c>
      <c r="G55" s="7">
        <f>G53/SQRT(5)</f>
        <v>0.3326462303791739</v>
      </c>
      <c r="H55" s="7">
        <f>H53/SQRT(5)</f>
        <v>0.72206023868315361</v>
      </c>
    </row>
  </sheetData>
  <mergeCells count="4">
    <mergeCell ref="B2:H2"/>
    <mergeCell ref="B16:H16"/>
    <mergeCell ref="B30:H30"/>
    <mergeCell ref="B44:H4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Root Length</vt:lpstr>
      <vt:lpstr>Root Surface Area</vt:lpstr>
      <vt:lpstr>Fresh Weight</vt:lpstr>
      <vt:lpstr>Shoot Phytohormones</vt:lpstr>
      <vt:lpstr>Root Phytohormones</vt:lpstr>
      <vt:lpstr>Peroxidase activity</vt:lpstr>
      <vt:lpstr>Chitinase activity</vt:lpstr>
      <vt:lpstr>qPCR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Pipob Suwanchaikasem</dc:creator>
  <cp:lastModifiedBy>Pipob Suwanchaikasem</cp:lastModifiedBy>
  <dcterms:created xsi:type="dcterms:W3CDTF">2023-02-20T05:37:30Z</dcterms:created>
  <dcterms:modified xsi:type="dcterms:W3CDTF">2023-02-23T04:48:22Z</dcterms:modified>
</cp:coreProperties>
</file>