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runo\Desktop\Scientific Reports\Datasheets\"/>
    </mc:Choice>
  </mc:AlternateContent>
  <xr:revisionPtr revIDLastSave="0" documentId="13_ncr:1_{191C8EB7-D9F3-4D26-A941-57B7803B7A0B}" xr6:coauthVersionLast="47" xr6:coauthVersionMax="47" xr10:uidLastSave="{00000000-0000-0000-0000-000000000000}"/>
  <bookViews>
    <workbookView xWindow="-120" yWindow="-120" windowWidth="20730" windowHeight="11160" activeTab="1" xr2:uid="{CB23FD82-7B32-49A3-8D76-E165BAF053D7}"/>
  </bookViews>
  <sheets>
    <sheet name="Data set" sheetId="1" r:id="rId1"/>
    <sheet name="Descriptve statistics" sheetId="2" r:id="rId2"/>
  </sheet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F6" i="2"/>
  <c r="F5" i="2"/>
  <c r="F4" i="2"/>
  <c r="F3" i="2"/>
  <c r="C3" i="2"/>
  <c r="C4" i="2"/>
  <c r="C5" i="2"/>
  <c r="C6" i="2"/>
  <c r="B6" i="2"/>
  <c r="B5" i="2"/>
  <c r="B4" i="2"/>
  <c r="B3" i="2"/>
  <c r="C3" i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2" i="1"/>
</calcChain>
</file>

<file path=xl/sharedStrings.xml><?xml version="1.0" encoding="utf-8"?>
<sst xmlns="http://schemas.openxmlformats.org/spreadsheetml/2006/main" count="36" uniqueCount="12">
  <si>
    <t>spermatozoa number</t>
  </si>
  <si>
    <t>treatment</t>
  </si>
  <si>
    <t>control</t>
  </si>
  <si>
    <t>CBD1</t>
  </si>
  <si>
    <t>CBD10</t>
  </si>
  <si>
    <t>CBD20</t>
  </si>
  <si>
    <t xml:space="preserve">log-trasformed spermatozoa number </t>
  </si>
  <si>
    <t>Treatment</t>
  </si>
  <si>
    <t>Mean</t>
  </si>
  <si>
    <t>Standard Deviation</t>
  </si>
  <si>
    <t>spermatozoa number (N=5)</t>
  </si>
  <si>
    <t>log-trasformed spermatozoa number  (N=5)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</si>
</sst>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theme="2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2" fillId="0" borderId="0" xfId="0" applyFont="1"/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AB93A6-1291-4941-A955-150E891A8290}">
  <dimension ref="A1:C18"/>
  <sheetViews>
    <sheetView workbookViewId="0">
      <selection activeCell="C1" sqref="C1"/>
    </sheetView>
  </sheetViews>
  <sheetFormatPr defaultRowHeight="15" x14ac:dyDescent="0.25"/>
  <cols>
    <col min="1" max="1" width="10" bestFit="1" customWidth="1"/>
    <col min="2" max="2" width="20.140625" bestFit="1" customWidth="1"/>
    <col min="3" max="3" width="34.85546875" bestFit="1" customWidth="1"/>
  </cols>
  <sheetData>
    <row r="1" spans="1:3" x14ac:dyDescent="0.25">
      <c r="A1" t="s">
        <v>1</v>
      </c>
      <c r="B1" t="s">
        <v>0</v>
      </c>
      <c r="C1" t="s">
        <v>6</v>
      </c>
    </row>
    <row r="2" spans="1:3" x14ac:dyDescent="0.25">
      <c r="A2" t="s">
        <v>2</v>
      </c>
      <c r="B2">
        <v>209.5</v>
      </c>
      <c r="C2">
        <f>LOG10(B2+1)</f>
        <v>2.323252100171687</v>
      </c>
    </row>
    <row r="3" spans="1:3" x14ac:dyDescent="0.25">
      <c r="A3" t="s">
        <v>2</v>
      </c>
      <c r="B3">
        <v>78.099999999999994</v>
      </c>
      <c r="C3">
        <f t="shared" ref="C3:C18" si="0">LOG10(B3+1)</f>
        <v>1.8981764834976764</v>
      </c>
    </row>
    <row r="4" spans="1:3" x14ac:dyDescent="0.25">
      <c r="A4" t="s">
        <v>2</v>
      </c>
      <c r="B4">
        <v>92</v>
      </c>
      <c r="C4">
        <f t="shared" si="0"/>
        <v>1.968482948553935</v>
      </c>
    </row>
    <row r="5" spans="1:3" x14ac:dyDescent="0.25">
      <c r="A5" t="s">
        <v>2</v>
      </c>
      <c r="B5">
        <v>178.9</v>
      </c>
      <c r="C5">
        <f t="shared" si="0"/>
        <v>2.2550311633455515</v>
      </c>
    </row>
    <row r="6" spans="1:3" x14ac:dyDescent="0.25">
      <c r="A6" t="s">
        <v>2</v>
      </c>
      <c r="B6">
        <v>48.85</v>
      </c>
      <c r="C6">
        <f t="shared" si="0"/>
        <v>1.6976651626476746</v>
      </c>
    </row>
    <row r="7" spans="1:3" x14ac:dyDescent="0.25">
      <c r="A7" t="s">
        <v>3</v>
      </c>
      <c r="B7">
        <v>3.75</v>
      </c>
      <c r="C7">
        <f t="shared" si="0"/>
        <v>0.67669360962486658</v>
      </c>
    </row>
    <row r="8" spans="1:3" x14ac:dyDescent="0.25">
      <c r="A8" t="s">
        <v>3</v>
      </c>
      <c r="B8">
        <v>5.6</v>
      </c>
      <c r="C8">
        <f t="shared" si="0"/>
        <v>0.81954393554186866</v>
      </c>
    </row>
    <row r="9" spans="1:3" x14ac:dyDescent="0.25">
      <c r="A9" t="s">
        <v>3</v>
      </c>
      <c r="B9">
        <v>1.8</v>
      </c>
      <c r="C9">
        <f t="shared" si="0"/>
        <v>0.44715803134221921</v>
      </c>
    </row>
    <row r="10" spans="1:3" x14ac:dyDescent="0.25">
      <c r="A10" t="s">
        <v>3</v>
      </c>
      <c r="B10">
        <v>0.55000000000000004</v>
      </c>
      <c r="C10">
        <f t="shared" si="0"/>
        <v>0.1903316981702915</v>
      </c>
    </row>
    <row r="11" spans="1:3" x14ac:dyDescent="0.25">
      <c r="A11" t="s">
        <v>4</v>
      </c>
      <c r="B11" s="1">
        <v>63.166670000000003</v>
      </c>
      <c r="C11">
        <f t="shared" si="0"/>
        <v>1.8073095016856089</v>
      </c>
    </row>
    <row r="12" spans="1:3" x14ac:dyDescent="0.25">
      <c r="A12" t="s">
        <v>4</v>
      </c>
      <c r="B12">
        <v>20.5</v>
      </c>
      <c r="C12">
        <f t="shared" si="0"/>
        <v>1.3324384599156054</v>
      </c>
    </row>
    <row r="13" spans="1:3" x14ac:dyDescent="0.25">
      <c r="A13" t="s">
        <v>4</v>
      </c>
      <c r="B13">
        <v>5.85</v>
      </c>
      <c r="C13">
        <f t="shared" si="0"/>
        <v>0.83569057149242554</v>
      </c>
    </row>
    <row r="14" spans="1:3" x14ac:dyDescent="0.25">
      <c r="A14" t="s">
        <v>5</v>
      </c>
      <c r="B14">
        <v>169.9</v>
      </c>
      <c r="C14">
        <f t="shared" si="0"/>
        <v>2.2327420627207371</v>
      </c>
    </row>
    <row r="15" spans="1:3" x14ac:dyDescent="0.25">
      <c r="A15" t="s">
        <v>5</v>
      </c>
      <c r="B15">
        <v>38.25</v>
      </c>
      <c r="C15">
        <f t="shared" si="0"/>
        <v>1.5938396610812713</v>
      </c>
    </row>
    <row r="16" spans="1:3" x14ac:dyDescent="0.25">
      <c r="A16" t="s">
        <v>5</v>
      </c>
      <c r="B16">
        <v>28.05</v>
      </c>
      <c r="C16">
        <f t="shared" si="0"/>
        <v>1.4631461367263496</v>
      </c>
    </row>
    <row r="17" spans="1:3" x14ac:dyDescent="0.25">
      <c r="A17" t="s">
        <v>5</v>
      </c>
      <c r="B17">
        <v>61.65</v>
      </c>
      <c r="C17">
        <f t="shared" si="0"/>
        <v>1.7969210753301688</v>
      </c>
    </row>
    <row r="18" spans="1:3" x14ac:dyDescent="0.25">
      <c r="A18" t="s">
        <v>5</v>
      </c>
      <c r="B18">
        <v>68.25</v>
      </c>
      <c r="C18">
        <f t="shared" si="0"/>
        <v>1.8404197777364861</v>
      </c>
    </row>
  </sheetData>
  <phoneticPr fontId="1" type="noConversion"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6CC0F4-30CD-4196-B03B-0864E057F000}">
  <dimension ref="A1:G6"/>
  <sheetViews>
    <sheetView tabSelected="1" workbookViewId="0">
      <selection activeCell="G4" sqref="G4"/>
    </sheetView>
  </sheetViews>
  <sheetFormatPr defaultRowHeight="15" x14ac:dyDescent="0.25"/>
  <cols>
    <col min="1" max="1" width="10.28515625" bestFit="1" customWidth="1"/>
    <col min="2" max="2" width="12" bestFit="1" customWidth="1"/>
    <col min="3" max="3" width="18.140625" bestFit="1" customWidth="1"/>
    <col min="6" max="6" width="7.7109375" bestFit="1" customWidth="1"/>
    <col min="7" max="7" width="22.85546875" customWidth="1"/>
  </cols>
  <sheetData>
    <row r="1" spans="1:7" x14ac:dyDescent="0.25">
      <c r="A1" s="2" t="s">
        <v>10</v>
      </c>
      <c r="B1" s="2"/>
      <c r="C1" s="2"/>
      <c r="E1" s="2" t="s">
        <v>11</v>
      </c>
      <c r="F1" s="2"/>
      <c r="G1" s="2"/>
    </row>
    <row r="2" spans="1:7" x14ac:dyDescent="0.25">
      <c r="A2" t="s">
        <v>7</v>
      </c>
      <c r="B2" t="s">
        <v>8</v>
      </c>
      <c r="C2" t="s">
        <v>9</v>
      </c>
      <c r="E2" t="s">
        <v>7</v>
      </c>
      <c r="F2" t="s">
        <v>8</v>
      </c>
      <c r="G2" t="s">
        <v>9</v>
      </c>
    </row>
    <row r="3" spans="1:7" x14ac:dyDescent="0.25">
      <c r="A3" t="s">
        <v>2</v>
      </c>
      <c r="B3">
        <f>AVERAGE('Data set'!B2:B6)</f>
        <v>121.47</v>
      </c>
      <c r="C3">
        <f>_xlfn.STDEV.S('Data set'!B2:B6)</f>
        <v>69.048149866596717</v>
      </c>
      <c r="E3" t="s">
        <v>2</v>
      </c>
      <c r="F3">
        <f>AVERAGE('Data set'!C2:C6)</f>
        <v>2.0285215716433052</v>
      </c>
      <c r="G3">
        <f>_xlfn.STDEV.S('Data set'!C2:C6)</f>
        <v>0.25895613587023675</v>
      </c>
    </row>
    <row r="4" spans="1:7" x14ac:dyDescent="0.25">
      <c r="A4" t="s">
        <v>3</v>
      </c>
      <c r="B4">
        <f>AVERAGE('Data set'!B7:B10)</f>
        <v>2.9250000000000003</v>
      </c>
      <c r="C4">
        <f>_xlfn.STDEV.S('Data set'!B7:B10)</f>
        <v>2.2167919764079502</v>
      </c>
      <c r="E4" t="s">
        <v>3</v>
      </c>
      <c r="F4">
        <f>AVERAGE('Data set'!C7:C10)</f>
        <v>0.53343181866981149</v>
      </c>
      <c r="G4">
        <f>_xlfn.STDEV.S('Data set'!C7:C10)</f>
        <v>0.27540572690444132</v>
      </c>
    </row>
    <row r="5" spans="1:7" x14ac:dyDescent="0.25">
      <c r="A5" t="s">
        <v>4</v>
      </c>
      <c r="B5">
        <f>AVERAGE('Data set'!B11:B13)</f>
        <v>29.838890000000003</v>
      </c>
      <c r="C5">
        <f>_xlfn.STDEV.S('Data set'!B11:B13)</f>
        <v>29.777698279019145</v>
      </c>
      <c r="E5" t="s">
        <v>4</v>
      </c>
      <c r="F5">
        <f>AVERAGE('Data set'!C11:C13)</f>
        <v>1.3251461776978799</v>
      </c>
      <c r="G5">
        <f>_xlfn.STDEV.S('Data set'!C11:C13)</f>
        <v>0.48585051138430818</v>
      </c>
    </row>
    <row r="6" spans="1:7" x14ac:dyDescent="0.25">
      <c r="A6" t="s">
        <v>5</v>
      </c>
      <c r="B6">
        <f>AVERAGE('Data set'!B14:B18)</f>
        <v>73.22</v>
      </c>
      <c r="C6">
        <f>_xlfn.STDEV.S('Data set'!B14:B18)</f>
        <v>56.499597343697943</v>
      </c>
      <c r="E6" t="s">
        <v>5</v>
      </c>
      <c r="F6">
        <f>AVERAGE('Data set'!C14:C18)</f>
        <v>1.7854137427190024</v>
      </c>
      <c r="G6">
        <f>_xlfn.STDEV.S('Data set'!C14:C18)</f>
        <v>0.29317987102430682</v>
      </c>
    </row>
  </sheetData>
  <mergeCells count="2">
    <mergeCell ref="A1:C1"/>
    <mergeCell ref="E1:G1"/>
  </mergeCells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2</vt:i4>
      </vt:variant>
    </vt:vector>
  </HeadingPairs>
  <TitlesOfParts>
    <vt:vector size="2" baseType="lpstr">
      <vt:lpstr>Data set</vt:lpstr>
      <vt:lpstr>Descriptve statistics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Bruno</dc:creator>
  <cp:lastModifiedBy>Bruno</cp:lastModifiedBy>
  <dcterms:created xsi:type="dcterms:W3CDTF">2022-06-03T20:19:39Z</dcterms:created>
  <dcterms:modified xsi:type="dcterms:W3CDTF">2022-06-06T14:08:29Z</dcterms:modified>
</cp:coreProperties>
</file>