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F2CB5915-7FFE-4E5C-A737-579CA052B750}" xr6:coauthVersionLast="47" xr6:coauthVersionMax="47" xr10:uidLastSave="{00000000-0000-0000-0000-000000000000}"/>
  <bookViews>
    <workbookView xWindow="-120" yWindow="-120" windowWidth="20730" windowHeight="11160" firstSheet="1" activeTab="3" xr2:uid="{22FE002F-BB40-466B-95E0-C5FEC0B8C2BB}"/>
  </bookViews>
  <sheets>
    <sheet name="Baseline cortisol -day 29" sheetId="1" r:id="rId1"/>
    <sheet name="Descriptve statistics - day 29" sheetId="3" r:id="rId2"/>
    <sheet name="Stress-induced cortisol -day 35" sheetId="2" r:id="rId3"/>
    <sheet name="Descriptve statistics - day 35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3" i="4"/>
  <c r="F6" i="4"/>
  <c r="F5" i="4"/>
  <c r="F4" i="4"/>
  <c r="F3" i="4"/>
  <c r="C3" i="4"/>
  <c r="C6" i="4"/>
  <c r="C5" i="4"/>
  <c r="C4" i="4"/>
  <c r="B6" i="4"/>
  <c r="B5" i="4"/>
  <c r="B4" i="4"/>
  <c r="B3" i="4"/>
  <c r="G6" i="3"/>
  <c r="G5" i="3"/>
  <c r="G4" i="3"/>
  <c r="G3" i="3"/>
  <c r="F6" i="3"/>
  <c r="F5" i="3"/>
  <c r="F4" i="3"/>
  <c r="F3" i="3"/>
  <c r="B6" i="3"/>
  <c r="C6" i="3"/>
  <c r="C5" i="3"/>
  <c r="C4" i="3"/>
  <c r="C3" i="3"/>
  <c r="B5" i="3"/>
  <c r="B4" i="3"/>
  <c r="B3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2" i="2"/>
  <c r="C3" i="1"/>
  <c r="C4" i="1"/>
  <c r="C5" i="1"/>
  <c r="C6" i="1"/>
  <c r="C7" i="1"/>
  <c r="C8" i="1"/>
  <c r="C9" i="1"/>
  <c r="C11" i="1"/>
  <c r="C12" i="1"/>
  <c r="C13" i="1"/>
  <c r="C15" i="1"/>
  <c r="C16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2" i="1"/>
</calcChain>
</file>

<file path=xl/sharedStrings.xml><?xml version="1.0" encoding="utf-8"?>
<sst xmlns="http://schemas.openxmlformats.org/spreadsheetml/2006/main" count="102" uniqueCount="16">
  <si>
    <t>treatment</t>
  </si>
  <si>
    <t>control</t>
  </si>
  <si>
    <t>CBD1</t>
  </si>
  <si>
    <t>CBD10</t>
  </si>
  <si>
    <t>CBD20</t>
  </si>
  <si>
    <t>cortisol baseline level (ng/ml)</t>
  </si>
  <si>
    <t xml:space="preserve">log-transformed cortisol baseline level </t>
  </si>
  <si>
    <t>cortisol stress-induced level (ng/ml)</t>
  </si>
  <si>
    <t xml:space="preserve">log-transformed cortisol stress-induced level </t>
  </si>
  <si>
    <t>Treatment</t>
  </si>
  <si>
    <t>Mean</t>
  </si>
  <si>
    <t>Standard Deviation</t>
  </si>
  <si>
    <t>cortisol baseline level (ng/ml) (N=8)</t>
  </si>
  <si>
    <t>log-transformed cortisol baseline level  (N=8)</t>
  </si>
  <si>
    <t>cortisol stress-induced level (ng/ml) (N=8)</t>
  </si>
  <si>
    <t>log-transformed cortisol stress-induced level  (N=8)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</si>
</sst>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AF40-02D9-4D20-AB99-501FD86D4302}">
  <dimension ref="A1:C33"/>
  <sheetViews>
    <sheetView workbookViewId="0">
      <selection activeCell="C1" sqref="C1"/>
    </sheetView>
  </sheetViews>
  <sheetFormatPr defaultRowHeight="15" x14ac:dyDescent="0.25"/>
  <cols>
    <col min="1" max="1" width="10" bestFit="1" customWidth="1"/>
    <col min="2" max="2" width="28.140625" bestFit="1" customWidth="1"/>
    <col min="3" max="3" width="36.5703125" bestFit="1" customWidth="1"/>
  </cols>
  <sheetData>
    <row r="1" spans="1:3" x14ac:dyDescent="0.25">
      <c r="A1" t="s">
        <v>0</v>
      </c>
      <c r="B1" t="s">
        <v>5</v>
      </c>
      <c r="C1" t="s">
        <v>6</v>
      </c>
    </row>
    <row r="2" spans="1:3" x14ac:dyDescent="0.25">
      <c r="A2" t="s">
        <v>1</v>
      </c>
      <c r="B2">
        <v>95.501999999999995</v>
      </c>
      <c r="C2">
        <f>LOG10(B2+1)</f>
        <v>1.9845363141724248</v>
      </c>
    </row>
    <row r="3" spans="1:3" x14ac:dyDescent="0.25">
      <c r="A3" t="s">
        <v>1</v>
      </c>
      <c r="B3">
        <v>7.2069999999999999</v>
      </c>
      <c r="C3">
        <f t="shared" ref="C3:C33" si="0">LOG10(B3+1)</f>
        <v>0.9141844334232464</v>
      </c>
    </row>
    <row r="4" spans="1:3" x14ac:dyDescent="0.25">
      <c r="A4" t="s">
        <v>1</v>
      </c>
      <c r="B4">
        <v>21.193999999999999</v>
      </c>
      <c r="C4">
        <f t="shared" si="0"/>
        <v>1.3462355816990377</v>
      </c>
    </row>
    <row r="5" spans="1:3" x14ac:dyDescent="0.25">
      <c r="A5" t="s">
        <v>1</v>
      </c>
      <c r="B5">
        <v>16.468</v>
      </c>
      <c r="C5">
        <f t="shared" si="0"/>
        <v>1.2422431832493026</v>
      </c>
    </row>
    <row r="6" spans="1:3" x14ac:dyDescent="0.25">
      <c r="A6" t="s">
        <v>1</v>
      </c>
      <c r="B6">
        <v>39.478000000000002</v>
      </c>
      <c r="C6">
        <f t="shared" si="0"/>
        <v>1.6072190460644069</v>
      </c>
    </row>
    <row r="7" spans="1:3" x14ac:dyDescent="0.25">
      <c r="A7" t="s">
        <v>1</v>
      </c>
      <c r="B7">
        <v>126.92700000000001</v>
      </c>
      <c r="C7">
        <f t="shared" si="0"/>
        <v>2.1069622154207743</v>
      </c>
    </row>
    <row r="8" spans="1:3" x14ac:dyDescent="0.25">
      <c r="A8" t="s">
        <v>1</v>
      </c>
      <c r="B8">
        <v>46.134</v>
      </c>
      <c r="C8">
        <f t="shared" si="0"/>
        <v>1.6733342974768695</v>
      </c>
    </row>
    <row r="9" spans="1:3" x14ac:dyDescent="0.25">
      <c r="A9" t="s">
        <v>1</v>
      </c>
      <c r="B9">
        <v>87.355999999999995</v>
      </c>
      <c r="C9">
        <f t="shared" si="0"/>
        <v>1.9462360465243265</v>
      </c>
    </row>
    <row r="10" spans="1:3" x14ac:dyDescent="0.25">
      <c r="A10" t="s">
        <v>2</v>
      </c>
    </row>
    <row r="11" spans="1:3" x14ac:dyDescent="0.25">
      <c r="A11" t="s">
        <v>2</v>
      </c>
      <c r="B11">
        <v>42.363</v>
      </c>
      <c r="C11">
        <f t="shared" si="0"/>
        <v>1.6371193205408405</v>
      </c>
    </row>
    <row r="12" spans="1:3" x14ac:dyDescent="0.25">
      <c r="A12" t="s">
        <v>2</v>
      </c>
      <c r="B12">
        <v>26.687000000000001</v>
      </c>
      <c r="C12">
        <f t="shared" si="0"/>
        <v>1.4422759007065877</v>
      </c>
    </row>
    <row r="13" spans="1:3" x14ac:dyDescent="0.25">
      <c r="A13" t="s">
        <v>2</v>
      </c>
      <c r="B13">
        <v>9.4809999999999999</v>
      </c>
      <c r="C13">
        <f t="shared" si="0"/>
        <v>1.0204027209838782</v>
      </c>
    </row>
    <row r="14" spans="1:3" x14ac:dyDescent="0.25">
      <c r="A14" t="s">
        <v>2</v>
      </c>
    </row>
    <row r="15" spans="1:3" x14ac:dyDescent="0.25">
      <c r="A15" t="s">
        <v>2</v>
      </c>
      <c r="B15">
        <v>8.952</v>
      </c>
      <c r="C15">
        <f t="shared" si="0"/>
        <v>0.99791036734674343</v>
      </c>
    </row>
    <row r="16" spans="1:3" x14ac:dyDescent="0.25">
      <c r="A16" t="s">
        <v>2</v>
      </c>
      <c r="B16">
        <v>24.904</v>
      </c>
      <c r="C16">
        <f t="shared" si="0"/>
        <v>1.4133668314092984</v>
      </c>
    </row>
    <row r="17" spans="1:3" x14ac:dyDescent="0.25">
      <c r="A17" t="s">
        <v>2</v>
      </c>
    </row>
    <row r="18" spans="1:3" x14ac:dyDescent="0.25">
      <c r="A18" t="s">
        <v>3</v>
      </c>
      <c r="B18">
        <v>5.99</v>
      </c>
      <c r="C18">
        <f t="shared" si="0"/>
        <v>0.84447717574568137</v>
      </c>
    </row>
    <row r="19" spans="1:3" x14ac:dyDescent="0.25">
      <c r="A19" t="s">
        <v>3</v>
      </c>
      <c r="B19">
        <v>1.4339999999999999</v>
      </c>
      <c r="C19">
        <f t="shared" si="0"/>
        <v>0.38632057389404623</v>
      </c>
    </row>
    <row r="20" spans="1:3" x14ac:dyDescent="0.25">
      <c r="A20" t="s">
        <v>3</v>
      </c>
      <c r="B20">
        <v>41.689</v>
      </c>
      <c r="C20">
        <f t="shared" si="0"/>
        <v>1.6303159814713493</v>
      </c>
    </row>
    <row r="21" spans="1:3" x14ac:dyDescent="0.25">
      <c r="A21" t="s">
        <v>3</v>
      </c>
      <c r="B21">
        <v>2.6739999999999999</v>
      </c>
      <c r="C21">
        <f t="shared" si="0"/>
        <v>0.56513915196978948</v>
      </c>
    </row>
    <row r="22" spans="1:3" x14ac:dyDescent="0.25">
      <c r="A22" t="s">
        <v>3</v>
      </c>
      <c r="B22">
        <v>27.114000000000001</v>
      </c>
      <c r="C22">
        <f t="shared" si="0"/>
        <v>1.4489226404968312</v>
      </c>
    </row>
    <row r="23" spans="1:3" x14ac:dyDescent="0.25">
      <c r="A23" t="s">
        <v>3</v>
      </c>
      <c r="B23">
        <v>6.7930000000000001</v>
      </c>
      <c r="C23">
        <f t="shared" si="0"/>
        <v>0.8917046762391827</v>
      </c>
    </row>
    <row r="24" spans="1:3" x14ac:dyDescent="0.25">
      <c r="A24" t="s">
        <v>3</v>
      </c>
      <c r="B24">
        <v>34.161000000000001</v>
      </c>
      <c r="C24">
        <f t="shared" si="0"/>
        <v>1.5460612181738063</v>
      </c>
    </row>
    <row r="25" spans="1:3" x14ac:dyDescent="0.25">
      <c r="A25" t="s">
        <v>3</v>
      </c>
      <c r="B25">
        <v>2.181</v>
      </c>
      <c r="C25">
        <f t="shared" si="0"/>
        <v>0.50256366910736339</v>
      </c>
    </row>
    <row r="26" spans="1:3" x14ac:dyDescent="0.25">
      <c r="A26" t="s">
        <v>4</v>
      </c>
    </row>
    <row r="27" spans="1:3" x14ac:dyDescent="0.25">
      <c r="A27" t="s">
        <v>4</v>
      </c>
      <c r="B27">
        <v>2.0209999999999999</v>
      </c>
      <c r="C27">
        <f t="shared" si="0"/>
        <v>0.48015072527328045</v>
      </c>
    </row>
    <row r="28" spans="1:3" x14ac:dyDescent="0.25">
      <c r="A28" t="s">
        <v>4</v>
      </c>
      <c r="B28">
        <v>18.898</v>
      </c>
      <c r="C28">
        <f t="shared" si="0"/>
        <v>1.2988094265295851</v>
      </c>
    </row>
    <row r="29" spans="1:3" x14ac:dyDescent="0.25">
      <c r="A29" t="s">
        <v>4</v>
      </c>
      <c r="B29">
        <v>3.1160000000000001</v>
      </c>
      <c r="C29">
        <f t="shared" si="0"/>
        <v>0.61447536609039533</v>
      </c>
    </row>
    <row r="30" spans="1:3" x14ac:dyDescent="0.25">
      <c r="A30" t="s">
        <v>4</v>
      </c>
      <c r="B30">
        <v>2.1120000000000001</v>
      </c>
      <c r="C30">
        <f t="shared" si="0"/>
        <v>0.49303958831765132</v>
      </c>
    </row>
    <row r="31" spans="1:3" x14ac:dyDescent="0.25">
      <c r="A31" t="s">
        <v>4</v>
      </c>
      <c r="B31">
        <v>0.81799999999999995</v>
      </c>
      <c r="C31">
        <f t="shared" si="0"/>
        <v>0.25959387888594865</v>
      </c>
    </row>
    <row r="32" spans="1:3" x14ac:dyDescent="0.25">
      <c r="A32" t="s">
        <v>4</v>
      </c>
      <c r="B32">
        <v>5.3659999999999997</v>
      </c>
      <c r="C32">
        <f t="shared" si="0"/>
        <v>0.80386663428498428</v>
      </c>
    </row>
    <row r="33" spans="1:3" x14ac:dyDescent="0.25">
      <c r="A33" t="s">
        <v>4</v>
      </c>
      <c r="B33">
        <v>3.141</v>
      </c>
      <c r="C33">
        <f t="shared" si="0"/>
        <v>0.61710523050237809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DDB0-733A-48D0-ADED-51AD5002D495}">
  <dimension ref="A1:G6"/>
  <sheetViews>
    <sheetView workbookViewId="0">
      <selection sqref="A1:G6"/>
    </sheetView>
  </sheetViews>
  <sheetFormatPr defaultRowHeight="15" x14ac:dyDescent="0.25"/>
  <cols>
    <col min="3" max="3" width="18.140625" bestFit="1" customWidth="1"/>
    <col min="5" max="5" width="10.28515625" bestFit="1" customWidth="1"/>
    <col min="6" max="6" width="7.7109375" bestFit="1" customWidth="1"/>
    <col min="7" max="7" width="23" customWidth="1"/>
  </cols>
  <sheetData>
    <row r="1" spans="1:7" x14ac:dyDescent="0.25">
      <c r="A1" s="1" t="s">
        <v>12</v>
      </c>
      <c r="B1" s="1"/>
      <c r="C1" s="1"/>
      <c r="E1" s="1" t="s">
        <v>13</v>
      </c>
      <c r="F1" s="1"/>
      <c r="G1" s="1"/>
    </row>
    <row r="2" spans="1:7" x14ac:dyDescent="0.25">
      <c r="A2" t="s">
        <v>9</v>
      </c>
      <c r="B2" t="s">
        <v>10</v>
      </c>
      <c r="C2" t="s">
        <v>11</v>
      </c>
      <c r="E2" t="s">
        <v>9</v>
      </c>
      <c r="F2" t="s">
        <v>10</v>
      </c>
      <c r="G2" t="s">
        <v>11</v>
      </c>
    </row>
    <row r="3" spans="1:7" x14ac:dyDescent="0.25">
      <c r="A3" t="s">
        <v>1</v>
      </c>
      <c r="B3">
        <f>AVERAGE('Baseline cortisol -day 29'!B2:B9)</f>
        <v>55.033250000000002</v>
      </c>
      <c r="C3">
        <f>_xlfn.STDEV.S('Baseline cortisol -day 29'!B2:B9)</f>
        <v>43.246927510187689</v>
      </c>
      <c r="E3" t="s">
        <v>1</v>
      </c>
      <c r="F3">
        <f>AVERAGE('Baseline cortisol -day 29'!C2:C9)</f>
        <v>1.6026188897537987</v>
      </c>
      <c r="G3">
        <f>_xlfn.STDEV.S('Baseline cortisol -day 29'!C2:C9)</f>
        <v>0.41280620515906974</v>
      </c>
    </row>
    <row r="4" spans="1:7" x14ac:dyDescent="0.25">
      <c r="A4" t="s">
        <v>2</v>
      </c>
      <c r="B4">
        <f>AVERAGE('Baseline cortisol -day 29'!B10:B17)</f>
        <v>22.477399999999996</v>
      </c>
      <c r="C4">
        <f>_xlfn.STDEV.S('Baseline cortisol -day 29'!B10:B17)</f>
        <v>13.882444536175905</v>
      </c>
      <c r="E4" t="s">
        <v>2</v>
      </c>
      <c r="F4">
        <f>AVERAGE('Baseline cortisol -day 29'!C10:C17)</f>
        <v>1.3022150281974698</v>
      </c>
      <c r="G4">
        <f>_xlfn.STDEV.S('Baseline cortisol -day 29'!C10:C17)</f>
        <v>0.28113704821127389</v>
      </c>
    </row>
    <row r="5" spans="1:7" x14ac:dyDescent="0.25">
      <c r="A5" t="s">
        <v>3</v>
      </c>
      <c r="B5">
        <f>AVERAGE('Baseline cortisol -day 29'!B18:B25)</f>
        <v>15.2545</v>
      </c>
      <c r="C5">
        <f>_xlfn.STDEV.S('Baseline cortisol -day 29'!B18:B25)</f>
        <v>16.364184838499334</v>
      </c>
      <c r="E5" t="s">
        <v>3</v>
      </c>
      <c r="F5">
        <f>AVERAGE('Baseline cortisol -day 29'!C18:C25)</f>
        <v>0.9769381358872562</v>
      </c>
      <c r="G5">
        <f>_xlfn.STDEV.S('Baseline cortisol -day 29'!C18:C25)</f>
        <v>0.49883039710208643</v>
      </c>
    </row>
    <row r="6" spans="1:7" x14ac:dyDescent="0.25">
      <c r="A6" t="s">
        <v>4</v>
      </c>
      <c r="B6">
        <f>AVERAGE('Baseline cortisol -day 29'!B26:B33)</f>
        <v>5.0674285714285716</v>
      </c>
      <c r="C6">
        <f>_xlfn.STDEV.S('Baseline cortisol -day 29'!C26:C33)</f>
        <v>0.32985690851543426</v>
      </c>
      <c r="E6" t="s">
        <v>4</v>
      </c>
      <c r="F6">
        <f>AVERAGE('Baseline cortisol -day 29'!C26:C33)</f>
        <v>0.65243440712631773</v>
      </c>
      <c r="G6">
        <f>_xlfn.STDEV.S('Baseline cortisol -day 29'!C26:C33)</f>
        <v>0.32985690851543426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0262-6B8D-4ADB-A415-A0E7D89D2203}">
  <dimension ref="A1:C33"/>
  <sheetViews>
    <sheetView workbookViewId="0">
      <selection activeCell="C1" sqref="C1"/>
    </sheetView>
  </sheetViews>
  <sheetFormatPr defaultRowHeight="15" x14ac:dyDescent="0.25"/>
  <cols>
    <col min="1" max="1" width="10" bestFit="1" customWidth="1"/>
    <col min="2" max="2" width="33.85546875" bestFit="1" customWidth="1"/>
    <col min="3" max="3" width="42.28515625" bestFit="1" customWidth="1"/>
  </cols>
  <sheetData>
    <row r="1" spans="1:3" x14ac:dyDescent="0.25">
      <c r="A1" t="s">
        <v>0</v>
      </c>
      <c r="B1" t="s">
        <v>7</v>
      </c>
      <c r="C1" t="s">
        <v>8</v>
      </c>
    </row>
    <row r="2" spans="1:3" x14ac:dyDescent="0.25">
      <c r="A2" t="s">
        <v>1</v>
      </c>
      <c r="B2">
        <v>43.91</v>
      </c>
      <c r="C2">
        <f>LOG10(B2+1)</f>
        <v>1.6523430550627147</v>
      </c>
    </row>
    <row r="3" spans="1:3" x14ac:dyDescent="0.25">
      <c r="A3" t="s">
        <v>1</v>
      </c>
      <c r="B3">
        <v>57.853999999999999</v>
      </c>
      <c r="C3">
        <f t="shared" ref="C3:C33" si="0">LOG10(B3+1)</f>
        <v>1.7697759849176491</v>
      </c>
    </row>
    <row r="4" spans="1:3" x14ac:dyDescent="0.25">
      <c r="A4" t="s">
        <v>1</v>
      </c>
      <c r="B4">
        <v>13.83</v>
      </c>
      <c r="C4">
        <f t="shared" si="0"/>
        <v>1.171141151028382</v>
      </c>
    </row>
    <row r="5" spans="1:3" x14ac:dyDescent="0.25">
      <c r="A5" t="s">
        <v>1</v>
      </c>
      <c r="B5">
        <v>9.5519999999999996</v>
      </c>
      <c r="C5">
        <f t="shared" si="0"/>
        <v>1.0233347825383088</v>
      </c>
    </row>
    <row r="6" spans="1:3" x14ac:dyDescent="0.25">
      <c r="A6" t="s">
        <v>1</v>
      </c>
      <c r="B6">
        <v>13.662000000000001</v>
      </c>
      <c r="C6">
        <f t="shared" si="0"/>
        <v>1.1661932151700674</v>
      </c>
    </row>
    <row r="7" spans="1:3" x14ac:dyDescent="0.25">
      <c r="A7" t="s">
        <v>1</v>
      </c>
      <c r="B7">
        <v>21.3</v>
      </c>
      <c r="C7">
        <f t="shared" si="0"/>
        <v>1.3483048630481607</v>
      </c>
    </row>
    <row r="8" spans="1:3" x14ac:dyDescent="0.25">
      <c r="A8" t="s">
        <v>1</v>
      </c>
      <c r="B8">
        <v>17.637</v>
      </c>
      <c r="C8">
        <f t="shared" si="0"/>
        <v>1.2703760052120221</v>
      </c>
    </row>
    <row r="9" spans="1:3" x14ac:dyDescent="0.25">
      <c r="A9" t="s">
        <v>1</v>
      </c>
      <c r="B9">
        <v>75.403000000000006</v>
      </c>
      <c r="C9">
        <f t="shared" si="0"/>
        <v>1.883110411689122</v>
      </c>
    </row>
    <row r="10" spans="1:3" x14ac:dyDescent="0.25">
      <c r="A10" t="s">
        <v>2</v>
      </c>
      <c r="C10">
        <f t="shared" si="0"/>
        <v>0</v>
      </c>
    </row>
    <row r="11" spans="1:3" x14ac:dyDescent="0.25">
      <c r="A11" t="s">
        <v>2</v>
      </c>
      <c r="B11">
        <v>35.697000000000003</v>
      </c>
      <c r="C11">
        <f t="shared" si="0"/>
        <v>1.5646305618896921</v>
      </c>
    </row>
    <row r="12" spans="1:3" x14ac:dyDescent="0.25">
      <c r="A12" t="s">
        <v>2</v>
      </c>
      <c r="B12">
        <v>46.316000000000003</v>
      </c>
      <c r="C12">
        <f t="shared" si="0"/>
        <v>1.675008023120848</v>
      </c>
    </row>
    <row r="13" spans="1:3" x14ac:dyDescent="0.25">
      <c r="A13" t="s">
        <v>2</v>
      </c>
      <c r="B13">
        <v>2.044</v>
      </c>
      <c r="C13">
        <f t="shared" si="0"/>
        <v>0.48344464809853521</v>
      </c>
    </row>
    <row r="14" spans="1:3" x14ac:dyDescent="0.25">
      <c r="A14" t="s">
        <v>2</v>
      </c>
      <c r="B14">
        <v>7.3040000000000003</v>
      </c>
      <c r="C14">
        <f t="shared" si="0"/>
        <v>0.91928734050438266</v>
      </c>
    </row>
    <row r="15" spans="1:3" x14ac:dyDescent="0.25">
      <c r="A15" t="s">
        <v>2</v>
      </c>
      <c r="B15">
        <v>20.411999999999999</v>
      </c>
      <c r="C15">
        <f t="shared" si="0"/>
        <v>1.3306572347113941</v>
      </c>
    </row>
    <row r="16" spans="1:3" x14ac:dyDescent="0.25">
      <c r="A16" t="s">
        <v>2</v>
      </c>
      <c r="B16">
        <v>65.331000000000003</v>
      </c>
      <c r="C16">
        <f t="shared" si="0"/>
        <v>1.8217165447310342</v>
      </c>
    </row>
    <row r="17" spans="1:3" x14ac:dyDescent="0.25">
      <c r="A17" t="s">
        <v>2</v>
      </c>
      <c r="B17">
        <v>10.689</v>
      </c>
      <c r="C17">
        <f t="shared" si="0"/>
        <v>1.0677773586333172</v>
      </c>
    </row>
    <row r="18" spans="1:3" x14ac:dyDescent="0.25">
      <c r="A18" t="s">
        <v>3</v>
      </c>
      <c r="B18">
        <v>17.210999999999999</v>
      </c>
      <c r="C18">
        <f t="shared" si="0"/>
        <v>1.260333794370303</v>
      </c>
    </row>
    <row r="19" spans="1:3" x14ac:dyDescent="0.25">
      <c r="A19" t="s">
        <v>3</v>
      </c>
      <c r="B19">
        <v>26.384</v>
      </c>
      <c r="C19">
        <f t="shared" si="0"/>
        <v>1.4374968861298207</v>
      </c>
    </row>
    <row r="20" spans="1:3" x14ac:dyDescent="0.25">
      <c r="A20" t="s">
        <v>3</v>
      </c>
      <c r="B20">
        <v>27.856999999999999</v>
      </c>
      <c r="C20">
        <f t="shared" si="0"/>
        <v>1.4602511794543624</v>
      </c>
    </row>
    <row r="21" spans="1:3" x14ac:dyDescent="0.25">
      <c r="A21" t="s">
        <v>3</v>
      </c>
      <c r="B21">
        <v>22.047999999999998</v>
      </c>
      <c r="C21">
        <f t="shared" si="0"/>
        <v>1.3626332452723564</v>
      </c>
    </row>
    <row r="22" spans="1:3" x14ac:dyDescent="0.25">
      <c r="A22" t="s">
        <v>3</v>
      </c>
      <c r="B22">
        <v>13.494999999999999</v>
      </c>
      <c r="C22">
        <f t="shared" si="0"/>
        <v>1.1612182196910161</v>
      </c>
    </row>
    <row r="23" spans="1:3" x14ac:dyDescent="0.25">
      <c r="A23" t="s">
        <v>3</v>
      </c>
      <c r="B23">
        <v>20.88</v>
      </c>
      <c r="C23">
        <f t="shared" si="0"/>
        <v>1.3400473176613932</v>
      </c>
    </row>
    <row r="24" spans="1:3" x14ac:dyDescent="0.25">
      <c r="A24" t="s">
        <v>3</v>
      </c>
      <c r="B24">
        <v>13.746</v>
      </c>
      <c r="C24">
        <f t="shared" si="0"/>
        <v>1.1686742295670798</v>
      </c>
    </row>
    <row r="25" spans="1:3" x14ac:dyDescent="0.25">
      <c r="A25" t="s">
        <v>3</v>
      </c>
      <c r="B25">
        <v>1.5820000000000001</v>
      </c>
      <c r="C25">
        <f t="shared" si="0"/>
        <v>0.41195623793040148</v>
      </c>
    </row>
    <row r="26" spans="1:3" x14ac:dyDescent="0.25">
      <c r="A26" t="s">
        <v>4</v>
      </c>
      <c r="B26">
        <v>2.5070000000000001</v>
      </c>
      <c r="C26">
        <f t="shared" si="0"/>
        <v>0.54493576588150261</v>
      </c>
    </row>
    <row r="27" spans="1:3" x14ac:dyDescent="0.25">
      <c r="A27" t="s">
        <v>4</v>
      </c>
      <c r="B27">
        <v>1.3720000000000001</v>
      </c>
      <c r="C27">
        <f t="shared" si="0"/>
        <v>0.37511468469222498</v>
      </c>
    </row>
    <row r="28" spans="1:3" x14ac:dyDescent="0.25">
      <c r="A28" t="s">
        <v>4</v>
      </c>
      <c r="B28">
        <v>28.422999999999998</v>
      </c>
      <c r="C28">
        <f t="shared" si="0"/>
        <v>1.4686869517709051</v>
      </c>
    </row>
    <row r="29" spans="1:3" x14ac:dyDescent="0.25">
      <c r="A29" t="s">
        <v>4</v>
      </c>
      <c r="B29">
        <v>16.422999999999998</v>
      </c>
      <c r="C29">
        <f t="shared" si="0"/>
        <v>1.24112293662285</v>
      </c>
    </row>
    <row r="30" spans="1:3" x14ac:dyDescent="0.25">
      <c r="A30" t="s">
        <v>4</v>
      </c>
      <c r="B30">
        <v>13.914</v>
      </c>
      <c r="C30">
        <f t="shared" si="0"/>
        <v>1.1735941387546327</v>
      </c>
    </row>
    <row r="31" spans="1:3" x14ac:dyDescent="0.25">
      <c r="A31" t="s">
        <v>4</v>
      </c>
      <c r="B31">
        <v>37.128999999999998</v>
      </c>
      <c r="C31">
        <f t="shared" si="0"/>
        <v>1.5812554152873888</v>
      </c>
    </row>
    <row r="32" spans="1:3" x14ac:dyDescent="0.25">
      <c r="A32" t="s">
        <v>4</v>
      </c>
      <c r="B32">
        <v>5.048</v>
      </c>
      <c r="C32">
        <f t="shared" si="0"/>
        <v>0.78161178249315011</v>
      </c>
    </row>
    <row r="33" spans="1:3" x14ac:dyDescent="0.25">
      <c r="A33" t="s">
        <v>4</v>
      </c>
      <c r="B33">
        <v>17.588999999999999</v>
      </c>
      <c r="C33">
        <f t="shared" si="0"/>
        <v>1.2692560274177735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2D67-8D53-45B7-8136-86F847948FB5}">
  <dimension ref="A1:G6"/>
  <sheetViews>
    <sheetView tabSelected="1" workbookViewId="0">
      <selection activeCell="G15" sqref="G15"/>
    </sheetView>
  </sheetViews>
  <sheetFormatPr defaultRowHeight="15" x14ac:dyDescent="0.25"/>
  <cols>
    <col min="2" max="2" width="12" bestFit="1" customWidth="1"/>
    <col min="3" max="3" width="18.140625" bestFit="1" customWidth="1"/>
    <col min="5" max="5" width="10.28515625" bestFit="1" customWidth="1"/>
    <col min="6" max="6" width="12" bestFit="1" customWidth="1"/>
    <col min="7" max="7" width="25.5703125" customWidth="1"/>
  </cols>
  <sheetData>
    <row r="1" spans="1:7" x14ac:dyDescent="0.25">
      <c r="A1" s="1" t="s">
        <v>14</v>
      </c>
      <c r="B1" s="1"/>
      <c r="C1" s="1"/>
      <c r="E1" s="1" t="s">
        <v>15</v>
      </c>
      <c r="F1" s="1"/>
      <c r="G1" s="1"/>
    </row>
    <row r="2" spans="1:7" x14ac:dyDescent="0.25">
      <c r="A2" t="s">
        <v>9</v>
      </c>
      <c r="B2" t="s">
        <v>10</v>
      </c>
      <c r="C2" t="s">
        <v>11</v>
      </c>
      <c r="E2" t="s">
        <v>9</v>
      </c>
      <c r="F2" t="s">
        <v>10</v>
      </c>
      <c r="G2" t="s">
        <v>11</v>
      </c>
    </row>
    <row r="3" spans="1:7" x14ac:dyDescent="0.25">
      <c r="A3" t="s">
        <v>1</v>
      </c>
      <c r="B3">
        <f>AVERAGE('Stress-induced cortisol -day 35'!B2:B9)</f>
        <v>31.643500000000003</v>
      </c>
      <c r="C3">
        <f>_xlfn.STDEV.S('Stress-induced cortisol -day 35'!B2:B9)</f>
        <v>24.44881155160132</v>
      </c>
      <c r="E3" t="s">
        <v>1</v>
      </c>
      <c r="F3">
        <f>AVERAGE('Stress-induced cortisol -day 35'!C2:C9)</f>
        <v>1.4105724335833034</v>
      </c>
      <c r="G3">
        <f>_xlfn.STDEV.S('Stress-induced cortisol -day 35'!C2:C9)</f>
        <v>0.31652266769819981</v>
      </c>
    </row>
    <row r="4" spans="1:7" x14ac:dyDescent="0.25">
      <c r="A4" t="s">
        <v>2</v>
      </c>
      <c r="B4">
        <f>AVERAGE('Stress-induced cortisol -day 35'!B10:B17)</f>
        <v>26.827571428571424</v>
      </c>
      <c r="C4">
        <f>_xlfn.STDEV.S('Stress-induced cortisol -day 35'!B10:B17)</f>
        <v>23.230683451397805</v>
      </c>
      <c r="E4" t="s">
        <v>2</v>
      </c>
      <c r="F4">
        <f>AVERAGE('Stress-induced cortisol -day 35'!C11:C17)</f>
        <v>1.2660745302413148</v>
      </c>
      <c r="G4">
        <f>_xlfn.STDEV.S('Stress-induced cortisol -day 35'!C10:C17)</f>
        <v>0.62609225265946034</v>
      </c>
    </row>
    <row r="5" spans="1:7" x14ac:dyDescent="0.25">
      <c r="A5" t="s">
        <v>3</v>
      </c>
      <c r="B5">
        <f>AVERAGE('Stress-induced cortisol -day 35'!B18:B25)</f>
        <v>17.900375</v>
      </c>
      <c r="C5">
        <f>_xlfn.STDEV.S('Stress-induced cortisol -day 35'!B18:B25)</f>
        <v>8.4567639359188149</v>
      </c>
      <c r="E5" t="s">
        <v>3</v>
      </c>
      <c r="F5">
        <f>AVERAGE('Stress-induced cortisol -day 35'!C18:C24)</f>
        <v>1.3129506960209043</v>
      </c>
      <c r="G5">
        <f>_xlfn.STDEV.S('Stress-induced cortisol -day 35'!C18:C25)</f>
        <v>0.33749833582675764</v>
      </c>
    </row>
    <row r="6" spans="1:7" x14ac:dyDescent="0.25">
      <c r="A6" t="s">
        <v>4</v>
      </c>
      <c r="B6">
        <f>AVERAGE('Stress-induced cortisol -day 35'!B26:B33)</f>
        <v>15.300625</v>
      </c>
      <c r="C6">
        <f>_xlfn.STDEV.S('Stress-induced cortisol -day 35'!B26:B33)</f>
        <v>12.648509510582095</v>
      </c>
      <c r="E6" t="s">
        <v>4</v>
      </c>
      <c r="F6">
        <f>AVERAGE('Stress-induced cortisol -day 35'!C26:C33)</f>
        <v>1.0544472128650535</v>
      </c>
      <c r="G6">
        <f>_xlfn.STDEV.S('Stress-induced cortisol -day 35'!C26:C33)</f>
        <v>0.43749969086264978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Baseline cortisol -day 29</vt:lpstr>
      <vt:lpstr>Descriptve statistics - day 29</vt:lpstr>
      <vt:lpstr>Stress-induced cortisol -day 35</vt:lpstr>
      <vt:lpstr>Descriptve statistics - day 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2022-06-03T17:40:34Z</dcterms:created>
  <dcterms:modified xsi:type="dcterms:W3CDTF">2022-06-06T13:15:21Z</dcterms:modified>
</cp:coreProperties>
</file>