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Martin/Desktop/Cannabis study/Animal study meta-analysis/Molecular Psychiatry_Presubmission/MS resubmission/"/>
    </mc:Choice>
  </mc:AlternateContent>
  <xr:revisionPtr revIDLastSave="0" documentId="8_{EB9413D2-906A-8A42-8A45-1913CB01EF7A}" xr6:coauthVersionLast="47" xr6:coauthVersionMax="47" xr10:uidLastSave="{00000000-0000-0000-0000-000000000000}"/>
  <bookViews>
    <workbookView xWindow="0" yWindow="760" windowWidth="34560" windowHeight="20000" xr2:uid="{F3E5EBC9-AECF-E84A-835F-C6EC4B454B5A}"/>
  </bookViews>
  <sheets>
    <sheet name="Data extraction table" sheetId="12" r:id="rId1"/>
    <sheet name="explanation" sheetId="14" r:id="rId2"/>
    <sheet name="Lists" sheetId="13" state="hidden" r:id="rId3"/>
  </sheets>
  <definedNames>
    <definedName name="_xlnm._FilterDatabase" localSheetId="0" hidden="1">'Data extraction table'!$A$2:$C$2</definedName>
    <definedName name="MemoryAlternation">Table3[Alternation]</definedName>
    <definedName name="MemoryBarnesMaze">Barnes[[#All],[Barnes Maze]]</definedName>
    <definedName name="MemoryDiscrimination">Table4[Discrimination]</definedName>
    <definedName name="MorrisWater">MWM[[#All],[Memory Morris Water Maze]]</definedName>
    <definedName name="OpenField">Table6[[Open Field ]]</definedName>
    <definedName name="SocialInteraction">Table5[Social interaction]</definedName>
    <definedName name="Tests">Table1[Test types]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7" i="12" l="1"/>
  <c r="AG72" i="12"/>
  <c r="AA185" i="12"/>
  <c r="AG186" i="12"/>
  <c r="AG187" i="12"/>
  <c r="AG185" i="12"/>
  <c r="AE187" i="12"/>
  <c r="AE186" i="12"/>
  <c r="AE185" i="12"/>
  <c r="AC187" i="12"/>
  <c r="AC186" i="12"/>
  <c r="AC185" i="12"/>
  <c r="AA187" i="12"/>
  <c r="AA186" i="12"/>
</calcChain>
</file>

<file path=xl/sharedStrings.xml><?xml version="1.0" encoding="utf-8"?>
<sst xmlns="http://schemas.openxmlformats.org/spreadsheetml/2006/main" count="12914" uniqueCount="634">
  <si>
    <t>Animal information</t>
  </si>
  <si>
    <t>Intervention</t>
  </si>
  <si>
    <t>Risk of bias assessment</t>
  </si>
  <si>
    <t>Author</t>
  </si>
  <si>
    <t>Year of 
Publication</t>
  </si>
  <si>
    <t>Entry No.</t>
  </si>
  <si>
    <t xml:space="preserve">Species </t>
  </si>
  <si>
    <t>Genotype</t>
  </si>
  <si>
    <t xml:space="preserve">Sex </t>
  </si>
  <si>
    <t>Substance Used</t>
  </si>
  <si>
    <t>Dose  (mg/kg)</t>
  </si>
  <si>
    <t>Dose range
(forTHC )</t>
  </si>
  <si>
    <t>Duration</t>
  </si>
  <si>
    <t>Starting
week</t>
  </si>
  <si>
    <t>Frequency
(per day)</t>
  </si>
  <si>
    <t xml:space="preserve">Route </t>
  </si>
  <si>
    <t>Control</t>
  </si>
  <si>
    <t>Note</t>
  </si>
  <si>
    <t>Test Type</t>
  </si>
  <si>
    <t>test subtype
(if applicable)</t>
  </si>
  <si>
    <t xml:space="preserve">Effect type
by time </t>
  </si>
  <si>
    <t xml:space="preserve">N_Exp group </t>
  </si>
  <si>
    <r>
      <t>N_</t>
    </r>
    <r>
      <rPr>
        <b/>
        <sz val="10"/>
        <color theme="1"/>
        <rFont val="Calibri"/>
        <family val="2"/>
        <scheme val="minor"/>
      </rPr>
      <t>con</t>
    </r>
    <r>
      <rPr>
        <sz val="10"/>
        <color theme="1"/>
        <rFont val="Calibri"/>
        <family val="2"/>
        <scheme val="minor"/>
      </rPr>
      <t xml:space="preserve">
sample 
size  </t>
    </r>
  </si>
  <si>
    <r>
      <t>N_</t>
    </r>
    <r>
      <rPr>
        <b/>
        <sz val="10"/>
        <color theme="1"/>
        <rFont val="Calibri"/>
        <family val="2"/>
        <scheme val="minor"/>
      </rPr>
      <t xml:space="preserve">exp </t>
    </r>
    <r>
      <rPr>
        <sz val="10"/>
        <color theme="1"/>
        <rFont val="Calibri"/>
        <family val="2"/>
        <scheme val="minor"/>
      </rPr>
      <t xml:space="preserve">
sample size</t>
    </r>
  </si>
  <si>
    <t>Primary 
measure?</t>
  </si>
  <si>
    <t>Data item1</t>
  </si>
  <si>
    <t xml:space="preserve">Value </t>
  </si>
  <si>
    <t>Data item2</t>
  </si>
  <si>
    <t>Data item3</t>
  </si>
  <si>
    <t>Data item4</t>
  </si>
  <si>
    <t>Data 
source</t>
  </si>
  <si>
    <t>Missing data</t>
  </si>
  <si>
    <t xml:space="preserve">sequence generation </t>
  </si>
  <si>
    <t xml:space="preserve"> treatment experimenter </t>
  </si>
  <si>
    <t xml:space="preserve"> treatment  assessor </t>
  </si>
  <si>
    <t>incomplete outcome addressed</t>
  </si>
  <si>
    <t>Column1</t>
  </si>
  <si>
    <t>Column2</t>
  </si>
  <si>
    <t>Column3</t>
  </si>
  <si>
    <t>Column7</t>
  </si>
  <si>
    <t>Column8</t>
  </si>
  <si>
    <t>Column6</t>
  </si>
  <si>
    <t>Column4</t>
  </si>
  <si>
    <t>Column9</t>
  </si>
  <si>
    <t>Column5</t>
  </si>
  <si>
    <t>Column12</t>
  </si>
  <si>
    <t>Column13</t>
  </si>
  <si>
    <t>Column11</t>
  </si>
  <si>
    <t>Column15</t>
  </si>
  <si>
    <t>Column14</t>
  </si>
  <si>
    <t>Column17</t>
  </si>
  <si>
    <t>Column16</t>
  </si>
  <si>
    <t>Column10</t>
  </si>
  <si>
    <t>Column102</t>
  </si>
  <si>
    <t>Column103</t>
  </si>
  <si>
    <t>Column104</t>
  </si>
  <si>
    <t>Column105</t>
  </si>
  <si>
    <t>Coleman et al.</t>
  </si>
  <si>
    <t>Mouse</t>
  </si>
  <si>
    <t>Wildtype</t>
  </si>
  <si>
    <t>Male</t>
  </si>
  <si>
    <t>Vaporised cannabis</t>
  </si>
  <si>
    <t>serum THC 130–150ng/ml</t>
  </si>
  <si>
    <t>P23-51</t>
  </si>
  <si>
    <t>inhaled</t>
  </si>
  <si>
    <t>Placebo</t>
  </si>
  <si>
    <t>10.3% THC and 0.05% CBD</t>
  </si>
  <si>
    <t>Memory Discrimination</t>
  </si>
  <si>
    <t>Novel object</t>
  </si>
  <si>
    <t>long-term</t>
  </si>
  <si>
    <t>No(specify)</t>
  </si>
  <si>
    <t>Mean_pla</t>
  </si>
  <si>
    <t>SE_pla</t>
  </si>
  <si>
    <t>mean_exp</t>
  </si>
  <si>
    <t>SE_exp</t>
  </si>
  <si>
    <t>Text</t>
  </si>
  <si>
    <t>Investigation ratio, not DI</t>
  </si>
  <si>
    <t>Unclear</t>
  </si>
  <si>
    <t>Yes</t>
  </si>
  <si>
    <t>Female</t>
  </si>
  <si>
    <t>Graphs</t>
  </si>
  <si>
    <t xml:space="preserve">Gogulski et al. </t>
  </si>
  <si>
    <t>Rat</t>
  </si>
  <si>
    <t>THC</t>
  </si>
  <si>
    <t>2.5-5-10</t>
  </si>
  <si>
    <t>Escalating</t>
  </si>
  <si>
    <t>P30-43</t>
  </si>
  <si>
    <t>5</t>
  </si>
  <si>
    <t>1</t>
  </si>
  <si>
    <t>s.c.</t>
  </si>
  <si>
    <t>Vehicle</t>
  </si>
  <si>
    <t xml:space="preserve">Open Field </t>
  </si>
  <si>
    <t>Novelty-induced</t>
  </si>
  <si>
    <t>26</t>
  </si>
  <si>
    <t>Mean_veh</t>
  </si>
  <si>
    <t>SE_veh</t>
  </si>
  <si>
    <t>Mean_exp</t>
  </si>
  <si>
    <t>beam breaks</t>
  </si>
  <si>
    <t>yes</t>
  </si>
  <si>
    <t>Ledesma-Corvi et al.</t>
  </si>
  <si>
    <t>CBD</t>
  </si>
  <si>
    <t>mid-late 
adolescence</t>
  </si>
  <si>
    <t>i.p.</t>
  </si>
  <si>
    <t>Sucrose Preference</t>
  </si>
  <si>
    <t>short-term</t>
  </si>
  <si>
    <t>9</t>
  </si>
  <si>
    <t>3</t>
  </si>
  <si>
    <t>8</t>
  </si>
  <si>
    <t>2</t>
  </si>
  <si>
    <t>Le et al.</t>
  </si>
  <si>
    <t>Middle</t>
  </si>
  <si>
    <t>Novel odour</t>
  </si>
  <si>
    <t>Novel object location</t>
  </si>
  <si>
    <t>t_DI</t>
  </si>
  <si>
    <t xml:space="preserve">Stollenwerk  et al. </t>
  </si>
  <si>
    <t>P35-39</t>
  </si>
  <si>
    <t>SA</t>
  </si>
  <si>
    <t>oral</t>
  </si>
  <si>
    <t>Psychostimulant-induced</t>
  </si>
  <si>
    <t xml:space="preserve">graph from supplementary </t>
  </si>
  <si>
    <t>Prepulse Inhibition</t>
  </si>
  <si>
    <t>8-10</t>
  </si>
  <si>
    <t>Morris Water</t>
  </si>
  <si>
    <t>7</t>
  </si>
  <si>
    <t>No latency data on probe day</t>
  </si>
  <si>
    <t xml:space="preserve">Fear Conditioning </t>
  </si>
  <si>
    <t>No data on probe day</t>
  </si>
  <si>
    <t>Garzón M et al.</t>
  </si>
  <si>
    <t>P28-43</t>
  </si>
  <si>
    <t>Memory Alternation</t>
  </si>
  <si>
    <t>Y maze</t>
  </si>
  <si>
    <t>Tagne A et al.</t>
  </si>
  <si>
    <t>Social Interaction</t>
  </si>
  <si>
    <t xml:space="preserve">Social motivation </t>
  </si>
  <si>
    <t>Mean±SE_V-Obj</t>
  </si>
  <si>
    <t>206.39±58.97</t>
  </si>
  <si>
    <t>Mean±SE_V-Ani</t>
  </si>
  <si>
    <t>102.21±24.57</t>
  </si>
  <si>
    <t>Mean±SE_E-Obj</t>
  </si>
  <si>
    <t>121.87±47.17</t>
  </si>
  <si>
    <t>Mean±SE_E-Ani</t>
  </si>
  <si>
    <t>195.58±53.07</t>
  </si>
  <si>
    <t xml:space="preserve">Gobira et al. </t>
  </si>
  <si>
    <t xml:space="preserve">WIN55,212–2 </t>
  </si>
  <si>
    <t>P28-49</t>
  </si>
  <si>
    <t>1/3</t>
  </si>
  <si>
    <t>unit: m</t>
  </si>
  <si>
    <t>df</t>
  </si>
  <si>
    <t xml:space="preserve">Smiley et al. </t>
  </si>
  <si>
    <t xml:space="preserve">THC+CBD </t>
  </si>
  <si>
    <t xml:space="preserve">150µl 
T:C=10:1 </t>
  </si>
  <si>
    <t>P45-50</t>
  </si>
  <si>
    <t>4</t>
  </si>
  <si>
    <t>Other</t>
  </si>
  <si>
    <t xml:space="preserve"> concentration  unknown; control: Air</t>
  </si>
  <si>
    <t>12-16</t>
  </si>
  <si>
    <t>Mean_air</t>
  </si>
  <si>
    <t>SE_air</t>
  </si>
  <si>
    <t>unit: average %</t>
  </si>
  <si>
    <t xml:space="preserve">Sabran-Cohen et al </t>
  </si>
  <si>
    <t>P30-41</t>
  </si>
  <si>
    <t>unit:cm</t>
  </si>
  <si>
    <t>Investigation ratio (fam as numerator), not DI</t>
  </si>
  <si>
    <t>P45-56</t>
  </si>
  <si>
    <t>García-Baos et al.</t>
  </si>
  <si>
    <t>Both</t>
  </si>
  <si>
    <t>P25-34</t>
  </si>
  <si>
    <t>Delayed % correct spontaneous alternation</t>
  </si>
  <si>
    <t>Kaplan et al.</t>
  </si>
  <si>
    <t>P25-45</t>
  </si>
  <si>
    <t>Barnes Maze</t>
  </si>
  <si>
    <t>13</t>
  </si>
  <si>
    <t>Gabaglio et al.</t>
  </si>
  <si>
    <t>P35-45</t>
  </si>
  <si>
    <t>6</t>
  </si>
  <si>
    <t>THC+CBD</t>
  </si>
  <si>
    <t>T:2.5-5-10
C:0.83-1.66-3.32</t>
  </si>
  <si>
    <t>T:0.15, C:5</t>
  </si>
  <si>
    <t>Low</t>
  </si>
  <si>
    <t>Hernandez et al.</t>
  </si>
  <si>
    <t>cannabis smoke (5.6% THC, 0% cannabidiol (CBD), and 0.4% cannabinol (CBN))</t>
  </si>
  <si>
    <t xml:space="preserve">1h,
total suspended particles 250mg/m3 </t>
  </si>
  <si>
    <t>P29-49</t>
  </si>
  <si>
    <t>Set Shifting</t>
  </si>
  <si>
    <t xml:space="preserve"> Lemolo et al.</t>
  </si>
  <si>
    <t>High</t>
  </si>
  <si>
    <t>P28-48</t>
  </si>
  <si>
    <t>19</t>
  </si>
  <si>
    <t>20</t>
  </si>
  <si>
    <t>23</t>
  </si>
  <si>
    <t>24</t>
  </si>
  <si>
    <t>17</t>
  </si>
  <si>
    <t>18</t>
  </si>
  <si>
    <t>16</t>
  </si>
  <si>
    <t>15</t>
  </si>
  <si>
    <t>Poulia et al.</t>
  </si>
  <si>
    <t>0.3-1-3</t>
  </si>
  <si>
    <t>unit:cm, between 30-45min</t>
  </si>
  <si>
    <t>10</t>
  </si>
  <si>
    <t>12</t>
  </si>
  <si>
    <t>latency to reach hidden platform</t>
  </si>
  <si>
    <t xml:space="preserve">Hamidullah et al. </t>
  </si>
  <si>
    <t>10mg/4 mice</t>
  </si>
  <si>
    <t>P28-42</t>
  </si>
  <si>
    <t>1/2</t>
  </si>
  <si>
    <t>5min interval, 1hr interval data not included</t>
  </si>
  <si>
    <t xml:space="preserve">Alteba et al </t>
  </si>
  <si>
    <t>URB597</t>
  </si>
  <si>
    <t>P30-45</t>
  </si>
  <si>
    <t>N/A</t>
  </si>
  <si>
    <t>Social preference</t>
  </si>
  <si>
    <t>P45-60</t>
  </si>
  <si>
    <t>De Felice et al.</t>
  </si>
  <si>
    <t>11</t>
  </si>
  <si>
    <t>Musa et al.</t>
  </si>
  <si>
    <t>5-MDMB-PICA</t>
  </si>
  <si>
    <t>P37-51</t>
  </si>
  <si>
    <t>t</t>
  </si>
  <si>
    <t>Chen et al.</t>
  </si>
  <si>
    <t>T maze</t>
  </si>
  <si>
    <t>4-14</t>
  </si>
  <si>
    <t>15s Delayed % correct spontaneous alternation</t>
  </si>
  <si>
    <t>209.85±7.3</t>
  </si>
  <si>
    <t>233.58±14.6</t>
  </si>
  <si>
    <t>231.75±18.25</t>
  </si>
  <si>
    <t>228.1±9.13</t>
  </si>
  <si>
    <t xml:space="preserve">investigation time </t>
  </si>
  <si>
    <t>201.82±9.09</t>
  </si>
  <si>
    <t>287.27±10.91</t>
  </si>
  <si>
    <t>210.91±12.73</t>
  </si>
  <si>
    <t>267.27±12.73</t>
  </si>
  <si>
    <t>208.03±12.77</t>
  </si>
  <si>
    <t>244.53±21.89</t>
  </si>
  <si>
    <t>220.8±16.43</t>
  </si>
  <si>
    <t>198.18±9.09</t>
  </si>
  <si>
    <t>274.55±12.72</t>
  </si>
  <si>
    <t>227.27±23.64</t>
  </si>
  <si>
    <t>254.55±23.63</t>
  </si>
  <si>
    <t>Abboussi et al.</t>
  </si>
  <si>
    <t>P30-49</t>
  </si>
  <si>
    <t>1-3</t>
  </si>
  <si>
    <t>at PP80</t>
  </si>
  <si>
    <t>De Gregorio et al.</t>
  </si>
  <si>
    <t>P30-50</t>
  </si>
  <si>
    <t>7-10</t>
  </si>
  <si>
    <t>Gibula-Tarlowska et al.</t>
  </si>
  <si>
    <t>P30-40</t>
  </si>
  <si>
    <t>saline</t>
  </si>
  <si>
    <t>repeated?</t>
  </si>
  <si>
    <t>P35-46</t>
  </si>
  <si>
    <t>ambulatory count</t>
  </si>
  <si>
    <t xml:space="preserve">Garcia-Mompo et al. </t>
  </si>
  <si>
    <t>Bis-Humbert et al.</t>
  </si>
  <si>
    <t>P27-33</t>
  </si>
  <si>
    <t>unit: % compared to control</t>
  </si>
  <si>
    <t>30</t>
  </si>
  <si>
    <t>sucrose intake unit: % compared to control</t>
  </si>
  <si>
    <t>Bhatt et al.</t>
  </si>
  <si>
    <t>P29-43</t>
  </si>
  <si>
    <t>Novel texture</t>
  </si>
  <si>
    <t>Cossio et al.</t>
  </si>
  <si>
    <t>CP55,940</t>
  </si>
  <si>
    <t>P25-39</t>
  </si>
  <si>
    <t>21</t>
  </si>
  <si>
    <t>92.2 ± 6.4</t>
  </si>
  <si>
    <t>252.6 ± 14.7</t>
  </si>
  <si>
    <t>94.3 ± 6.5</t>
  </si>
  <si>
    <t>199.7 ± 12.5</t>
  </si>
  <si>
    <t>sample sizes</t>
  </si>
  <si>
    <t>AM251</t>
  </si>
  <si>
    <t>93.6 ± 6.3</t>
  </si>
  <si>
    <t>217.4 ± 14.2</t>
  </si>
  <si>
    <t>El-Shamarka et al.</t>
  </si>
  <si>
    <t>cannabis resin extract
 (10% THC)</t>
  </si>
  <si>
    <t>Very high</t>
  </si>
  <si>
    <t>timing N/A
duration 30d</t>
  </si>
  <si>
    <t xml:space="preserve">data contradict description </t>
  </si>
  <si>
    <t>No useful measure</t>
  </si>
  <si>
    <t xml:space="preserve">Bruijnzeel et al. </t>
  </si>
  <si>
    <r>
      <t xml:space="preserve">Cannabis smoke
</t>
    </r>
    <r>
      <rPr>
        <sz val="8"/>
        <color theme="1"/>
        <rFont val="Calibri (Body)"/>
      </rPr>
      <t xml:space="preserve">(5.6% THC, 0% cannabidiol (CBD), and 0.4% cannabinol (CBN)) </t>
    </r>
  </si>
  <si>
    <t>1h/day 250mg/m³</t>
  </si>
  <si>
    <t>Friedman et al.</t>
  </si>
  <si>
    <t>P28-45</t>
  </si>
  <si>
    <t>Abela et al.</t>
  </si>
  <si>
    <t>14</t>
  </si>
  <si>
    <t>repeated exp in adulthood</t>
  </si>
  <si>
    <t>Jouroukhin et al.</t>
  </si>
  <si>
    <t>DN-DISC1 -/-</t>
  </si>
  <si>
    <t>P30-51</t>
  </si>
  <si>
    <t>Kasten et al.</t>
  </si>
  <si>
    <t>~P30-51</t>
  </si>
  <si>
    <t>pseudorandom, 8/21</t>
  </si>
  <si>
    <t>T10+C20</t>
  </si>
  <si>
    <t xml:space="preserve">Nelson et al. </t>
  </si>
  <si>
    <t>3-5-10</t>
  </si>
  <si>
    <t>oil</t>
  </si>
  <si>
    <t>unable to extract data from graph</t>
  </si>
  <si>
    <t>2d after</t>
  </si>
  <si>
    <t>3-5-10-20</t>
  </si>
  <si>
    <t xml:space="preserve"> </t>
  </si>
  <si>
    <t>Dong et al.</t>
  </si>
  <si>
    <t>Unit: locomotor activity counts</t>
  </si>
  <si>
    <t xml:space="preserve">
Unit: locomotor activity counts</t>
  </si>
  <si>
    <t xml:space="preserve">Pushkin et al. </t>
  </si>
  <si>
    <t>P38-49</t>
  </si>
  <si>
    <t>8-12</t>
  </si>
  <si>
    <t>6-10</t>
  </si>
  <si>
    <t>0.2</t>
  </si>
  <si>
    <t>10-12</t>
  </si>
  <si>
    <t>11-13</t>
  </si>
  <si>
    <t>Saravia et al.</t>
  </si>
  <si>
    <t>3-6-12</t>
  </si>
  <si>
    <t>P35-49</t>
  </si>
  <si>
    <t>15-16</t>
  </si>
  <si>
    <t>horizontal counts</t>
  </si>
  <si>
    <t xml:space="preserve">Simone et al. </t>
  </si>
  <si>
    <t>P30-44</t>
  </si>
  <si>
    <t>Peres et al.</t>
  </si>
  <si>
    <t>0.5</t>
  </si>
  <si>
    <t>P30-60</t>
  </si>
  <si>
    <t>converted absolute time to percentage</t>
  </si>
  <si>
    <t>Unit: number of ﬂoor squares entered</t>
  </si>
  <si>
    <t xml:space="preserve">Sponetaneous Hyperactive </t>
  </si>
  <si>
    <t>Frontera et al.</t>
  </si>
  <si>
    <t>P30-35</t>
  </si>
  <si>
    <t>unit: cm</t>
  </si>
  <si>
    <t>Aguilar et al.</t>
  </si>
  <si>
    <t>following novelty-induced</t>
  </si>
  <si>
    <t>Schoch et al.</t>
  </si>
  <si>
    <t>1.2</t>
  </si>
  <si>
    <t>P28-44</t>
  </si>
  <si>
    <t>B6 mice</t>
  </si>
  <si>
    <t>9-10</t>
  </si>
  <si>
    <t>D2 mice</t>
  </si>
  <si>
    <t>Tomas-Roig et al.</t>
  </si>
  <si>
    <t>~P35-55</t>
  </si>
  <si>
    <t>distance. Not latency</t>
  </si>
  <si>
    <t xml:space="preserve">no primary measure: total active time? </t>
  </si>
  <si>
    <t xml:space="preserve">no primary measure </t>
  </si>
  <si>
    <t>Renard et al.</t>
  </si>
  <si>
    <t>investigation ratio, not index</t>
  </si>
  <si>
    <t>Murphy et al.</t>
  </si>
  <si>
    <t>3+3</t>
  </si>
  <si>
    <t>Segal-Gavish et al.</t>
  </si>
  <si>
    <t>DN-DISC1</t>
  </si>
  <si>
    <t>P42-51</t>
  </si>
  <si>
    <t>P34-47</t>
  </si>
  <si>
    <t>Kevin et al.</t>
  </si>
  <si>
    <t xml:space="preserve">AB-PINACA </t>
  </si>
  <si>
    <t>1 &amp; 5</t>
  </si>
  <si>
    <t>P31-55</t>
  </si>
  <si>
    <t>6 low + 6 high dose</t>
  </si>
  <si>
    <t>investigation ratio, not index, 60min inter-trial interval</t>
  </si>
  <si>
    <t>AB-FUBINACA</t>
  </si>
  <si>
    <t>0.2 &amp;1</t>
  </si>
  <si>
    <t>60min inter-trial interval</t>
  </si>
  <si>
    <t>Kirschmann et al.</t>
  </si>
  <si>
    <t>P34-54</t>
  </si>
  <si>
    <t>Sucrose</t>
  </si>
  <si>
    <t xml:space="preserve">No primary measure </t>
  </si>
  <si>
    <t>veh control data</t>
  </si>
  <si>
    <t>115.51±17.96</t>
  </si>
  <si>
    <t>53.88±8.98</t>
  </si>
  <si>
    <t>90.2±13.07</t>
  </si>
  <si>
    <t>59.59±10.21</t>
  </si>
  <si>
    <t>Silva et al.</t>
  </si>
  <si>
    <t>P29-38</t>
  </si>
  <si>
    <t>10-14</t>
  </si>
  <si>
    <t>Zamberletti et al.</t>
  </si>
  <si>
    <t>classic NOR</t>
  </si>
  <si>
    <t>total iline crossing</t>
  </si>
  <si>
    <t>~P28-48</t>
  </si>
  <si>
    <t>1-2</t>
  </si>
  <si>
    <t>total squares visited</t>
  </si>
  <si>
    <t>Scherma et al.</t>
  </si>
  <si>
    <t>P45-55</t>
  </si>
  <si>
    <t>No</t>
  </si>
  <si>
    <t>unclear</t>
  </si>
  <si>
    <t>Ballinger et al.</t>
  </si>
  <si>
    <t>Keeley et al.</t>
  </si>
  <si>
    <t>puberty onset</t>
  </si>
  <si>
    <t>WR</t>
  </si>
  <si>
    <t>equivalent week of puberty onset according to DOI:10.17179/excli2021-4072</t>
  </si>
  <si>
    <t>LER</t>
  </si>
  <si>
    <t>Rubino T et al.</t>
  </si>
  <si>
    <t xml:space="preserve">Cadoni et al. </t>
  </si>
  <si>
    <t>2-4-8</t>
  </si>
  <si>
    <t>P43-45</t>
  </si>
  <si>
    <t xml:space="preserve">F344 </t>
  </si>
  <si>
    <t>Lew</t>
  </si>
  <si>
    <t>Gomes et al.</t>
  </si>
  <si>
    <t>P40-65</t>
  </si>
  <si>
    <t>irregular, 20 injections</t>
  </si>
  <si>
    <t>8-9</t>
  </si>
  <si>
    <t xml:space="preserve">Bortolato et al. </t>
  </si>
  <si>
    <t>P35-48</t>
  </si>
  <si>
    <t>P27-30</t>
  </si>
  <si>
    <t>beam breaks, at 50min</t>
  </si>
  <si>
    <t>Llorente-Berzal et al.</t>
  </si>
  <si>
    <t>Raver et al.</t>
  </si>
  <si>
    <t>P35-55</t>
  </si>
  <si>
    <t>%Familiar_veh±SE</t>
  </si>
  <si>
    <t>29.6 ± 5.1</t>
  </si>
  <si>
    <t>70.4 ± 5.1</t>
  </si>
  <si>
    <t>%Familiar_exp±SE</t>
  </si>
  <si>
    <t>48.8 ± 4.54</t>
  </si>
  <si>
    <t>%Novel_exp±SE</t>
  </si>
  <si>
    <t>51.2 ± 4.5</t>
  </si>
  <si>
    <t>mean % time with either objects</t>
  </si>
  <si>
    <t>Abush et al.</t>
  </si>
  <si>
    <t>Schulz S et al.</t>
  </si>
  <si>
    <t>unit: m; 11d after</t>
  </si>
  <si>
    <t>Familiar_veh±SE</t>
  </si>
  <si>
    <t>38.7±10.63</t>
  </si>
  <si>
    <t>61.36±10.03</t>
  </si>
  <si>
    <t>Familiar_exp±SE</t>
  </si>
  <si>
    <t>31.28±6.42</t>
  </si>
  <si>
    <t>Novel_exp±SE</t>
  </si>
  <si>
    <t>41.71±5.21</t>
  </si>
  <si>
    <t>unit: s; tested 39d after</t>
  </si>
  <si>
    <t>unit: m; 39d after</t>
  </si>
  <si>
    <t>0.15-0.2-0.3</t>
  </si>
  <si>
    <t>wistar</t>
  </si>
  <si>
    <t>9.27±1.13</t>
  </si>
  <si>
    <t>20.63±1.75</t>
  </si>
  <si>
    <t>8.39±1.05</t>
  </si>
  <si>
    <t>19.58±2.62</t>
  </si>
  <si>
    <t>9.32±1.05</t>
  </si>
  <si>
    <t>20.56±1.83</t>
  </si>
  <si>
    <t>8.45±0.96</t>
  </si>
  <si>
    <t>19.6±2.61</t>
  </si>
  <si>
    <t>lister hooded</t>
  </si>
  <si>
    <t>10.87±0.97</t>
  </si>
  <si>
    <t>21.91±1.41</t>
  </si>
  <si>
    <t>8.83±0.8</t>
  </si>
  <si>
    <t>17.4±2.03</t>
  </si>
  <si>
    <t>10.9±0.95</t>
  </si>
  <si>
    <t>21.95±1.45</t>
  </si>
  <si>
    <t>8.87±0.8</t>
  </si>
  <si>
    <t>17.44±2.04</t>
  </si>
  <si>
    <t>Long et al.</t>
  </si>
  <si>
    <t>Nrg1 +/-</t>
  </si>
  <si>
    <t>~P31-50</t>
  </si>
  <si>
    <t>at 82db</t>
  </si>
  <si>
    <t>Gleason et al.</t>
  </si>
  <si>
    <t>P30-39</t>
  </si>
  <si>
    <t>O’Tuathaigh et al.</t>
  </si>
  <si>
    <t>COMT -/-</t>
  </si>
  <si>
    <t>2.5</t>
  </si>
  <si>
    <t>P32-52</t>
  </si>
  <si>
    <t>at 8db prepulse</t>
  </si>
  <si>
    <t>no data available</t>
  </si>
  <si>
    <t>153.73±20.9</t>
  </si>
  <si>
    <t>329.85±23.88</t>
  </si>
  <si>
    <t>158.62±12.07</t>
  </si>
  <si>
    <t>351.72±12.07</t>
  </si>
  <si>
    <t>181.03±6.9</t>
  </si>
  <si>
    <t>322.41±18.97</t>
  </si>
  <si>
    <t>246.55±25.86</t>
  </si>
  <si>
    <t>272.41±31.04</t>
  </si>
  <si>
    <t>198.28±12.06</t>
  </si>
  <si>
    <t>315.52±15.51</t>
  </si>
  <si>
    <t>227.59±17.24</t>
  </si>
  <si>
    <t>279.31±20.69</t>
  </si>
  <si>
    <t>Harte-Hargrove et al.</t>
  </si>
  <si>
    <t>P35-41</t>
  </si>
  <si>
    <t>9-14</t>
  </si>
  <si>
    <t>tested on P42 (highest efficacy)</t>
  </si>
  <si>
    <t>7.5</t>
  </si>
  <si>
    <t>repeated exp in P56 (highest efficacy)</t>
  </si>
  <si>
    <t>repeated exp in P56(highest efficacy)</t>
  </si>
  <si>
    <t xml:space="preserve">Zamberletti et al. </t>
  </si>
  <si>
    <t>5-6</t>
  </si>
  <si>
    <t>SE not available</t>
  </si>
  <si>
    <t xml:space="preserve">10d post injection </t>
  </si>
  <si>
    <t>10d post injection , investigation ratio</t>
  </si>
  <si>
    <t>10d post injection ,  investigation ratio</t>
  </si>
  <si>
    <t>24h post injection</t>
  </si>
  <si>
    <t>repeated exp in adulthood,  investigation ratio</t>
  </si>
  <si>
    <t xml:space="preserve">repeated exp in adulthood </t>
  </si>
  <si>
    <t>separate exp. investigation ratio, not index</t>
  </si>
  <si>
    <t>Dow-Edwards et al.</t>
  </si>
  <si>
    <t>P34-41</t>
  </si>
  <si>
    <t>Shen et al.</t>
  </si>
  <si>
    <t>P35-60</t>
  </si>
  <si>
    <t>1/5</t>
  </si>
  <si>
    <t>total grid corssings</t>
  </si>
  <si>
    <t>Mateos et al.</t>
  </si>
  <si>
    <t>0.4</t>
  </si>
  <si>
    <t>6-12</t>
  </si>
  <si>
    <t>6-11</t>
  </si>
  <si>
    <t xml:space="preserve">Chadwick et al. </t>
  </si>
  <si>
    <t xml:space="preserve">Realini et al. </t>
  </si>
  <si>
    <t>Leweke et al.</t>
  </si>
  <si>
    <t>16-30</t>
  </si>
  <si>
    <t>178.74±23.19</t>
  </si>
  <si>
    <t>340.1±23.19</t>
  </si>
  <si>
    <t>205.8±14.49</t>
  </si>
  <si>
    <t>314.98±13.52</t>
  </si>
  <si>
    <t>30s Delayed alternation</t>
  </si>
  <si>
    <t>Novel_veh±SE</t>
  </si>
  <si>
    <t>223.19±23.19</t>
  </si>
  <si>
    <t>273.43±15.46</t>
  </si>
  <si>
    <t>190.34±28.02</t>
  </si>
  <si>
    <t>319.81±34.78</t>
  </si>
  <si>
    <t>222.22±19.33</t>
  </si>
  <si>
    <t>258.94±25.12</t>
  </si>
  <si>
    <t>219.32±23.19</t>
  </si>
  <si>
    <t>254.11±19.32</t>
  </si>
  <si>
    <t>174.88±13.53</t>
  </si>
  <si>
    <t>346.86±17.39</t>
  </si>
  <si>
    <t>239.61±14.5</t>
  </si>
  <si>
    <t>275.36±17.39</t>
  </si>
  <si>
    <t>171.98±15.46</t>
  </si>
  <si>
    <t>337.2±17.39</t>
  </si>
  <si>
    <t>178.74±49.28</t>
  </si>
  <si>
    <t>279.23±18.35</t>
  </si>
  <si>
    <t>210.63±11.59</t>
  </si>
  <si>
    <t>285.02±17.4</t>
  </si>
  <si>
    <t>241.55±23.18</t>
  </si>
  <si>
    <t>259.9±15.46</t>
  </si>
  <si>
    <t>Bambico et al.</t>
  </si>
  <si>
    <t>8-18</t>
  </si>
  <si>
    <t>8-17</t>
  </si>
  <si>
    <t>Higuera-Matas et al.</t>
  </si>
  <si>
    <t>P28-38</t>
  </si>
  <si>
    <t>Radial arm maze</t>
  </si>
  <si>
    <t>not enough number of studies</t>
  </si>
  <si>
    <t>Rubino et al.</t>
  </si>
  <si>
    <t xml:space="preserve">not enough number of studies </t>
  </si>
  <si>
    <t>Wegener N et al.</t>
  </si>
  <si>
    <t>22</t>
  </si>
  <si>
    <t>can infer t from p?</t>
  </si>
  <si>
    <t>Schneider et al.</t>
  </si>
  <si>
    <t>Quinn et al.</t>
  </si>
  <si>
    <t>2-5</t>
  </si>
  <si>
    <t>P32-55</t>
  </si>
  <si>
    <t>varied</t>
  </si>
  <si>
    <t>Cha  et al.</t>
  </si>
  <si>
    <t>Schneider &amp; Koch</t>
  </si>
  <si>
    <t>P45-65</t>
  </si>
  <si>
    <t>O’Shea et al.</t>
  </si>
  <si>
    <t>1.5-2-3</t>
  </si>
  <si>
    <t>latency, not time</t>
  </si>
  <si>
    <t>Cha YM</t>
  </si>
  <si>
    <t>Schneider M</t>
  </si>
  <si>
    <t>P15-40</t>
  </si>
  <si>
    <t>Biscaia et al.</t>
  </si>
  <si>
    <t>suqares entered</t>
  </si>
  <si>
    <t>Schneider&amp; Koch</t>
  </si>
  <si>
    <t>Holson RR</t>
  </si>
  <si>
    <t>full-text unavailable</t>
  </si>
  <si>
    <t>Mario et al.</t>
  </si>
  <si>
    <t>Study Information</t>
  </si>
  <si>
    <t xml:space="preserve">Social interaction test </t>
  </si>
  <si>
    <t>N_exp 
sample size</t>
  </si>
  <si>
    <t xml:space="preserve">N_con
sample 
size  </t>
  </si>
  <si>
    <t>First author with hyperlink</t>
  </si>
  <si>
    <t>How many rows this paper has taken (each row includes only one experiment group from one test)</t>
  </si>
  <si>
    <t>wildtype or specify the genotype (eg. Nrg1 KO)</t>
  </si>
  <si>
    <t xml:space="preserve">specify the substance(s) used for this particular experiment </t>
  </si>
  <si>
    <t>Low - 2.5 mg/kg
Mid - 2.5-5 mg/kg
High - 5-10 mg/kg
Very high &gt; 10 mg/kg
Escalating dose- e.g. 2-5-10mg/kg</t>
  </si>
  <si>
    <t>specify 
starting - end
 date</t>
  </si>
  <si>
    <t>the week that starting date falls into</t>
  </si>
  <si>
    <t>specify the treatment in control group</t>
  </si>
  <si>
    <t>Short-term - 24hr -10d after the last exposure 
Long-term- after an abstinence of at least 10d</t>
  </si>
  <si>
    <t xml:space="preserve">How many experiment groups there are </t>
  </si>
  <si>
    <t xml:space="preserve">number of animals in experiment group </t>
  </si>
  <si>
    <t xml:space="preserve">number of animals in control group </t>
  </si>
  <si>
    <t>Did behavioual test measure the primary outcome (see following)?</t>
  </si>
  <si>
    <t>if available data is not sufficient to calculate effect size and standard error (need to check if sufficient)</t>
  </si>
  <si>
    <t>Locomotion (novelty- or amphetamine-induced, assessed in an open field): distance travelled (unit: mm or cm, continuous data)
Social interaction tasks (Sociability/ Social no velty preference): discrimination index (continuous data)  (discrimination index = [time exploring novel − time exploring familiar]/[time exploring novel  + time exploring familiar])
Anhedonia (Sucrose preference test): sucrose preference index (continuous data)
Working memory (Y-, T-, Barnes, Radial arm maze): percentage of correct alternations (continuous data)
Spatial memory assessed in Morris water maze: Time spent to reach the hidden platform in probe trial; time spent in the correct quadrant on probing trial (unit: s, continuous data)
Implicit memory (Novel object recognition, odour- and texture discrimination): discrimination index (continuous data)
Fear conditioning: Percentage of time spent freezing (continuous data)
Pre-pulse inhibition: PPI (%) = ((1 − average startle amplitude to pulse with pre-pulse)/ (average startle amplitude to pulse only)) × 100 (continuous data)
Attentional set-shifting: number of trials needed to reach criterion in shift trials.(discrete data)
Barnes Maze: latency to find the target hole on probe day ( continuous data)</t>
  </si>
  <si>
    <t>Alternation percentage= number of alternation / (total number of entries − 2) × 100
sucrose preference score= (sucrose solution intake / total intake) × 100.</t>
  </si>
  <si>
    <t xml:space="preserve"> Investigation ratio (IR = time spent investigating novel object/ time spent investigating both objects)</t>
  </si>
  <si>
    <t xml:space="preserve">Substance used </t>
  </si>
  <si>
    <t>Test types</t>
  </si>
  <si>
    <t>Alternation</t>
  </si>
  <si>
    <t>Discrimination</t>
  </si>
  <si>
    <t>Social interaction</t>
  </si>
  <si>
    <t>Memory Morris Water Maze</t>
  </si>
  <si>
    <t>Fear Conditioning</t>
  </si>
  <si>
    <t xml:space="preserve">Learning </t>
  </si>
  <si>
    <t>Memory</t>
  </si>
  <si>
    <t>Yuto Hasegawa et al.</t>
  </si>
  <si>
    <t>16p11dup</t>
  </si>
  <si>
    <t>supplementary table</t>
  </si>
  <si>
    <t>Olatunji Sunday Yinka</t>
  </si>
  <si>
    <t>cannabis extract</t>
  </si>
  <si>
    <t>orograstrical</t>
  </si>
  <si>
    <t>distilled water</t>
  </si>
  <si>
    <t>50</t>
  </si>
  <si>
    <t>100</t>
  </si>
  <si>
    <t>Patricia Felix Rolo Gonçalves</t>
  </si>
  <si>
    <t>P28-47</t>
  </si>
  <si>
    <t>Martina Di Bartolomeo</t>
  </si>
  <si>
    <t>Cristina Izquierdo-Luengo</t>
  </si>
  <si>
    <t>JWH-018</t>
  </si>
  <si>
    <t>0.5-1-1.5</t>
  </si>
  <si>
    <t>Sarah Beggiato</t>
  </si>
  <si>
    <t>Farinha-Ferreira et al</t>
  </si>
  <si>
    <t>Zuo et al.</t>
  </si>
  <si>
    <t>Sestan-Pesa</t>
  </si>
  <si>
    <t>GHSR −/−</t>
  </si>
  <si>
    <t>SE- data request sent</t>
  </si>
  <si>
    <t>data request sent</t>
  </si>
  <si>
    <t>unable to extract data from graph, data request sent</t>
  </si>
  <si>
    <t>no data available, data request sent</t>
  </si>
  <si>
    <t>only  anova output, data request sent</t>
  </si>
  <si>
    <t>sample sizes, data request sent</t>
  </si>
  <si>
    <t>sample sizes obtained from author</t>
  </si>
  <si>
    <t>data obtained from author</t>
  </si>
  <si>
    <t>repeated SPT, data taken from d3</t>
  </si>
  <si>
    <t>1hr ITI</t>
  </si>
  <si>
    <t>Author contacted</t>
  </si>
  <si>
    <t>0.0212355904362888</t>
  </si>
  <si>
    <t>line crossing</t>
  </si>
  <si>
    <t>both</t>
  </si>
  <si>
    <t>btoh</t>
  </si>
  <si>
    <t>P42-55</t>
  </si>
  <si>
    <t>P29-48</t>
  </si>
  <si>
    <t>HU-210</t>
  </si>
  <si>
    <t>25-50-100 µg/kg</t>
  </si>
  <si>
    <t>Guma et al.</t>
  </si>
  <si>
    <t>first 5 min</t>
  </si>
  <si>
    <t>investigation ratio, not index, 1hr ITI</t>
  </si>
  <si>
    <t>90db</t>
  </si>
  <si>
    <t>−0.0697</t>
  </si>
  <si>
    <t>Manduca et al.</t>
  </si>
  <si>
    <t>Fmr1-Δexon 8</t>
  </si>
  <si>
    <t>P19-39</t>
  </si>
  <si>
    <t>Lee et al.</t>
  </si>
  <si>
    <t>assumed frquency 1/day</t>
  </si>
  <si>
    <t>NA</t>
  </si>
  <si>
    <t>each row contains data from one experiment from one behavioural test, one paper can take up multiple rows if it reported multiple behavioural tests 
empty rows indicate data unavailablefrom the selected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</si>
</sst>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0"/>
      <color theme="1"/>
      <name val="Calibri"/>
      <family val="2"/>
      <scheme val="minor"/>
    </font>
    <font>
      <b/>
      <sz val="12"/>
      <color theme="1"/>
      <name val="Calibri"/>
      <family val="2"/>
      <scheme val="minor"/>
    </font>
    <font>
      <u/>
      <sz val="12"/>
      <color theme="10"/>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sz val="8"/>
      <name val="Calibri"/>
      <family val="2"/>
      <scheme val="minor"/>
    </font>
    <font>
      <u/>
      <sz val="10"/>
      <color theme="4"/>
      <name val="Calibri"/>
      <family val="2"/>
      <scheme val="minor"/>
    </font>
    <font>
      <sz val="10"/>
      <color theme="4"/>
      <name val="Calibri"/>
      <family val="2"/>
      <scheme val="minor"/>
    </font>
    <font>
      <sz val="8"/>
      <color theme="1"/>
      <name val="Calibri (Body)"/>
    </font>
    <font>
      <sz val="7"/>
      <color theme="1"/>
      <name val="Calibri"/>
      <family val="2"/>
      <scheme val="minor"/>
    </font>
    <font>
      <b/>
      <sz val="10"/>
      <color theme="5"/>
      <name val="Calibri"/>
      <family val="2"/>
      <scheme val="minor"/>
    </font>
    <font>
      <sz val="10"/>
      <color rgb="FF000000"/>
      <name val="Calibri"/>
      <family val="2"/>
    </font>
    <font>
      <b/>
      <sz val="10"/>
      <color rgb="FF000000"/>
      <name val="Calibri"/>
      <family val="2"/>
    </font>
    <font>
      <sz val="9"/>
      <color theme="1"/>
      <name val="Arial"/>
      <family val="2"/>
    </font>
    <font>
      <sz val="14"/>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theme="0" tint="-0.14999847407452621"/>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bottom/>
      <diagonal/>
    </border>
    <border>
      <left style="thin">
        <color indexed="12"/>
      </left>
      <right/>
      <top/>
      <bottom style="thin">
        <color indexed="12"/>
      </bottom>
      <diagonal/>
    </border>
  </borders>
  <cellStyleXfs count="2">
    <xf numFmtId="0" fontId="0" fillId="0" borderId="0"/>
    <xf numFmtId="0" fontId="3" fillId="0" borderId="0" applyNumberFormat="0" applyFill="0" applyBorder="0" applyAlignment="0" applyProtection="0"/>
  </cellStyleXfs>
  <cellXfs count="90">
    <xf numFmtId="0" fontId="0" fillId="0" borderId="0" xfId="0"/>
    <xf numFmtId="0" fontId="1" fillId="0" borderId="0" xfId="0" applyFont="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9" xfId="0" applyFont="1" applyFill="1" applyBorder="1" applyAlignment="1">
      <alignment horizontal="center" vertical="center" wrapText="1"/>
    </xf>
    <xf numFmtId="0" fontId="2" fillId="3" borderId="5" xfId="0" applyFont="1" applyFill="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xf>
    <xf numFmtId="0" fontId="1" fillId="2" borderId="4"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0" borderId="0" xfId="0" applyFont="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horizontal="left" vertical="center" wrapText="1"/>
    </xf>
    <xf numFmtId="49" fontId="5" fillId="0" borderId="0" xfId="1" applyNumberFormat="1" applyFont="1" applyFill="1" applyAlignment="1">
      <alignment horizontal="left"/>
    </xf>
    <xf numFmtId="0" fontId="5" fillId="0" borderId="0" xfId="1" applyFont="1" applyFill="1" applyAlignment="1">
      <alignment horizontal="left" vertical="center"/>
    </xf>
    <xf numFmtId="49" fontId="5" fillId="0" borderId="0" xfId="1" applyNumberFormat="1" applyFont="1" applyFill="1" applyAlignment="1">
      <alignment horizontal="left" vertical="top"/>
    </xf>
    <xf numFmtId="49" fontId="5" fillId="0" borderId="0" xfId="1" applyNumberFormat="1" applyFont="1" applyFill="1" applyAlignment="1">
      <alignment horizontal="left" vertical="top" wrapText="1"/>
    </xf>
    <xf numFmtId="49" fontId="8" fillId="0" borderId="0" xfId="1" applyNumberFormat="1" applyFont="1" applyFill="1" applyAlignment="1">
      <alignment horizontal="left" vertical="top" wrapText="1"/>
    </xf>
    <xf numFmtId="0" fontId="0" fillId="4" borderId="0" xfId="0" applyFill="1"/>
    <xf numFmtId="0" fontId="1" fillId="0" borderId="0" xfId="0" applyFont="1"/>
    <xf numFmtId="0" fontId="0" fillId="0" borderId="0" xfId="0" applyAlignment="1">
      <alignment vertical="center"/>
    </xf>
    <xf numFmtId="0" fontId="0" fillId="0" borderId="0" xfId="0" applyAlignment="1">
      <alignment vertical="top" wrapText="1"/>
    </xf>
    <xf numFmtId="49" fontId="8" fillId="0" borderId="0" xfId="1" applyNumberFormat="1" applyFont="1" applyFill="1" applyAlignment="1">
      <alignment horizontal="left" vertical="top"/>
    </xf>
    <xf numFmtId="49" fontId="5" fillId="0" borderId="0" xfId="1" applyNumberFormat="1" applyFont="1" applyFill="1" applyAlignment="1">
      <alignment horizontal="left" vertical="center"/>
    </xf>
    <xf numFmtId="0" fontId="5" fillId="0" borderId="0" xfId="1" applyFont="1" applyFill="1" applyAlignment="1">
      <alignment horizontal="left" vertical="top"/>
    </xf>
    <xf numFmtId="0" fontId="5" fillId="0" borderId="0" xfId="1" applyFont="1" applyFill="1" applyAlignment="1">
      <alignment horizontal="left" vertical="top" wrapText="1"/>
    </xf>
    <xf numFmtId="0" fontId="8" fillId="0" borderId="0" xfId="1" applyFont="1" applyFill="1" applyAlignment="1">
      <alignment horizontal="left" vertical="top"/>
    </xf>
    <xf numFmtId="0" fontId="8" fillId="0" borderId="0" xfId="1" applyFont="1" applyFill="1" applyAlignment="1">
      <alignment horizontal="left" vertical="top" wrapText="1"/>
    </xf>
    <xf numFmtId="0" fontId="5" fillId="0" borderId="0" xfId="1" applyFont="1" applyFill="1" applyBorder="1" applyAlignment="1">
      <alignment horizontal="left" vertical="top"/>
    </xf>
    <xf numFmtId="0" fontId="5" fillId="0" borderId="0" xfId="1" applyFont="1" applyFill="1" applyBorder="1" applyAlignment="1">
      <alignment horizontal="left" vertical="top" wrapText="1"/>
    </xf>
    <xf numFmtId="0" fontId="3" fillId="0" borderId="0" xfId="1" applyFill="1" applyAlignment="1">
      <alignment horizontal="left" vertical="center"/>
    </xf>
    <xf numFmtId="0" fontId="8" fillId="0" borderId="0" xfId="1" applyFont="1" applyFill="1" applyBorder="1" applyAlignment="1">
      <alignment horizontal="left" vertical="top" wrapText="1"/>
    </xf>
    <xf numFmtId="0" fontId="16" fillId="0" borderId="0" xfId="0" applyFont="1"/>
    <xf numFmtId="0" fontId="5" fillId="0" borderId="5" xfId="0" applyFont="1" applyBorder="1" applyAlignment="1">
      <alignment horizontal="lef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9" fontId="1" fillId="0" borderId="9" xfId="0" applyNumberFormat="1" applyFont="1" applyBorder="1" applyAlignment="1">
      <alignment horizontal="center" vertical="center" wrapText="1"/>
    </xf>
    <xf numFmtId="0" fontId="0" fillId="0" borderId="12" xfId="0" applyBorder="1" applyAlignment="1">
      <alignment horizontal="center" vertical="center" wrapText="1"/>
    </xf>
    <xf numFmtId="0" fontId="1" fillId="0" borderId="0" xfId="0" applyFont="1" applyAlignment="1">
      <alignment horizontal="left"/>
    </xf>
    <xf numFmtId="0" fontId="1" fillId="0" borderId="11" xfId="0" applyFont="1" applyBorder="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xf>
    <xf numFmtId="0" fontId="6" fillId="0" borderId="10" xfId="0" applyFont="1" applyBorder="1" applyAlignment="1">
      <alignment horizontal="center" vertical="center"/>
    </xf>
    <xf numFmtId="0" fontId="1" fillId="0" borderId="5" xfId="0" applyFont="1" applyBorder="1" applyAlignment="1">
      <alignment horizontal="center" vertical="center"/>
    </xf>
    <xf numFmtId="0" fontId="9" fillId="0" borderId="0" xfId="0" applyFont="1" applyAlignment="1">
      <alignment horizontal="center" vertical="center"/>
    </xf>
    <xf numFmtId="0" fontId="15" fillId="0" borderId="0" xfId="0" applyFont="1"/>
    <xf numFmtId="49" fontId="11" fillId="0" borderId="0" xfId="0" applyNumberFormat="1" applyFont="1" applyAlignment="1">
      <alignment horizontal="center" vertical="center"/>
    </xf>
    <xf numFmtId="0" fontId="4" fillId="0" borderId="10" xfId="0" applyFont="1" applyBorder="1" applyAlignment="1">
      <alignment horizontal="center" vertical="center"/>
    </xf>
    <xf numFmtId="0" fontId="12" fillId="0" borderId="0" xfId="0" applyFont="1" applyAlignment="1">
      <alignment horizontal="center" vertical="center"/>
    </xf>
    <xf numFmtId="0" fontId="13" fillId="0" borderId="0" xfId="0" applyFont="1"/>
    <xf numFmtId="0" fontId="13" fillId="0" borderId="10" xfId="0" applyFont="1" applyBorder="1" applyAlignment="1">
      <alignment wrapText="1"/>
    </xf>
    <xf numFmtId="0" fontId="5" fillId="0" borderId="10" xfId="1" applyFont="1" applyFill="1" applyBorder="1" applyAlignment="1"/>
    <xf numFmtId="0" fontId="13" fillId="0" borderId="10" xfId="0" applyFont="1" applyBorder="1"/>
    <xf numFmtId="49" fontId="1" fillId="0" borderId="10" xfId="0" applyNumberFormat="1" applyFont="1" applyBorder="1" applyAlignment="1">
      <alignment horizontal="center" vertical="center"/>
    </xf>
    <xf numFmtId="0" fontId="14" fillId="0" borderId="10" xfId="0" applyFont="1" applyBorder="1"/>
    <xf numFmtId="0" fontId="17" fillId="0" borderId="0" xfId="1" applyFont="1" applyFill="1" applyBorder="1" applyAlignment="1">
      <alignment horizontal="left" vertical="center"/>
    </xf>
    <xf numFmtId="0" fontId="17" fillId="0" borderId="0" xfId="1" applyFont="1" applyFill="1" applyAlignment="1">
      <alignment horizontal="left" vertical="center"/>
    </xf>
    <xf numFmtId="0" fontId="3" fillId="0" borderId="0" xfId="1" applyFill="1" applyBorder="1" applyAlignment="1">
      <alignment horizontal="left" vertical="center"/>
    </xf>
    <xf numFmtId="0" fontId="1" fillId="0" borderId="0" xfId="0" applyFont="1" applyAlignment="1">
      <alignment horizontal="left" vertical="center"/>
    </xf>
    <xf numFmtId="0" fontId="5" fillId="0" borderId="0" xfId="0" applyFont="1" applyAlignment="1">
      <alignment horizontal="center" vertical="center"/>
    </xf>
    <xf numFmtId="0" fontId="0" fillId="0" borderId="0" xfId="0" applyAlignment="1">
      <alignment horizontal="center"/>
    </xf>
    <xf numFmtId="0" fontId="13" fillId="0" borderId="10" xfId="0"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5" xfId="0"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0" fillId="0" borderId="0" xfId="0" applyAlignment="1">
      <alignment horizontal="left" vertical="top" wrapText="1"/>
    </xf>
  </cellXfs>
  <cellStyles count="2">
    <cellStyle name="Hyperlink" xfId="1" builtinId="8"/>
    <cellStyle name="Normal" xfId="0" builtinId="0"/>
  </cellStyles>
  <dxfs count="54">
    <dxf>
      <border outline="0">
        <bottom style="thin">
          <color theme="1"/>
        </bottom>
      </border>
    </dxf>
    <dxf>
      <border outline="0">
        <bottom style="thin">
          <color theme="1"/>
        </bottom>
      </border>
    </dxf>
    <dxf>
      <font>
        <b val="0"/>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b/>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b/>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b/>
        <strike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wrapText="0" indent="0" justifyLastLine="0" shrinkToFit="0" readingOrder="0"/>
    </dxf>
    <dxf>
      <font>
        <b/>
        <strike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indent="0" justifyLastLine="0" shrinkToFit="0" readingOrder="0"/>
    </dxf>
    <dxf>
      <font>
        <b val="0"/>
        <i val="0"/>
        <strike val="0"/>
        <condense val="0"/>
        <extend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indent="0" justifyLastLine="0" shrinkToFit="0" readingOrder="0"/>
    </dxf>
    <dxf>
      <border outline="0">
        <top style="thin">
          <color indexed="64"/>
        </top>
      </border>
    </dxf>
    <dxf>
      <font>
        <strike val="0"/>
        <outline val="0"/>
        <shadow val="0"/>
        <u val="none"/>
        <vertAlign val="baseline"/>
        <sz val="10"/>
        <color theme="1"/>
        <name val="Calibri"/>
        <family val="2"/>
        <scheme val="minor"/>
      </font>
      <numFmt numFmtId="30" formatCode="@"/>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numFmt numFmtId="30" formatCode="@"/>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border outline="0">
        <top style="thin">
          <color indexed="64"/>
        </top>
      </border>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alignment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border outline="0">
        <top style="thin">
          <color indexed="64"/>
        </top>
      </border>
    </dxf>
    <dxf>
      <font>
        <strike val="0"/>
        <outline val="0"/>
        <shadow val="0"/>
        <u val="none"/>
        <vertAlign val="baseline"/>
        <sz val="10"/>
        <color theme="1"/>
        <name val="Calibri"/>
        <family val="2"/>
        <scheme val="minor"/>
      </font>
      <fill>
        <patternFill patternType="none">
          <bgColor auto="1"/>
        </patternFill>
      </fill>
      <alignment horizontal="center" vertical="center" textRotation="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E8F1"/>
      <color rgb="FF71AD47"/>
      <color rgb="FFE9D4DC"/>
      <color rgb="FF9E88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76C09CAD-2D46-1E4E-BF85-3C2FB4C70192}" name="Table459" displayName="Table459" ref="A3:C514" headerRowDxfId="53" dataDxfId="52" totalsRowDxfId="50" tableBorderDxfId="51">
  <autoFilter ref="A3:C514" xr:uid="{76C09CAD-2D46-1E4E-BF85-3C2FB4C70192}"/>
  <tableColumns count="3">
    <tableColumn id="1" xr3:uid="{BBAFA990-E048-F54B-B2F8-48B9D5442C87}" name="Column1" totalsRowLabel="Total" dataDxfId="49"/>
    <tableColumn id="2" xr3:uid="{5246E8F9-6A81-294B-B552-CBA6F5CE66D9}" name="Column2" totalsRowFunction="count" dataDxfId="48"/>
    <tableColumn id="4" xr3:uid="{480018D9-62C8-6643-ADA4-CC4310058F28}" name="Column3" dataDxfId="47" totalsRowDxfId="46"/>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F4756A6-F4F1-0B4C-B4BF-7D5FB487529C}" name="Table6" displayName="Table6" ref="H1:H3" totalsRowShown="0">
  <autoFilter ref="H1:H3" xr:uid="{BF4756A6-F4F1-0B4C-B4BF-7D5FB487529C}"/>
  <tableColumns count="1">
    <tableColumn id="1" xr3:uid="{6B78B465-F875-F245-816E-A4ABB07048CF}" name="Open Field "/>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46E7EC-0B3C-2C4F-8173-DB161E6A28E2}" name="MWM" displayName="MWM" ref="J1:J3" totalsRowShown="0">
  <autoFilter ref="J1:J3" xr:uid="{9246E7EC-0B3C-2C4F-8173-DB161E6A28E2}"/>
  <tableColumns count="1">
    <tableColumn id="1" xr3:uid="{A9903D08-E31A-8546-A826-C328A5B5B05C}" name="Memory Morris Water Maze"/>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FBEBC8-634C-AA4B-B6F9-19CBC5680B74}" name="FearConditioning" displayName="FearConditioning" ref="K1:K3" totalsRowShown="0" tableBorderDxfId="1">
  <autoFilter ref="K1:K3" xr:uid="{12FBEBC8-634C-AA4B-B6F9-19CBC5680B74}"/>
  <tableColumns count="1">
    <tableColumn id="1" xr3:uid="{E0C4A9CD-1324-564D-BC28-E2161ED888CD}" name="Fear Conditioning"/>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EEB6CB-FF48-D342-B0B3-8DC471A0CC62}" name="Barnes" displayName="Barnes" ref="L1:L3" totalsRowShown="0" tableBorderDxfId="0">
  <autoFilter ref="L1:L3" xr:uid="{9AEEB6CB-FF48-D342-B0B3-8DC471A0CC62}"/>
  <tableColumns count="1">
    <tableColumn id="1" xr3:uid="{944AEB1C-0F65-C144-99B9-32C602D54F7D}" name="Barnes Maze"/>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7A3AF997-35CD-634C-9B14-319754CF38F4}" name="Table660" displayName="Table660" ref="E3:G514" totalsRowShown="0" headerRowDxfId="45" dataDxfId="44" tableBorderDxfId="43">
  <autoFilter ref="E3:G514" xr:uid="{7A3AF997-35CD-634C-9B14-319754CF38F4}"/>
  <tableColumns count="3">
    <tableColumn id="1" xr3:uid="{97D3FBF7-9521-C343-8400-D5CE85673A6D}" name="Column1" dataDxfId="42"/>
    <tableColumn id="3" xr3:uid="{DD6BA307-0BAA-C243-A28D-EA6E87C6A4ED}" name="Column3" dataDxfId="41"/>
    <tableColumn id="2" xr3:uid="{12C7F00F-55A0-AF45-9394-718A31620930}" name="Column2" dataDxfId="40"/>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7CA814A-4471-E144-87BF-5136B85E3477}" name="Table761" displayName="Table761" ref="I3:Q514" totalsRowShown="0" headerRowDxfId="39" dataDxfId="38" tableBorderDxfId="37">
  <autoFilter ref="I3:Q514" xr:uid="{47CA814A-4471-E144-87BF-5136B85E3477}"/>
  <tableColumns count="9">
    <tableColumn id="1" xr3:uid="{A15CAB0B-B4FB-D240-B649-8CEE97EF7FE1}" name="Column1" dataDxfId="36"/>
    <tableColumn id="7" xr3:uid="{89A4B226-11B9-E241-AFEA-7845C1627CF5}" name="Column7" dataDxfId="35"/>
    <tableColumn id="2" xr3:uid="{1050382C-5120-014D-9842-C1807A9E184F}" name="Column2" dataDxfId="34"/>
    <tableColumn id="3" xr3:uid="{3F4088F9-8D82-A74A-8A2D-D0D5FC0F8645}" name="Column3" dataDxfId="33"/>
    <tableColumn id="8" xr3:uid="{99317217-CA87-6047-B5F6-0757C372C5AD}" name="Column8" dataDxfId="32"/>
    <tableColumn id="5" xr3:uid="{4232D008-8A36-4E43-A047-80B26019C814}" name="Column6" dataDxfId="31"/>
    <tableColumn id="4" xr3:uid="{43DE28C8-9F97-E24E-8905-D16F46BFA96A}" name="Column4" dataDxfId="30"/>
    <tableColumn id="9" xr3:uid="{F39165D1-A741-ED48-A6FA-EA7BD615D075}" name="Column9" dataDxfId="29"/>
    <tableColumn id="6" xr3:uid="{08A93ACB-F69F-A14A-B175-07BF8B7A32CA}" name="Column5" dataDxfId="28"/>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EE51671-5799-8D43-ACF4-F34720916794}" name="Table8133925" displayName="Table8133925" ref="T3:AN515" totalsRowShown="0" headerRowDxfId="27" dataDxfId="26">
  <autoFilter ref="T3:AN515" xr:uid="{4EE51671-5799-8D43-ACF4-F34720916794}"/>
  <tableColumns count="21">
    <tableColumn id="1" xr3:uid="{E8C26F76-6053-DE4F-B62D-D3F7E8F4FDD8}" name="Column1" dataDxfId="25"/>
    <tableColumn id="12" xr3:uid="{ED459923-7571-654F-8E20-93BEB5266F13}" name="Column12" dataDxfId="24"/>
    <tableColumn id="13" xr3:uid="{81BEA727-8F68-3C49-B4CC-0BF5E658B996}" name="Column13" dataDxfId="23"/>
    <tableColumn id="2" xr3:uid="{019B6808-3655-9F4D-BC1F-E3688C59B48C}" name="Column2" dataDxfId="22"/>
    <tableColumn id="3" xr3:uid="{2B32CAD6-CF9F-B14C-A4BE-EB2B09E71264}" name="Column3" dataDxfId="21"/>
    <tableColumn id="11" xr3:uid="{7A0F9D20-CF3F-5A44-83A3-3FC477D17903}" name="Column11" dataDxfId="20"/>
    <tableColumn id="4" xr3:uid="{49D1321E-7DBF-3F4E-B1D2-E420B06ABFDC}" name="Column4" dataDxfId="19"/>
    <tableColumn id="5" xr3:uid="{BDCAC3F8-88D0-764D-916F-331A625054CF}" name="Column5" dataDxfId="18"/>
    <tableColumn id="6" xr3:uid="{A8FA6B4F-C61F-8649-957E-E407E7B65829}" name="Column6" dataDxfId="17"/>
    <tableColumn id="7" xr3:uid="{1BF7BE7C-1409-1043-80CB-02CB0E0E539A}" name="Column7" dataDxfId="16"/>
    <tableColumn id="17" xr3:uid="{E6162AB8-5659-4C4C-A914-EEF753CC5948}" name="Column15" dataDxfId="15"/>
    <tableColumn id="16" xr3:uid="{3279A93B-2963-8643-A40A-AA6FF02B388F}" name="Column14" dataDxfId="14"/>
    <tableColumn id="15" xr3:uid="{499584D3-9503-4B48-9451-1CC075043F13}" name="Column17" dataDxfId="13"/>
    <tableColumn id="14" xr3:uid="{3E0F9ED4-7F99-2F45-B4D8-7285E5547A13}" name="Column16" dataDxfId="12"/>
    <tableColumn id="9" xr3:uid="{CD74FA7B-0D68-4441-899C-D2908F239D9D}" name="Column9" dataDxfId="11"/>
    <tableColumn id="8" xr3:uid="{2A4C4CDB-8B05-8543-90D8-601F9A693B17}" name="Column8" dataDxfId="10"/>
    <tableColumn id="10" xr3:uid="{53ACC6B3-C020-4240-9746-8AB7013C40B3}" name="Column10" dataDxfId="9"/>
    <tableColumn id="18" xr3:uid="{52ED1FC3-D15A-9F41-9A28-467E0BC6896A}" name="Column102" dataDxfId="8"/>
    <tableColumn id="19" xr3:uid="{FC70642A-CC06-0043-A674-D82F37990619}" name="Column103" dataDxfId="7"/>
    <tableColumn id="20" xr3:uid="{525E5107-C88C-4B4B-9275-F994407AEF5D}" name="Column104" dataDxfId="6"/>
    <tableColumn id="21" xr3:uid="{2BE673B5-1219-1143-9506-87A3A35A2D26}" name="Column105" dataDxfId="5"/>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75CCF82-F85B-7442-9F34-317377FDB6DD}" name="Table29" displayName="Table29" ref="S2:S514" totalsRowShown="0" headerRowDxfId="4" dataDxfId="3">
  <autoFilter ref="S2:S514" xr:uid="{275CCF82-F85B-7442-9F34-317377FDB6DD}"/>
  <tableColumns count="1">
    <tableColumn id="1" xr3:uid="{1625F820-623C-D14E-B139-7E6AC9CD2C28}" name="Test Type" dataDxfId="2"/>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BC7586-2D73-C34F-8791-CD1191CC1654}" name="Table1" displayName="Table1" ref="C1:C11" totalsRowShown="0">
  <autoFilter ref="C1:C11" xr:uid="{26BC7586-2D73-C34F-8791-CD1191CC1654}"/>
  <tableColumns count="1">
    <tableColumn id="1" xr3:uid="{0163A2B6-9C4C-8844-9194-628AD9A78846}" name="Test types"/>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1A463F-BC05-1D47-853F-4E9B41DD5B4B}" name="Table3" displayName="Table3" ref="E1:E4" totalsRowShown="0">
  <autoFilter ref="E1:E4" xr:uid="{F41A463F-BC05-1D47-853F-4E9B41DD5B4B}"/>
  <tableColumns count="1">
    <tableColumn id="1" xr3:uid="{B52763E5-B18D-6B46-B775-C42513E6AD17}" name="Alternatio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91255D-8B79-2145-BD4A-48470416495F}" name="Table4" displayName="Table4" ref="F1:F5" totalsRowShown="0">
  <autoFilter ref="F1:F5" xr:uid="{1391255D-8B79-2145-BD4A-48470416495F}"/>
  <tableColumns count="1">
    <tableColumn id="1" xr3:uid="{232A2900-731E-BE47-8A50-6605EEDCCB7F}" name="Discriminatio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455144-D7F8-E64E-8007-3ADF184C3E60}" name="Table5" displayName="Table5" ref="G1:G3" totalsRowShown="0">
  <autoFilter ref="G1:G3" xr:uid="{EE455144-D7F8-E64E-8007-3ADF184C3E60}"/>
  <tableColumns count="1">
    <tableColumn id="1" xr3:uid="{51BA8F85-E7E7-944B-8FE9-EE42AE76A53E}" name="Social interactio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i.org/10.3389/fphar.2018.00901" TargetMode="External"/><Relationship Id="rId299" Type="http://schemas.openxmlformats.org/officeDocument/2006/relationships/hyperlink" Target="http://www.learnmem.org/cgi/doi/10.1101/lm.041608.116" TargetMode="External"/><Relationship Id="rId21" Type="http://schemas.openxmlformats.org/officeDocument/2006/relationships/hyperlink" Target="https://doi.org/10.1016/j.ibneur.2021.09.005" TargetMode="External"/><Relationship Id="rId63" Type="http://schemas.openxmlformats.org/officeDocument/2006/relationships/hyperlink" Target="https://doi.org/10.3390/pharmaceutics12070654" TargetMode="External"/><Relationship Id="rId159" Type="http://schemas.openxmlformats.org/officeDocument/2006/relationships/hyperlink" Target="http://www.learnmem.org/cgi/doi/10.1101/lm.041608.116" TargetMode="External"/><Relationship Id="rId324" Type="http://schemas.openxmlformats.org/officeDocument/2006/relationships/hyperlink" Target="https://doi.org/10.1007/s00213-018-5093-3" TargetMode="External"/><Relationship Id="rId366" Type="http://schemas.openxmlformats.org/officeDocument/2006/relationships/hyperlink" Target="https://doi.org/10.1038/s41467-023-42276-5" TargetMode="External"/><Relationship Id="rId170" Type="http://schemas.openxmlformats.org/officeDocument/2006/relationships/hyperlink" Target="https://doi.org/doi:10.1111/adb.12085" TargetMode="External"/><Relationship Id="rId226" Type="http://schemas.openxmlformats.org/officeDocument/2006/relationships/hyperlink" Target="https://doi.org/10.1038/sj.npp.1301475" TargetMode="External"/><Relationship Id="rId268" Type="http://schemas.openxmlformats.org/officeDocument/2006/relationships/hyperlink" Target="https://doi.org/10.1016/j.bbr.2021.113517" TargetMode="External"/><Relationship Id="rId32" Type="http://schemas.openxmlformats.org/officeDocument/2006/relationships/hyperlink" Target="https://doi.org/10.3389/fnbeh.2021.711639" TargetMode="External"/><Relationship Id="rId74" Type="http://schemas.openxmlformats.org/officeDocument/2006/relationships/hyperlink" Target="https://www.sciencedirect.com/science/article/abs/pii/S0161813X19301287?via%3Dihub" TargetMode="External"/><Relationship Id="rId128" Type="http://schemas.openxmlformats.org/officeDocument/2006/relationships/hyperlink" Target="https://doi.org/10.1016/j.pbb.2017.10.012" TargetMode="External"/><Relationship Id="rId335" Type="http://schemas.openxmlformats.org/officeDocument/2006/relationships/hyperlink" Target="https://doi.org/10.3389/fphar.2018.00901" TargetMode="External"/><Relationship Id="rId377" Type="http://schemas.openxmlformats.org/officeDocument/2006/relationships/hyperlink" Target="https://doi.org/10.1038/s41398-023-02469-4" TargetMode="External"/><Relationship Id="rId5" Type="http://schemas.openxmlformats.org/officeDocument/2006/relationships/hyperlink" Target="https://doi.org/10.1016/j.nbd.2021.105565" TargetMode="External"/><Relationship Id="rId181" Type="http://schemas.openxmlformats.org/officeDocument/2006/relationships/hyperlink" Target="https://doi.org/10.1007/s00213-012-2865-z" TargetMode="External"/><Relationship Id="rId237" Type="http://schemas.openxmlformats.org/officeDocument/2006/relationships/hyperlink" Target="https://doi.org/10.1007/s00213-003-1550-7" TargetMode="External"/><Relationship Id="rId402" Type="http://schemas.openxmlformats.org/officeDocument/2006/relationships/hyperlink" Target="https://doi.org/10.1016/j.pnpbp.2023.110821" TargetMode="External"/><Relationship Id="rId279" Type="http://schemas.openxmlformats.org/officeDocument/2006/relationships/hyperlink" Target="https://link.springer.com/article/10.1007/s00213-019-05255-7" TargetMode="External"/><Relationship Id="rId43" Type="http://schemas.openxmlformats.org/officeDocument/2006/relationships/hyperlink" Target="https://doi.org/10.1016/j.neuroscience.2020.12.022" TargetMode="External"/><Relationship Id="rId139" Type="http://schemas.openxmlformats.org/officeDocument/2006/relationships/hyperlink" Target="https://doi.org/10.1089/can.2017.0034" TargetMode="External"/><Relationship Id="rId290" Type="http://schemas.openxmlformats.org/officeDocument/2006/relationships/hyperlink" Target="https://doi.org/10.1007/s00213-017-4749-8" TargetMode="External"/><Relationship Id="rId304" Type="http://schemas.openxmlformats.org/officeDocument/2006/relationships/hyperlink" Target="https://doi.org/doi:10.1111/adb.12085" TargetMode="External"/><Relationship Id="rId346" Type="http://schemas.openxmlformats.org/officeDocument/2006/relationships/hyperlink" Target="https://doi.org/10.1016/j.pnpbp.2023.110889" TargetMode="External"/><Relationship Id="rId388" Type="http://schemas.openxmlformats.org/officeDocument/2006/relationships/hyperlink" Target="https://doi.org/10.1016/j.neuroscience.2020.12.022" TargetMode="External"/><Relationship Id="rId85" Type="http://schemas.openxmlformats.org/officeDocument/2006/relationships/hyperlink" Target="https://link.springer.com/article/10.1007/s00213-019-05255-7" TargetMode="External"/><Relationship Id="rId150" Type="http://schemas.openxmlformats.org/officeDocument/2006/relationships/hyperlink" Target="https://academic.oup.com/cercor/article/27/2/1297/3056244?login=true" TargetMode="External"/><Relationship Id="rId192" Type="http://schemas.openxmlformats.org/officeDocument/2006/relationships/hyperlink" Target="https://doi.org/10.1017/S1461145711001581" TargetMode="External"/><Relationship Id="rId206" Type="http://schemas.openxmlformats.org/officeDocument/2006/relationships/hyperlink" Target="https://doi.org/10.1017/S1461145711001581" TargetMode="External"/><Relationship Id="rId413" Type="http://schemas.openxmlformats.org/officeDocument/2006/relationships/hyperlink" Target="https://doi.org/10.1016/j.phrs.2023.107049" TargetMode="External"/><Relationship Id="rId248" Type="http://schemas.openxmlformats.org/officeDocument/2006/relationships/hyperlink" Target="https://doi.org/10.3390/ijms22168899" TargetMode="External"/><Relationship Id="rId12" Type="http://schemas.openxmlformats.org/officeDocument/2006/relationships/hyperlink" Target="https://doi.org/10.3390/cells10123503" TargetMode="External"/><Relationship Id="rId108" Type="http://schemas.openxmlformats.org/officeDocument/2006/relationships/hyperlink" Target="https://doi.org/10.3389/fnbeh.2019.00032" TargetMode="External"/><Relationship Id="rId315" Type="http://schemas.openxmlformats.org/officeDocument/2006/relationships/hyperlink" Target="https://doi.org/10.1016/j.nbd.2015.06.006" TargetMode="External"/><Relationship Id="rId357" Type="http://schemas.openxmlformats.org/officeDocument/2006/relationships/hyperlink" Target="https://doi.org/10.1038/s41467-023-42276-5" TargetMode="External"/><Relationship Id="rId54" Type="http://schemas.openxmlformats.org/officeDocument/2006/relationships/hyperlink" Target="https://doi.org/10.3389/fpsyt.2020.576214" TargetMode="External"/><Relationship Id="rId96" Type="http://schemas.openxmlformats.org/officeDocument/2006/relationships/hyperlink" Target="https://doi.org/10.1016/j.biopsych.2018.07.024" TargetMode="External"/><Relationship Id="rId161" Type="http://schemas.openxmlformats.org/officeDocument/2006/relationships/hyperlink" Target="http://www.learnmem.org/cgi/doi/10.1101/lm.041608.116" TargetMode="External"/><Relationship Id="rId217" Type="http://schemas.openxmlformats.org/officeDocument/2006/relationships/hyperlink" Target="https://doi.org/10.1002/hipo.20554" TargetMode="External"/><Relationship Id="rId399" Type="http://schemas.openxmlformats.org/officeDocument/2006/relationships/hyperlink" Target="https://doi.org/10.1016/j.pnpbp.2023.110821" TargetMode="External"/><Relationship Id="rId259" Type="http://schemas.openxmlformats.org/officeDocument/2006/relationships/hyperlink" Target="https://doi.org/10.1111/j.1369-1600.2011.00318.x" TargetMode="External"/><Relationship Id="rId23" Type="http://schemas.openxmlformats.org/officeDocument/2006/relationships/hyperlink" Target="https://doi.org/10.1007/s00213-021-05926-4" TargetMode="External"/><Relationship Id="rId119" Type="http://schemas.openxmlformats.org/officeDocument/2006/relationships/hyperlink" Target="https://doi.org/10.3389/fphar.2018.00901" TargetMode="External"/><Relationship Id="rId270" Type="http://schemas.openxmlformats.org/officeDocument/2006/relationships/hyperlink" Target="https://doi.org/10.1007/s00213-021-05926-4" TargetMode="External"/><Relationship Id="rId326" Type="http://schemas.openxmlformats.org/officeDocument/2006/relationships/hyperlink" Target="https://doi.org/10.1007/s00213-018-5093-3" TargetMode="External"/><Relationship Id="rId65" Type="http://schemas.openxmlformats.org/officeDocument/2006/relationships/hyperlink" Target="https://doi.org/10.1111/ejn.14598" TargetMode="External"/><Relationship Id="rId130" Type="http://schemas.openxmlformats.org/officeDocument/2006/relationships/hyperlink" Target="https://doi.org/10.1111/adb.12446" TargetMode="External"/><Relationship Id="rId368" Type="http://schemas.openxmlformats.org/officeDocument/2006/relationships/hyperlink" Target="https://pubmed.ncbi.nlm.nih.gov/37706104/" TargetMode="External"/><Relationship Id="rId172" Type="http://schemas.openxmlformats.org/officeDocument/2006/relationships/hyperlink" Target="https://doi.org/10.1093/ijnp/pyu018" TargetMode="External"/><Relationship Id="rId228" Type="http://schemas.openxmlformats.org/officeDocument/2006/relationships/hyperlink" Target="https://journals.lww.com/behaviouralpharm/fulltext/2007/09000/Sex_differences_in_the_effects_of.23.aspx" TargetMode="External"/><Relationship Id="rId281" Type="http://schemas.openxmlformats.org/officeDocument/2006/relationships/hyperlink" Target="https://link.springer.com/article/10.1007/s00213-019-5171-1" TargetMode="External"/><Relationship Id="rId337" Type="http://schemas.openxmlformats.org/officeDocument/2006/relationships/hyperlink" Target="https://doi.org/10.1016/j.euroneuro.2013.12.011" TargetMode="External"/><Relationship Id="rId34" Type="http://schemas.openxmlformats.org/officeDocument/2006/relationships/hyperlink" Target="https://doi.org/10.1016/j.neuropharm.2021.108495" TargetMode="External"/><Relationship Id="rId76" Type="http://schemas.openxmlformats.org/officeDocument/2006/relationships/hyperlink" Target="https://link.springer.com/article/10.1007/s00213-019-05255-7" TargetMode="External"/><Relationship Id="rId141" Type="http://schemas.openxmlformats.org/officeDocument/2006/relationships/hyperlink" Target="https://doi.org/10.1089/can.2017.0034" TargetMode="External"/><Relationship Id="rId379" Type="http://schemas.openxmlformats.org/officeDocument/2006/relationships/hyperlink" Target="https://doi.org/10.1038/sj.npp.1301664" TargetMode="External"/><Relationship Id="rId7" Type="http://schemas.openxmlformats.org/officeDocument/2006/relationships/hyperlink" Target="https://doi.org/10.1016/j.nbd.2021.105565" TargetMode="External"/><Relationship Id="rId183" Type="http://schemas.openxmlformats.org/officeDocument/2006/relationships/hyperlink" Target="https://doi.org/10.1007/s00213-012-2865-z" TargetMode="External"/><Relationship Id="rId239" Type="http://schemas.openxmlformats.org/officeDocument/2006/relationships/hyperlink" Target="https://www.nature.com/articles/1300225" TargetMode="External"/><Relationship Id="rId390" Type="http://schemas.openxmlformats.org/officeDocument/2006/relationships/hyperlink" Target="https://doi.org/10.1016/j.neuroscience.2020.12.022" TargetMode="External"/><Relationship Id="rId404" Type="http://schemas.openxmlformats.org/officeDocument/2006/relationships/hyperlink" Target="https://pubmed.ncbi.nlm.nih.gov/37706104/" TargetMode="External"/><Relationship Id="rId250" Type="http://schemas.openxmlformats.org/officeDocument/2006/relationships/hyperlink" Target="https://doi.org/10.1016/j.neuropharm.2021.108495" TargetMode="External"/><Relationship Id="rId292" Type="http://schemas.openxmlformats.org/officeDocument/2006/relationships/hyperlink" Target="https://doi.org/10.1111/adb.12446" TargetMode="External"/><Relationship Id="rId306" Type="http://schemas.openxmlformats.org/officeDocument/2006/relationships/hyperlink" Target="https://doi.org/10.1016/j.euroneuro.2013.12.011" TargetMode="External"/><Relationship Id="rId45" Type="http://schemas.openxmlformats.org/officeDocument/2006/relationships/hyperlink" Target="https://doi.org/10.1016/j.neuroscience.2020.12.022" TargetMode="External"/><Relationship Id="rId87" Type="http://schemas.openxmlformats.org/officeDocument/2006/relationships/hyperlink" Target="https://link.springer.com/article/10.1007/s00213-019-5171-1" TargetMode="External"/><Relationship Id="rId110" Type="http://schemas.openxmlformats.org/officeDocument/2006/relationships/hyperlink" Target="https://doi.org/10.1016/j.pbb.2019.01.002" TargetMode="External"/><Relationship Id="rId348" Type="http://schemas.openxmlformats.org/officeDocument/2006/relationships/hyperlink" Target="https://doi.org/10.1016/j.pnpbp.2023.110889" TargetMode="External"/><Relationship Id="rId152" Type="http://schemas.openxmlformats.org/officeDocument/2006/relationships/hyperlink" Target="https://academic.oup.com/cercor/article/27/2/1297/3056244?login=true" TargetMode="External"/><Relationship Id="rId194" Type="http://schemas.openxmlformats.org/officeDocument/2006/relationships/hyperlink" Target="https://doi.org/10.1017/S1461145711001581" TargetMode="External"/><Relationship Id="rId208" Type="http://schemas.openxmlformats.org/officeDocument/2006/relationships/hyperlink" Target="https://doi.org/10.1017/S1461145711001581" TargetMode="External"/><Relationship Id="rId415" Type="http://schemas.openxmlformats.org/officeDocument/2006/relationships/hyperlink" Target="https://doi.org/10.1038/s41467-023-42276-5" TargetMode="External"/><Relationship Id="rId261" Type="http://schemas.openxmlformats.org/officeDocument/2006/relationships/hyperlink" Target="https://doi.org/10.1016/j.neuropharm.2010.09.003" TargetMode="External"/><Relationship Id="rId14" Type="http://schemas.openxmlformats.org/officeDocument/2006/relationships/hyperlink" Target="https://doi.org/10.3390/cells10123503" TargetMode="External"/><Relationship Id="rId56" Type="http://schemas.openxmlformats.org/officeDocument/2006/relationships/hyperlink" Target="https://doi.org/10.3389/fpsyt.2020.576214" TargetMode="External"/><Relationship Id="rId317" Type="http://schemas.openxmlformats.org/officeDocument/2006/relationships/hyperlink" Target="https://doi.org/10.1038/tp.2012.122" TargetMode="External"/><Relationship Id="rId359" Type="http://schemas.openxmlformats.org/officeDocument/2006/relationships/hyperlink" Target="https://doi.org/10.1038/s41467-023-42276-5" TargetMode="External"/><Relationship Id="rId98" Type="http://schemas.openxmlformats.org/officeDocument/2006/relationships/hyperlink" Target="https://doi.org/10.1016/j.biopsych.2018.07.024" TargetMode="External"/><Relationship Id="rId121" Type="http://schemas.openxmlformats.org/officeDocument/2006/relationships/hyperlink" Target="https://doi.org/10.3389/fphar.2018.00901" TargetMode="External"/><Relationship Id="rId163" Type="http://schemas.openxmlformats.org/officeDocument/2006/relationships/hyperlink" Target="https://doi.org/10.1007/s11011-015-9753-2" TargetMode="External"/><Relationship Id="rId219" Type="http://schemas.openxmlformats.org/officeDocument/2006/relationships/hyperlink" Target="https://doi.org/10.1016/j.brainres.2008.11.081" TargetMode="External"/><Relationship Id="rId370" Type="http://schemas.openxmlformats.org/officeDocument/2006/relationships/hyperlink" Target="https://doi.org/10.1016/j.pnpbp.2023.110821" TargetMode="External"/><Relationship Id="rId230" Type="http://schemas.openxmlformats.org/officeDocument/2006/relationships/hyperlink" Target="https://doi.org/10.1177/0269881106065188" TargetMode="External"/><Relationship Id="rId25" Type="http://schemas.openxmlformats.org/officeDocument/2006/relationships/hyperlink" Target="https://doi.org/10.1111/ejn.15425" TargetMode="External"/><Relationship Id="rId67" Type="http://schemas.openxmlformats.org/officeDocument/2006/relationships/hyperlink" Target="https://doi.org/10.1007/s00213-020-05481-4" TargetMode="External"/><Relationship Id="rId272" Type="http://schemas.openxmlformats.org/officeDocument/2006/relationships/hyperlink" Target="https://doi.org/10.1007/s00213-022-06094-9" TargetMode="External"/><Relationship Id="rId328" Type="http://schemas.openxmlformats.org/officeDocument/2006/relationships/hyperlink" Target="https://doi.org/10.1371/journal.pone.0078386" TargetMode="External"/><Relationship Id="rId132" Type="http://schemas.openxmlformats.org/officeDocument/2006/relationships/hyperlink" Target="https://doi.org/10.1111/adb.12446" TargetMode="External"/><Relationship Id="rId174" Type="http://schemas.openxmlformats.org/officeDocument/2006/relationships/hyperlink" Target="https://www.sciencedirect.com/science/article/pii/S0969996113003033?via%3Dihub" TargetMode="External"/><Relationship Id="rId381" Type="http://schemas.openxmlformats.org/officeDocument/2006/relationships/hyperlink" Target="https://doi.org/10.1089/can.2017.0034" TargetMode="External"/><Relationship Id="rId241" Type="http://schemas.openxmlformats.org/officeDocument/2006/relationships/hyperlink" Target="https://doi.org/10.3390/ijms22168899" TargetMode="External"/><Relationship Id="rId36" Type="http://schemas.openxmlformats.org/officeDocument/2006/relationships/hyperlink" Target="https://doi.org/10.1016/j.neuropharm.2021.108495" TargetMode="External"/><Relationship Id="rId283" Type="http://schemas.openxmlformats.org/officeDocument/2006/relationships/hyperlink" Target="https://doi.org/10.3389/fnbeh.2019.00032" TargetMode="External"/><Relationship Id="rId339" Type="http://schemas.openxmlformats.org/officeDocument/2006/relationships/hyperlink" Target="https://europepmc.org/article/med/25281318" TargetMode="External"/><Relationship Id="rId78" Type="http://schemas.openxmlformats.org/officeDocument/2006/relationships/hyperlink" Target="https://link.springer.com/article/10.1007/s00213-019-05255-7" TargetMode="External"/><Relationship Id="rId101" Type="http://schemas.openxmlformats.org/officeDocument/2006/relationships/hyperlink" Target="https://doi.org/10.3389/fnbeh.2019.00032" TargetMode="External"/><Relationship Id="rId143" Type="http://schemas.openxmlformats.org/officeDocument/2006/relationships/hyperlink" Target="https://doi.org/10.3390/ijms18061326" TargetMode="External"/><Relationship Id="rId185" Type="http://schemas.openxmlformats.org/officeDocument/2006/relationships/hyperlink" Target="https://doi.org/10.1017/S1461145711001854" TargetMode="External"/><Relationship Id="rId350" Type="http://schemas.openxmlformats.org/officeDocument/2006/relationships/hyperlink" Target="https://doi.org/10.1016/j.pnpbp.2023.110889" TargetMode="External"/><Relationship Id="rId406" Type="http://schemas.openxmlformats.org/officeDocument/2006/relationships/hyperlink" Target="https://doi.org/10.1016/j.neuropharm.2022.109155" TargetMode="External"/><Relationship Id="rId9" Type="http://schemas.openxmlformats.org/officeDocument/2006/relationships/hyperlink" Target="https://doi.org/10.1016/j.nbd.2021.105565" TargetMode="External"/><Relationship Id="rId210" Type="http://schemas.openxmlformats.org/officeDocument/2006/relationships/hyperlink" Target="https://doi.org/10.1016/j.nbd.2009.11.020" TargetMode="External"/><Relationship Id="rId392" Type="http://schemas.openxmlformats.org/officeDocument/2006/relationships/hyperlink" Target="https://doi.org/10.1016/j.neuroscience.2020.12.022" TargetMode="External"/><Relationship Id="rId252" Type="http://schemas.openxmlformats.org/officeDocument/2006/relationships/hyperlink" Target="https://doi.org/10.1016/j.neuroscience.2011.11.038" TargetMode="External"/><Relationship Id="rId294" Type="http://schemas.openxmlformats.org/officeDocument/2006/relationships/hyperlink" Target="https://doi.org/10.1177/0269881116684336" TargetMode="External"/><Relationship Id="rId308" Type="http://schemas.openxmlformats.org/officeDocument/2006/relationships/hyperlink" Target="https://doi.org/10.1371/journal.pone.0078386" TargetMode="External"/><Relationship Id="rId47" Type="http://schemas.openxmlformats.org/officeDocument/2006/relationships/hyperlink" Target="https://doi.org/10.1016/j.neuroscience.2020.12.022" TargetMode="External"/><Relationship Id="rId89" Type="http://schemas.openxmlformats.org/officeDocument/2006/relationships/hyperlink" Target="https://doi.org/10.1016/j.biopsych.2018.07.024" TargetMode="External"/><Relationship Id="rId112" Type="http://schemas.openxmlformats.org/officeDocument/2006/relationships/hyperlink" Target="https://doi.org/10.1371/journal.pone.0211346.g004" TargetMode="External"/><Relationship Id="rId154" Type="http://schemas.openxmlformats.org/officeDocument/2006/relationships/hyperlink" Target="http://dx.doi.org/10.1016/j.phrs.2016.07.008" TargetMode="External"/><Relationship Id="rId361" Type="http://schemas.openxmlformats.org/officeDocument/2006/relationships/hyperlink" Target="https://doi.org/10.1038/s41467-023-42276-5" TargetMode="External"/><Relationship Id="rId196" Type="http://schemas.openxmlformats.org/officeDocument/2006/relationships/hyperlink" Target="https://doi.org/10.1017/S1461145711001581" TargetMode="External"/><Relationship Id="rId417" Type="http://schemas.openxmlformats.org/officeDocument/2006/relationships/hyperlink" Target="https://doi.org/10.1038/s41467-023-42276-5" TargetMode="External"/><Relationship Id="rId16" Type="http://schemas.openxmlformats.org/officeDocument/2006/relationships/hyperlink" Target="https://doi.org/10.3390/cells10123503" TargetMode="External"/><Relationship Id="rId221" Type="http://schemas.openxmlformats.org/officeDocument/2006/relationships/hyperlink" Target="https://doi.org/10.1038/sj.npp.1301664" TargetMode="External"/><Relationship Id="rId263" Type="http://schemas.openxmlformats.org/officeDocument/2006/relationships/hyperlink" Target="https://doi.org/10.1038/npp.2010.100" TargetMode="External"/><Relationship Id="rId319" Type="http://schemas.openxmlformats.org/officeDocument/2006/relationships/hyperlink" Target="https://doi.org/10.1016/j.neuropharm.2018.11.016" TargetMode="External"/><Relationship Id="rId58" Type="http://schemas.openxmlformats.org/officeDocument/2006/relationships/hyperlink" Target="https://doi.org/10.1007/s12640-020-00266-1" TargetMode="External"/><Relationship Id="rId123" Type="http://schemas.openxmlformats.org/officeDocument/2006/relationships/hyperlink" Target="https://doi.org/10.3389/fphar.2018.00901" TargetMode="External"/><Relationship Id="rId330" Type="http://schemas.openxmlformats.org/officeDocument/2006/relationships/hyperlink" Target="http://dx.doi.org/10.1016/j.bbr.2015.01.001" TargetMode="External"/><Relationship Id="rId165" Type="http://schemas.openxmlformats.org/officeDocument/2006/relationships/hyperlink" Target="https://doi.org/doi:10.1038/npp.2015.295" TargetMode="External"/><Relationship Id="rId372" Type="http://schemas.openxmlformats.org/officeDocument/2006/relationships/hyperlink" Target="https://doi.org/10.3390/ijms24043907" TargetMode="External"/><Relationship Id="rId232" Type="http://schemas.openxmlformats.org/officeDocument/2006/relationships/hyperlink" Target="https://doi.org/10.1016/j.pbb.2006.03.006" TargetMode="External"/><Relationship Id="rId274" Type="http://schemas.openxmlformats.org/officeDocument/2006/relationships/hyperlink" Target="https://doi.org/10.1177/0269881116684336" TargetMode="External"/><Relationship Id="rId27" Type="http://schemas.openxmlformats.org/officeDocument/2006/relationships/hyperlink" Target="https://doi.org/10.1111/ejn.15425" TargetMode="External"/><Relationship Id="rId69" Type="http://schemas.openxmlformats.org/officeDocument/2006/relationships/hyperlink" Target="https://doi.org/10.1007/s00213-020-05481-4" TargetMode="External"/><Relationship Id="rId134" Type="http://schemas.openxmlformats.org/officeDocument/2006/relationships/hyperlink" Target="https://doi.org/10.1038/s41598-017-11645-8" TargetMode="External"/><Relationship Id="rId80" Type="http://schemas.openxmlformats.org/officeDocument/2006/relationships/hyperlink" Target="https://link.springer.com/article/10.1007/s00213-019-05255-7" TargetMode="External"/><Relationship Id="rId176" Type="http://schemas.openxmlformats.org/officeDocument/2006/relationships/hyperlink" Target="https://doi.org/10.1038/npp.2013.51" TargetMode="External"/><Relationship Id="rId341" Type="http://schemas.openxmlformats.org/officeDocument/2006/relationships/hyperlink" Target="https://doi.org/10.1523/JNEUROSCI.1050-20.2020" TargetMode="External"/><Relationship Id="rId383" Type="http://schemas.openxmlformats.org/officeDocument/2006/relationships/hyperlink" Target="https://doi.org/10.1089/can.2017.0034" TargetMode="External"/><Relationship Id="rId201" Type="http://schemas.openxmlformats.org/officeDocument/2006/relationships/hyperlink" Target="https://doi.org/10.1016/j.bbr.2012.02.048" TargetMode="External"/><Relationship Id="rId243" Type="http://schemas.openxmlformats.org/officeDocument/2006/relationships/hyperlink" Target="https://doi.org/10.1177/0269881120965931" TargetMode="External"/><Relationship Id="rId285" Type="http://schemas.openxmlformats.org/officeDocument/2006/relationships/hyperlink" Target="https://doi.org/10.1371/journal.pone.0211346.g004" TargetMode="External"/><Relationship Id="rId17" Type="http://schemas.openxmlformats.org/officeDocument/2006/relationships/hyperlink" Target="https://doi.org/10.3390/cells10123503" TargetMode="External"/><Relationship Id="rId38" Type="http://schemas.openxmlformats.org/officeDocument/2006/relationships/hyperlink" Target="https://doi.org/10.1111/bph.15394" TargetMode="External"/><Relationship Id="rId59" Type="http://schemas.openxmlformats.org/officeDocument/2006/relationships/hyperlink" Target="https://doi.org/10.1093/ijnp/pyaa058" TargetMode="External"/><Relationship Id="rId103" Type="http://schemas.openxmlformats.org/officeDocument/2006/relationships/hyperlink" Target="https://doi.org/10.3389/fnbeh.2019.00032" TargetMode="External"/><Relationship Id="rId124" Type="http://schemas.openxmlformats.org/officeDocument/2006/relationships/hyperlink" Target="https://doi.org/10.3389/fphar.2018.00901" TargetMode="External"/><Relationship Id="rId310" Type="http://schemas.openxmlformats.org/officeDocument/2006/relationships/hyperlink" Target="https://doi.org/10.1038/npp.2013.164" TargetMode="External"/><Relationship Id="rId70" Type="http://schemas.openxmlformats.org/officeDocument/2006/relationships/hyperlink" Target="https://doi.org/10.1007/s00213-020-05481-4" TargetMode="External"/><Relationship Id="rId91" Type="http://schemas.openxmlformats.org/officeDocument/2006/relationships/hyperlink" Target="https://doi.org/10.1016/j.biopsych.2018.07.024" TargetMode="External"/><Relationship Id="rId145" Type="http://schemas.openxmlformats.org/officeDocument/2006/relationships/hyperlink" Target="https://doi.org/10.1177/0269881116684336" TargetMode="External"/><Relationship Id="rId166" Type="http://schemas.openxmlformats.org/officeDocument/2006/relationships/hyperlink" Target="https://doi.org/10.1016/j.nbd.2015.06.006" TargetMode="External"/><Relationship Id="rId187" Type="http://schemas.openxmlformats.org/officeDocument/2006/relationships/hyperlink" Target="https://doi.org/10.1017/S1461145711001854" TargetMode="External"/><Relationship Id="rId331" Type="http://schemas.openxmlformats.org/officeDocument/2006/relationships/hyperlink" Target="http://dx.doi.org/10.1016/j.bbr.2015.01.001" TargetMode="External"/><Relationship Id="rId352" Type="http://schemas.openxmlformats.org/officeDocument/2006/relationships/hyperlink" Target="https://doi.org/10.1038/s41467-023-42276-5" TargetMode="External"/><Relationship Id="rId373" Type="http://schemas.openxmlformats.org/officeDocument/2006/relationships/hyperlink" Target="https://doi.org/10.3390/ijms24043907" TargetMode="External"/><Relationship Id="rId394" Type="http://schemas.openxmlformats.org/officeDocument/2006/relationships/hyperlink" Target="https://doi.org/10.1038/s41386-022-01496-x" TargetMode="External"/><Relationship Id="rId408" Type="http://schemas.openxmlformats.org/officeDocument/2006/relationships/hyperlink" Target="https://doi.org/10.1038/s41386-022-01413-2" TargetMode="External"/><Relationship Id="rId1" Type="http://schemas.openxmlformats.org/officeDocument/2006/relationships/hyperlink" Target="https://onlinelibrary.wiley.com/doi/10.1111/adb.13169" TargetMode="External"/><Relationship Id="rId212" Type="http://schemas.openxmlformats.org/officeDocument/2006/relationships/hyperlink" Target="https://doi.org/10.1016/j.nbd.2009.11.020" TargetMode="External"/><Relationship Id="rId233" Type="http://schemas.openxmlformats.org/officeDocument/2006/relationships/hyperlink" Target="https://journals.lww.com/behaviouralpharm/Abstract/2005/09000/Behavioral_effects_in_adult_rats_of_chronic.18.aspx" TargetMode="External"/><Relationship Id="rId254" Type="http://schemas.openxmlformats.org/officeDocument/2006/relationships/hyperlink" Target="https://doi.org/10.1371/journal.pone.0031731" TargetMode="External"/><Relationship Id="rId28" Type="http://schemas.openxmlformats.org/officeDocument/2006/relationships/hyperlink" Target="https://doi.org/10.1016/j.biopha.2021.111813" TargetMode="External"/><Relationship Id="rId49" Type="http://schemas.openxmlformats.org/officeDocument/2006/relationships/hyperlink" Target="https://doi.org/10.1523/JNEUROSCI.1050-20.2020" TargetMode="External"/><Relationship Id="rId114" Type="http://schemas.openxmlformats.org/officeDocument/2006/relationships/hyperlink" Target="https://doi.org/10.3389/fphar.2018.00901" TargetMode="External"/><Relationship Id="rId275" Type="http://schemas.openxmlformats.org/officeDocument/2006/relationships/hyperlink" Target="https://doi.org/10.1038/npp.2016.178" TargetMode="External"/><Relationship Id="rId296" Type="http://schemas.openxmlformats.org/officeDocument/2006/relationships/hyperlink" Target="https://doi.org/10.3390/ijms18061326" TargetMode="External"/><Relationship Id="rId300" Type="http://schemas.openxmlformats.org/officeDocument/2006/relationships/hyperlink" Target="https://doi.org/doi:10.1038/npp.2015.295" TargetMode="External"/><Relationship Id="rId60" Type="http://schemas.openxmlformats.org/officeDocument/2006/relationships/hyperlink" Target="https://doi.org/10.1093/ijnp/pyaa058" TargetMode="External"/><Relationship Id="rId81" Type="http://schemas.openxmlformats.org/officeDocument/2006/relationships/hyperlink" Target="https://link.springer.com/article/10.1007/s00213-019-05255-7" TargetMode="External"/><Relationship Id="rId135" Type="http://schemas.openxmlformats.org/officeDocument/2006/relationships/hyperlink" Target="https://doi.org/10.1038/s41598-017-11645-8" TargetMode="External"/><Relationship Id="rId156" Type="http://schemas.openxmlformats.org/officeDocument/2006/relationships/hyperlink" Target="http://www.learnmem.org/cgi/doi/10.1101/lm.041608.116" TargetMode="External"/><Relationship Id="rId177" Type="http://schemas.openxmlformats.org/officeDocument/2006/relationships/hyperlink" Target="https://doi.org/10.1038/npp.2013.51" TargetMode="External"/><Relationship Id="rId198" Type="http://schemas.openxmlformats.org/officeDocument/2006/relationships/hyperlink" Target="https://doi.org/10.1016/j.bbr.2012.02.048" TargetMode="External"/><Relationship Id="rId321" Type="http://schemas.openxmlformats.org/officeDocument/2006/relationships/hyperlink" Target="https://doi.org/10.3389/fphar.2018.00901" TargetMode="External"/><Relationship Id="rId342" Type="http://schemas.openxmlformats.org/officeDocument/2006/relationships/hyperlink" Target="https://academic.oup.com/hmg/article/26/13/2462/3574683" TargetMode="External"/><Relationship Id="rId363" Type="http://schemas.openxmlformats.org/officeDocument/2006/relationships/hyperlink" Target="https://doi.org/10.1038/s41467-023-42276-5" TargetMode="External"/><Relationship Id="rId384" Type="http://schemas.openxmlformats.org/officeDocument/2006/relationships/hyperlink" Target="https://doi.org/10.1089/can.2017.0034" TargetMode="External"/><Relationship Id="rId419" Type="http://schemas.openxmlformats.org/officeDocument/2006/relationships/table" Target="../tables/table1.xml"/><Relationship Id="rId202" Type="http://schemas.openxmlformats.org/officeDocument/2006/relationships/hyperlink" Target="https://doi.org/10.1016/j.bbr.2012.02.048" TargetMode="External"/><Relationship Id="rId223" Type="http://schemas.openxmlformats.org/officeDocument/2006/relationships/hyperlink" Target="https://doi.org/10.1111/j.1369-1600.2008.00117.x" TargetMode="External"/><Relationship Id="rId244" Type="http://schemas.openxmlformats.org/officeDocument/2006/relationships/hyperlink" Target="https://doi.org/10.1177/0269881120965931" TargetMode="External"/><Relationship Id="rId18" Type="http://schemas.openxmlformats.org/officeDocument/2006/relationships/hyperlink" Target="https://doi.org/10.3390/cells10123503" TargetMode="External"/><Relationship Id="rId39" Type="http://schemas.openxmlformats.org/officeDocument/2006/relationships/hyperlink" Target="https://doi.org/10.1111/bph.15394" TargetMode="External"/><Relationship Id="rId265" Type="http://schemas.openxmlformats.org/officeDocument/2006/relationships/hyperlink" Target="https://doi.org/10.1007/s00213-020-05481-4" TargetMode="External"/><Relationship Id="rId286" Type="http://schemas.openxmlformats.org/officeDocument/2006/relationships/hyperlink" Target="https://doi.org/10.1016/j.neuropharm.2018.11.016" TargetMode="External"/><Relationship Id="rId50" Type="http://schemas.openxmlformats.org/officeDocument/2006/relationships/hyperlink" Target="https://doi.org/10.3390/brainsci10121011" TargetMode="External"/><Relationship Id="rId104" Type="http://schemas.openxmlformats.org/officeDocument/2006/relationships/hyperlink" Target="https://doi.org/10.3389/fnbeh.2019.00032" TargetMode="External"/><Relationship Id="rId125" Type="http://schemas.openxmlformats.org/officeDocument/2006/relationships/hyperlink" Target="https://doi.org/10.1093/ijnp/pyy003" TargetMode="External"/><Relationship Id="rId146" Type="http://schemas.openxmlformats.org/officeDocument/2006/relationships/hyperlink" Target="https://doi.org/10.1177/0269881116684336" TargetMode="External"/><Relationship Id="rId167" Type="http://schemas.openxmlformats.org/officeDocument/2006/relationships/hyperlink" Target="https://doi.org/10.1016/j.nbd.2015.06.006" TargetMode="External"/><Relationship Id="rId188" Type="http://schemas.openxmlformats.org/officeDocument/2006/relationships/hyperlink" Target="https://doi.org/10.1017/S1461145711001854" TargetMode="External"/><Relationship Id="rId311" Type="http://schemas.openxmlformats.org/officeDocument/2006/relationships/hyperlink" Target="https://doi.org/10.1038/s41598-017-11645-8" TargetMode="External"/><Relationship Id="rId332" Type="http://schemas.openxmlformats.org/officeDocument/2006/relationships/hyperlink" Target="http://dx.doi.org/10.1016/j.bbr.2015.01.001" TargetMode="External"/><Relationship Id="rId353" Type="http://schemas.openxmlformats.org/officeDocument/2006/relationships/hyperlink" Target="https://doi.org/10.1038/s41467-023-42276-5" TargetMode="External"/><Relationship Id="rId374" Type="http://schemas.openxmlformats.org/officeDocument/2006/relationships/hyperlink" Target="https://doi.org/10.3390/ijms24043907" TargetMode="External"/><Relationship Id="rId395" Type="http://schemas.openxmlformats.org/officeDocument/2006/relationships/hyperlink" Target="https://doi.org/10.1038/s41386-022-01496-x" TargetMode="External"/><Relationship Id="rId409" Type="http://schemas.openxmlformats.org/officeDocument/2006/relationships/hyperlink" Target="https://doi.org/10.3390/biomedicines11010144" TargetMode="External"/><Relationship Id="rId71" Type="http://schemas.openxmlformats.org/officeDocument/2006/relationships/hyperlink" Target="https://doi.org/10.1093/braincomms/fcaa042" TargetMode="External"/><Relationship Id="rId92" Type="http://schemas.openxmlformats.org/officeDocument/2006/relationships/hyperlink" Target="https://doi.org/10.1016/j.biopsych.2018.07.024" TargetMode="External"/><Relationship Id="rId213" Type="http://schemas.openxmlformats.org/officeDocument/2006/relationships/hyperlink" Target="https://www.sciencedirect.com/science/article/pii/S0091305709002093?via%3Dihub" TargetMode="External"/><Relationship Id="rId234" Type="http://schemas.openxmlformats.org/officeDocument/2006/relationships/hyperlink" Target="https://journals.lww.com/behaviouralpharm/Abstract/2005/09000/Behavioral_effects_in_adult_rats_of_chronic.18.aspx" TargetMode="External"/><Relationship Id="rId420" Type="http://schemas.openxmlformats.org/officeDocument/2006/relationships/table" Target="../tables/table2.xml"/><Relationship Id="rId2" Type="http://schemas.openxmlformats.org/officeDocument/2006/relationships/hyperlink" Target="https://doi.org/10.1038/s41398-022-01994-y" TargetMode="External"/><Relationship Id="rId29" Type="http://schemas.openxmlformats.org/officeDocument/2006/relationships/hyperlink" Target="https://doi.org/10.1016/j.biopha.2021.111813" TargetMode="External"/><Relationship Id="rId255" Type="http://schemas.openxmlformats.org/officeDocument/2006/relationships/hyperlink" Target="https://doi.org/10.1371/journal.pone.0031731" TargetMode="External"/><Relationship Id="rId276" Type="http://schemas.openxmlformats.org/officeDocument/2006/relationships/hyperlink" Target="https://doi.org/10.1007/s11011-015-9753-2" TargetMode="External"/><Relationship Id="rId297" Type="http://schemas.openxmlformats.org/officeDocument/2006/relationships/hyperlink" Target="https://academic.oup.com/cercor/article/27/2/1297/3056244?login=true" TargetMode="External"/><Relationship Id="rId40" Type="http://schemas.openxmlformats.org/officeDocument/2006/relationships/hyperlink" Target="https://doi.org/10.1111/bph.15394" TargetMode="External"/><Relationship Id="rId115" Type="http://schemas.openxmlformats.org/officeDocument/2006/relationships/hyperlink" Target="https://doi.org/10.3389/fphar.2018.00901" TargetMode="External"/><Relationship Id="rId136" Type="http://schemas.openxmlformats.org/officeDocument/2006/relationships/hyperlink" Target="https://doi.org/10.1038/s41598-017-11645-8" TargetMode="External"/><Relationship Id="rId157" Type="http://schemas.openxmlformats.org/officeDocument/2006/relationships/hyperlink" Target="http://www.learnmem.org/cgi/doi/10.1101/lm.041608.116" TargetMode="External"/><Relationship Id="rId178" Type="http://schemas.openxmlformats.org/officeDocument/2006/relationships/hyperlink" Target="https://doi.org/10.1016/j.pbb.2013.03.011" TargetMode="External"/><Relationship Id="rId301" Type="http://schemas.openxmlformats.org/officeDocument/2006/relationships/hyperlink" Target="http://dx.doi.org/10.1016/j.euroneuro.2015.09.021" TargetMode="External"/><Relationship Id="rId322" Type="http://schemas.openxmlformats.org/officeDocument/2006/relationships/hyperlink" Target="https://doi.org/10.3389/fphar.2018.00901" TargetMode="External"/><Relationship Id="rId343" Type="http://schemas.openxmlformats.org/officeDocument/2006/relationships/hyperlink" Target="https://doi.org/10.1017/S1461145710000842" TargetMode="External"/><Relationship Id="rId364" Type="http://schemas.openxmlformats.org/officeDocument/2006/relationships/hyperlink" Target="https://doi.org/10.1038/s41467-023-42276-5" TargetMode="External"/><Relationship Id="rId61" Type="http://schemas.openxmlformats.org/officeDocument/2006/relationships/hyperlink" Target="https://doi.org/10.1111/ejn.14598" TargetMode="External"/><Relationship Id="rId82" Type="http://schemas.openxmlformats.org/officeDocument/2006/relationships/hyperlink" Target="https://link.springer.com/article/10.1007/s00213-019-05255-7" TargetMode="External"/><Relationship Id="rId199" Type="http://schemas.openxmlformats.org/officeDocument/2006/relationships/hyperlink" Target="https://doi.org/10.1016/j.bbr.2012.02.048" TargetMode="External"/><Relationship Id="rId203" Type="http://schemas.openxmlformats.org/officeDocument/2006/relationships/hyperlink" Target="https://doi.org/10.1017/S1461145711001581" TargetMode="External"/><Relationship Id="rId385" Type="http://schemas.openxmlformats.org/officeDocument/2006/relationships/hyperlink" Target="https://doi.org/10.1089/can.2017.0034" TargetMode="External"/><Relationship Id="rId19" Type="http://schemas.openxmlformats.org/officeDocument/2006/relationships/hyperlink" Target="https://doi.org/10.3390/cells10123503" TargetMode="External"/><Relationship Id="rId224" Type="http://schemas.openxmlformats.org/officeDocument/2006/relationships/hyperlink" Target="https://doi.org/10.1111/j.1369-1600.2008.00117.x" TargetMode="External"/><Relationship Id="rId245" Type="http://schemas.openxmlformats.org/officeDocument/2006/relationships/hyperlink" Target="https://doi.org/10.3390/ijms22168899" TargetMode="External"/><Relationship Id="rId266" Type="http://schemas.openxmlformats.org/officeDocument/2006/relationships/hyperlink" Target="https://doi.org/10.1007/s00213-020-05481-4" TargetMode="External"/><Relationship Id="rId287" Type="http://schemas.openxmlformats.org/officeDocument/2006/relationships/hyperlink" Target="https://doi.org/10.3389/fphar.2018.00901" TargetMode="External"/><Relationship Id="rId410" Type="http://schemas.openxmlformats.org/officeDocument/2006/relationships/hyperlink" Target="https://doi.org/10.3390/biomedicines11010144" TargetMode="External"/><Relationship Id="rId30" Type="http://schemas.openxmlformats.org/officeDocument/2006/relationships/hyperlink" Target="https://doi.org/10.1016/j.biopha.2021.111813" TargetMode="External"/><Relationship Id="rId105" Type="http://schemas.openxmlformats.org/officeDocument/2006/relationships/hyperlink" Target="https://doi.org/10.3389/fnbeh.2019.00032" TargetMode="External"/><Relationship Id="rId126" Type="http://schemas.openxmlformats.org/officeDocument/2006/relationships/hyperlink" Target="https://doi.org/10.1016/j.pbb.2017.10.012" TargetMode="External"/><Relationship Id="rId147" Type="http://schemas.openxmlformats.org/officeDocument/2006/relationships/hyperlink" Target="https://doi.org/10.1177/0269881116684336" TargetMode="External"/><Relationship Id="rId168" Type="http://schemas.openxmlformats.org/officeDocument/2006/relationships/hyperlink" Target="https://doi.org/10.1016/j.nbd.2015.06.006" TargetMode="External"/><Relationship Id="rId312" Type="http://schemas.openxmlformats.org/officeDocument/2006/relationships/hyperlink" Target="https://doi.org/10.1111/adb.12446" TargetMode="External"/><Relationship Id="rId333" Type="http://schemas.openxmlformats.org/officeDocument/2006/relationships/hyperlink" Target="http://dx.doi.org/10.1016/j.bbr.2015.01.001" TargetMode="External"/><Relationship Id="rId354" Type="http://schemas.openxmlformats.org/officeDocument/2006/relationships/hyperlink" Target="https://doi.org/10.1038/s41467-023-42276-5" TargetMode="External"/><Relationship Id="rId51" Type="http://schemas.openxmlformats.org/officeDocument/2006/relationships/hyperlink" Target="https://doi.org/10.3390/brainsci10121011" TargetMode="External"/><Relationship Id="rId72" Type="http://schemas.openxmlformats.org/officeDocument/2006/relationships/hyperlink" Target="https://doi.org/10.1093/braincomms/fcaa042" TargetMode="External"/><Relationship Id="rId93" Type="http://schemas.openxmlformats.org/officeDocument/2006/relationships/hyperlink" Target="https://doi.org/10.1016/j.biopsych.2018.07.024" TargetMode="External"/><Relationship Id="rId189" Type="http://schemas.openxmlformats.org/officeDocument/2006/relationships/hyperlink" Target="https://doi.org/10.1038/tp.2012.122" TargetMode="External"/><Relationship Id="rId375" Type="http://schemas.openxmlformats.org/officeDocument/2006/relationships/hyperlink" Target="https://doi.org/10.3390/ijms24043907" TargetMode="External"/><Relationship Id="rId396" Type="http://schemas.openxmlformats.org/officeDocument/2006/relationships/hyperlink" Target="https://doi.org/10.1016/j.pnpbp.2022.110642" TargetMode="External"/><Relationship Id="rId3" Type="http://schemas.openxmlformats.org/officeDocument/2006/relationships/hyperlink" Target="https://doi.org/10.1016/j.nbd.2021.105565" TargetMode="External"/><Relationship Id="rId214" Type="http://schemas.openxmlformats.org/officeDocument/2006/relationships/hyperlink" Target="https://www.sciencedirect.com/science/article/pii/S0091305709002093?via%3Dihub" TargetMode="External"/><Relationship Id="rId235" Type="http://schemas.openxmlformats.org/officeDocument/2006/relationships/hyperlink" Target="https://www.nature.com/articles/1300634" TargetMode="External"/><Relationship Id="rId256" Type="http://schemas.openxmlformats.org/officeDocument/2006/relationships/hyperlink" Target="https://doi.org/10.1016/j.pbb.2011.09.003" TargetMode="External"/><Relationship Id="rId277" Type="http://schemas.openxmlformats.org/officeDocument/2006/relationships/hyperlink" Target="https://doi.org/10.1016/j.pbb.2019.172832" TargetMode="External"/><Relationship Id="rId298" Type="http://schemas.openxmlformats.org/officeDocument/2006/relationships/hyperlink" Target="http://dx.doi.org/10.1016/j.ntt.2016.02.005" TargetMode="External"/><Relationship Id="rId400" Type="http://schemas.openxmlformats.org/officeDocument/2006/relationships/hyperlink" Target="https://doi.org/10.3390/ijms24043907" TargetMode="External"/><Relationship Id="rId421" Type="http://schemas.openxmlformats.org/officeDocument/2006/relationships/table" Target="../tables/table3.xml"/><Relationship Id="rId116" Type="http://schemas.openxmlformats.org/officeDocument/2006/relationships/hyperlink" Target="https://doi.org/10.3389/fphar.2018.00901" TargetMode="External"/><Relationship Id="rId137" Type="http://schemas.openxmlformats.org/officeDocument/2006/relationships/hyperlink" Target="https://doi.org/10.1089/can.2017.0034" TargetMode="External"/><Relationship Id="rId158" Type="http://schemas.openxmlformats.org/officeDocument/2006/relationships/hyperlink" Target="http://www.learnmem.org/cgi/doi/10.1101/lm.041608.116" TargetMode="External"/><Relationship Id="rId302" Type="http://schemas.openxmlformats.org/officeDocument/2006/relationships/hyperlink" Target="https://doi.org/10.1016/j.nbd.2015.06.006" TargetMode="External"/><Relationship Id="rId323" Type="http://schemas.openxmlformats.org/officeDocument/2006/relationships/hyperlink" Target="https://doi.org/10.3389/fphar.2018.00901" TargetMode="External"/><Relationship Id="rId344" Type="http://schemas.openxmlformats.org/officeDocument/2006/relationships/hyperlink" Target="https://academic.oup.com/hmg/article/26/13/2462/3574683" TargetMode="External"/><Relationship Id="rId20" Type="http://schemas.openxmlformats.org/officeDocument/2006/relationships/hyperlink" Target="https://doi.org/10.3390/cells10123503" TargetMode="External"/><Relationship Id="rId41" Type="http://schemas.openxmlformats.org/officeDocument/2006/relationships/hyperlink" Target="https://doi.org/10.1111/bph.15394" TargetMode="External"/><Relationship Id="rId62" Type="http://schemas.openxmlformats.org/officeDocument/2006/relationships/hyperlink" Target="https://doi.org/10.3390/pharmaceutics12070654" TargetMode="External"/><Relationship Id="rId83" Type="http://schemas.openxmlformats.org/officeDocument/2006/relationships/hyperlink" Target="https://link.springer.com/article/10.1007/s00213-019-05255-7" TargetMode="External"/><Relationship Id="rId179" Type="http://schemas.openxmlformats.org/officeDocument/2006/relationships/hyperlink" Target="https://doi.org/10.1016/j.pbb.2013.03.011" TargetMode="External"/><Relationship Id="rId365" Type="http://schemas.openxmlformats.org/officeDocument/2006/relationships/hyperlink" Target="https://doi.org/10.1038/s41467-023-42276-5" TargetMode="External"/><Relationship Id="rId386" Type="http://schemas.openxmlformats.org/officeDocument/2006/relationships/hyperlink" Target="https://doi.org/10.1089/can.2017.0034" TargetMode="External"/><Relationship Id="rId190" Type="http://schemas.openxmlformats.org/officeDocument/2006/relationships/hyperlink" Target="https://doi.org/10.1038/tp.2012.122" TargetMode="External"/><Relationship Id="rId204" Type="http://schemas.openxmlformats.org/officeDocument/2006/relationships/hyperlink" Target="https://doi.org/10.1017/S1461145711001581" TargetMode="External"/><Relationship Id="rId225" Type="http://schemas.openxmlformats.org/officeDocument/2006/relationships/hyperlink" Target="https://doi.org/10.1111/j.1369-1600.2008.00117.x" TargetMode="External"/><Relationship Id="rId246" Type="http://schemas.openxmlformats.org/officeDocument/2006/relationships/hyperlink" Target="https://doi.org/10.3390/ijms22168899" TargetMode="External"/><Relationship Id="rId267" Type="http://schemas.openxmlformats.org/officeDocument/2006/relationships/hyperlink" Target="https://doi.org/10.1038/s41398-022-01994-y" TargetMode="External"/><Relationship Id="rId288" Type="http://schemas.openxmlformats.org/officeDocument/2006/relationships/hyperlink" Target="https://doi.org/10.1016/j.neuropharm.2018.05.018" TargetMode="External"/><Relationship Id="rId411" Type="http://schemas.openxmlformats.org/officeDocument/2006/relationships/hyperlink" Target="https://doi.org/10.1016/j.phrs.2024.107176" TargetMode="External"/><Relationship Id="rId106" Type="http://schemas.openxmlformats.org/officeDocument/2006/relationships/hyperlink" Target="https://doi.org/10.3389/fnbeh.2019.00032" TargetMode="External"/><Relationship Id="rId127" Type="http://schemas.openxmlformats.org/officeDocument/2006/relationships/hyperlink" Target="https://doi.org/10.1016/j.pbb.2017.10.012" TargetMode="External"/><Relationship Id="rId313" Type="http://schemas.openxmlformats.org/officeDocument/2006/relationships/hyperlink" Target="https://doi.org/10.1111/adb.12446" TargetMode="External"/><Relationship Id="rId10" Type="http://schemas.openxmlformats.org/officeDocument/2006/relationships/hyperlink" Target="https://doi.org/10.1016/j.nbd.2021.105565" TargetMode="External"/><Relationship Id="rId31" Type="http://schemas.openxmlformats.org/officeDocument/2006/relationships/hyperlink" Target="https://doi.org/10.3389/fnbeh.2021.711639" TargetMode="External"/><Relationship Id="rId52" Type="http://schemas.openxmlformats.org/officeDocument/2006/relationships/hyperlink" Target="https://doi.org/10.3389/fpsyt.2020.576214" TargetMode="External"/><Relationship Id="rId73" Type="http://schemas.openxmlformats.org/officeDocument/2006/relationships/hyperlink" Target="https://doi.org/10.1093/braincomms/fcaa042" TargetMode="External"/><Relationship Id="rId94" Type="http://schemas.openxmlformats.org/officeDocument/2006/relationships/hyperlink" Target="https://doi.org/10.1016/j.biopsych.2018.07.024" TargetMode="External"/><Relationship Id="rId148" Type="http://schemas.openxmlformats.org/officeDocument/2006/relationships/hyperlink" Target="https://doi.org/10.1177/0269881116684336" TargetMode="External"/><Relationship Id="rId169" Type="http://schemas.openxmlformats.org/officeDocument/2006/relationships/hyperlink" Target="http://dx.doi.org/10.1016/j.bbr.2015.01.001" TargetMode="External"/><Relationship Id="rId334" Type="http://schemas.openxmlformats.org/officeDocument/2006/relationships/hyperlink" Target="https://doi.org/10.3389/fphar.2018.00901" TargetMode="External"/><Relationship Id="rId355" Type="http://schemas.openxmlformats.org/officeDocument/2006/relationships/hyperlink" Target="https://doi.org/10.1038/s41467-023-42276-5" TargetMode="External"/><Relationship Id="rId376" Type="http://schemas.openxmlformats.org/officeDocument/2006/relationships/hyperlink" Target="https://doi.org/10.1038/s41398-023-02469-4" TargetMode="External"/><Relationship Id="rId397" Type="http://schemas.openxmlformats.org/officeDocument/2006/relationships/hyperlink" Target="https://doi.org/10.1038/s41398-023-02469-4" TargetMode="External"/><Relationship Id="rId4" Type="http://schemas.openxmlformats.org/officeDocument/2006/relationships/hyperlink" Target="https://doi.org/10.1016/j.nbd.2021.105565" TargetMode="External"/><Relationship Id="rId180" Type="http://schemas.openxmlformats.org/officeDocument/2006/relationships/hyperlink" Target="https://doi.org/10.1016/j.pbb.2013.03.011" TargetMode="External"/><Relationship Id="rId215" Type="http://schemas.openxmlformats.org/officeDocument/2006/relationships/hyperlink" Target="https://www.sciencedirect.com/science/article/pii/S0091305709002093?via%3Dihub" TargetMode="External"/><Relationship Id="rId236" Type="http://schemas.openxmlformats.org/officeDocument/2006/relationships/hyperlink" Target="https://doi.org/10.1177/0269881104047277" TargetMode="External"/><Relationship Id="rId257" Type="http://schemas.openxmlformats.org/officeDocument/2006/relationships/hyperlink" Target="https://doi.org/10.1177/0269881110370503" TargetMode="External"/><Relationship Id="rId278" Type="http://schemas.openxmlformats.org/officeDocument/2006/relationships/hyperlink" Target="https://doi.org/10.1016/j.pbb.2019.172832" TargetMode="External"/><Relationship Id="rId401" Type="http://schemas.openxmlformats.org/officeDocument/2006/relationships/hyperlink" Target="https://doi.org/10.3390/ijms24043907" TargetMode="External"/><Relationship Id="rId422" Type="http://schemas.openxmlformats.org/officeDocument/2006/relationships/table" Target="../tables/table4.xml"/><Relationship Id="rId303" Type="http://schemas.openxmlformats.org/officeDocument/2006/relationships/hyperlink" Target="http://dx.doi.org/10.1016/j.bbr.2015.01.001" TargetMode="External"/><Relationship Id="rId42" Type="http://schemas.openxmlformats.org/officeDocument/2006/relationships/hyperlink" Target="https://doi.org/10.1016/j.pnpbp.2020.110141" TargetMode="External"/><Relationship Id="rId84" Type="http://schemas.openxmlformats.org/officeDocument/2006/relationships/hyperlink" Target="https://link.springer.com/article/10.1007/s00213-019-05255-7" TargetMode="External"/><Relationship Id="rId138" Type="http://schemas.openxmlformats.org/officeDocument/2006/relationships/hyperlink" Target="https://doi.org/10.1089/can.2017.0034" TargetMode="External"/><Relationship Id="rId345" Type="http://schemas.openxmlformats.org/officeDocument/2006/relationships/hyperlink" Target="https://onlinelibrary.wiley.com/doi/10.1111/adb.13169" TargetMode="External"/><Relationship Id="rId387" Type="http://schemas.openxmlformats.org/officeDocument/2006/relationships/hyperlink" Target="https://doi.org/10.1016/j.neuroscience.2020.12.022" TargetMode="External"/><Relationship Id="rId191" Type="http://schemas.openxmlformats.org/officeDocument/2006/relationships/hyperlink" Target="https://doi.org/10.1017/S1461145711001581" TargetMode="External"/><Relationship Id="rId205" Type="http://schemas.openxmlformats.org/officeDocument/2006/relationships/hyperlink" Target="https://doi.org/10.1017/S1461145711001581" TargetMode="External"/><Relationship Id="rId247" Type="http://schemas.openxmlformats.org/officeDocument/2006/relationships/hyperlink" Target="https://doi.org/10.3390/ijms22168899" TargetMode="External"/><Relationship Id="rId412" Type="http://schemas.openxmlformats.org/officeDocument/2006/relationships/hyperlink" Target="https://doi.org/10.1016/j.phrs.2024.107176" TargetMode="External"/><Relationship Id="rId107" Type="http://schemas.openxmlformats.org/officeDocument/2006/relationships/hyperlink" Target="https://doi.org/10.3389/fnbeh.2019.00032" TargetMode="External"/><Relationship Id="rId289" Type="http://schemas.openxmlformats.org/officeDocument/2006/relationships/hyperlink" Target="https://doi.org/10.1093/ijnp/pyy003" TargetMode="External"/><Relationship Id="rId11" Type="http://schemas.openxmlformats.org/officeDocument/2006/relationships/hyperlink" Target="https://doi.org/10.3390/cells10123503" TargetMode="External"/><Relationship Id="rId53" Type="http://schemas.openxmlformats.org/officeDocument/2006/relationships/hyperlink" Target="https://doi.org/10.3389/fpsyt.2020.576214" TargetMode="External"/><Relationship Id="rId149" Type="http://schemas.openxmlformats.org/officeDocument/2006/relationships/hyperlink" Target="https://doi.org/10.1038/npp.2016.178" TargetMode="External"/><Relationship Id="rId314" Type="http://schemas.openxmlformats.org/officeDocument/2006/relationships/hyperlink" Target="https://doi.org/10.1111/adb.12446" TargetMode="External"/><Relationship Id="rId356" Type="http://schemas.openxmlformats.org/officeDocument/2006/relationships/hyperlink" Target="https://doi.org/10.1038/s41467-023-42276-5" TargetMode="External"/><Relationship Id="rId398" Type="http://schemas.openxmlformats.org/officeDocument/2006/relationships/hyperlink" Target="https://doi.org/10.1038/s41398-023-02469-4" TargetMode="External"/><Relationship Id="rId95" Type="http://schemas.openxmlformats.org/officeDocument/2006/relationships/hyperlink" Target="https://doi.org/10.1016/j.biopsych.2018.07.024" TargetMode="External"/><Relationship Id="rId160" Type="http://schemas.openxmlformats.org/officeDocument/2006/relationships/hyperlink" Target="http://www.learnmem.org/cgi/doi/10.1101/lm.041608.116" TargetMode="External"/><Relationship Id="rId216" Type="http://schemas.openxmlformats.org/officeDocument/2006/relationships/hyperlink" Target="https://www.sciencedirect.com/science/article/pii/S0091305709002093?via%3Dihub" TargetMode="External"/><Relationship Id="rId423" Type="http://schemas.openxmlformats.org/officeDocument/2006/relationships/table" Target="../tables/table5.xml"/><Relationship Id="rId258" Type="http://schemas.openxmlformats.org/officeDocument/2006/relationships/hyperlink" Target="https://doi.org/10.1177/0269881110370503" TargetMode="External"/><Relationship Id="rId22" Type="http://schemas.openxmlformats.org/officeDocument/2006/relationships/hyperlink" Target="https://doi.org/10.1016/j.euroneuro.2021.07.007" TargetMode="External"/><Relationship Id="rId64" Type="http://schemas.openxmlformats.org/officeDocument/2006/relationships/hyperlink" Target="https://doi.org/10.1111/ejn.14598" TargetMode="External"/><Relationship Id="rId118" Type="http://schemas.openxmlformats.org/officeDocument/2006/relationships/hyperlink" Target="https://doi.org/10.3389/fphar.2018.00901" TargetMode="External"/><Relationship Id="rId325" Type="http://schemas.openxmlformats.org/officeDocument/2006/relationships/hyperlink" Target="https://doi.org/10.1007/s00213-018-5093-3" TargetMode="External"/><Relationship Id="rId367" Type="http://schemas.openxmlformats.org/officeDocument/2006/relationships/hyperlink" Target="https://doi.org/10.1038/s41467-023-42276-5" TargetMode="External"/><Relationship Id="rId171" Type="http://schemas.openxmlformats.org/officeDocument/2006/relationships/hyperlink" Target="https://doi.org/doi:10.1111/adb.12085" TargetMode="External"/><Relationship Id="rId227" Type="http://schemas.openxmlformats.org/officeDocument/2006/relationships/hyperlink" Target="https://journals.lww.com/behaviouralpharm/fulltext/2007/09000/Sex_differences_in_the_effects_of.23.aspx" TargetMode="External"/><Relationship Id="rId269" Type="http://schemas.openxmlformats.org/officeDocument/2006/relationships/hyperlink" Target="https://doi.org/10.1007/s00213-021-05926-4" TargetMode="External"/><Relationship Id="rId33" Type="http://schemas.openxmlformats.org/officeDocument/2006/relationships/hyperlink" Target="https://doi.org/10.3390/ijms22168899" TargetMode="External"/><Relationship Id="rId129" Type="http://schemas.openxmlformats.org/officeDocument/2006/relationships/hyperlink" Target="https://doi.org/10.1111/adb.12446" TargetMode="External"/><Relationship Id="rId280" Type="http://schemas.openxmlformats.org/officeDocument/2006/relationships/hyperlink" Target="https://doi.org/10.1037/pha0000276" TargetMode="External"/><Relationship Id="rId336" Type="http://schemas.openxmlformats.org/officeDocument/2006/relationships/hyperlink" Target="https://doi.org/10.3389/fphar.2018.00901" TargetMode="External"/><Relationship Id="rId75" Type="http://schemas.openxmlformats.org/officeDocument/2006/relationships/hyperlink" Target="https://link.springer.com/article/10.1007/s00213-019-05255-7" TargetMode="External"/><Relationship Id="rId140" Type="http://schemas.openxmlformats.org/officeDocument/2006/relationships/hyperlink" Target="https://doi.org/10.1089/can.2017.0034" TargetMode="External"/><Relationship Id="rId182" Type="http://schemas.openxmlformats.org/officeDocument/2006/relationships/hyperlink" Target="https://doi.org/10.1007/s00213-012-2865-z" TargetMode="External"/><Relationship Id="rId378" Type="http://schemas.openxmlformats.org/officeDocument/2006/relationships/hyperlink" Target="https://doi.org/10.1038/sj.npp.1301664" TargetMode="External"/><Relationship Id="rId403" Type="http://schemas.openxmlformats.org/officeDocument/2006/relationships/hyperlink" Target="https://doi.org/10.1016/j.pnpbp.2023.110821" TargetMode="External"/><Relationship Id="rId6" Type="http://schemas.openxmlformats.org/officeDocument/2006/relationships/hyperlink" Target="https://doi.org/10.1016/j.nbd.2021.105565" TargetMode="External"/><Relationship Id="rId238" Type="http://schemas.openxmlformats.org/officeDocument/2006/relationships/hyperlink" Target="https://doi.org/10.1007/s00213-003-1550-7" TargetMode="External"/><Relationship Id="rId291" Type="http://schemas.openxmlformats.org/officeDocument/2006/relationships/hyperlink" Target="https://doi.org/10.1016/j.pbb.2017.10.012" TargetMode="External"/><Relationship Id="rId305" Type="http://schemas.openxmlformats.org/officeDocument/2006/relationships/hyperlink" Target="https://doi.org/10.1093/ijnp/pyu018" TargetMode="External"/><Relationship Id="rId347" Type="http://schemas.openxmlformats.org/officeDocument/2006/relationships/hyperlink" Target="https://doi.org/10.1016/j.pnpbp.2023.110889" TargetMode="External"/><Relationship Id="rId44" Type="http://schemas.openxmlformats.org/officeDocument/2006/relationships/hyperlink" Target="https://doi.org/10.1016/j.neuroscience.2020.12.022" TargetMode="External"/><Relationship Id="rId86" Type="http://schemas.openxmlformats.org/officeDocument/2006/relationships/hyperlink" Target="https://doi.org/10.1037/pha0000276" TargetMode="External"/><Relationship Id="rId151" Type="http://schemas.openxmlformats.org/officeDocument/2006/relationships/hyperlink" Target="https://academic.oup.com/cercor/article/27/2/1297/3056244?login=true" TargetMode="External"/><Relationship Id="rId389" Type="http://schemas.openxmlformats.org/officeDocument/2006/relationships/hyperlink" Target="https://doi.org/10.1016/j.neuroscience.2020.12.022" TargetMode="External"/><Relationship Id="rId193" Type="http://schemas.openxmlformats.org/officeDocument/2006/relationships/hyperlink" Target="https://doi.org/10.1017/S1461145711001581" TargetMode="External"/><Relationship Id="rId207" Type="http://schemas.openxmlformats.org/officeDocument/2006/relationships/hyperlink" Target="https://doi.org/10.1017/S1461145711001581" TargetMode="External"/><Relationship Id="rId249" Type="http://schemas.openxmlformats.org/officeDocument/2006/relationships/hyperlink" Target="https://doi.org/10.1016/j.neuropharm.2021.108495" TargetMode="External"/><Relationship Id="rId414" Type="http://schemas.openxmlformats.org/officeDocument/2006/relationships/hyperlink" Target="https://doi.org/10.1016/j.phrs.2023.107049" TargetMode="External"/><Relationship Id="rId13" Type="http://schemas.openxmlformats.org/officeDocument/2006/relationships/hyperlink" Target="https://doi.org/10.3390/cells10123503" TargetMode="External"/><Relationship Id="rId109" Type="http://schemas.openxmlformats.org/officeDocument/2006/relationships/hyperlink" Target="https://doi.org/10.3389/fnbeh.2019.00032" TargetMode="External"/><Relationship Id="rId260" Type="http://schemas.openxmlformats.org/officeDocument/2006/relationships/hyperlink" Target="https://doi.org/10.1111/j.1369-1600.2011.00318.x" TargetMode="External"/><Relationship Id="rId316" Type="http://schemas.openxmlformats.org/officeDocument/2006/relationships/hyperlink" Target="https://doi.org/10.1016/j.nbd.2015.06.006" TargetMode="External"/><Relationship Id="rId55" Type="http://schemas.openxmlformats.org/officeDocument/2006/relationships/hyperlink" Target="https://doi.org/10.3389/fpsyt.2020.576214" TargetMode="External"/><Relationship Id="rId97" Type="http://schemas.openxmlformats.org/officeDocument/2006/relationships/hyperlink" Target="https://doi.org/10.1016/j.biopsych.2018.07.024" TargetMode="External"/><Relationship Id="rId120" Type="http://schemas.openxmlformats.org/officeDocument/2006/relationships/hyperlink" Target="https://doi.org/10.3389/fphar.2018.00901" TargetMode="External"/><Relationship Id="rId358" Type="http://schemas.openxmlformats.org/officeDocument/2006/relationships/hyperlink" Target="https://doi.org/10.1038/s41467-023-42276-5" TargetMode="External"/><Relationship Id="rId162" Type="http://schemas.openxmlformats.org/officeDocument/2006/relationships/hyperlink" Target="http://www.learnmem.org/cgi/doi/10.1101/lm.041608.116" TargetMode="External"/><Relationship Id="rId218" Type="http://schemas.openxmlformats.org/officeDocument/2006/relationships/hyperlink" Target="https://doi.org/10.1007/s12640-009-9031-3" TargetMode="External"/><Relationship Id="rId271" Type="http://schemas.openxmlformats.org/officeDocument/2006/relationships/hyperlink" Target="https://doi.org/10.1007/s00213-022-06094-9" TargetMode="External"/><Relationship Id="rId24" Type="http://schemas.openxmlformats.org/officeDocument/2006/relationships/hyperlink" Target="https://doi.org/10.1111/ejn.15425" TargetMode="External"/><Relationship Id="rId66" Type="http://schemas.openxmlformats.org/officeDocument/2006/relationships/hyperlink" Target="https://doi.org/10.1111/ejn.14598" TargetMode="External"/><Relationship Id="rId131" Type="http://schemas.openxmlformats.org/officeDocument/2006/relationships/hyperlink" Target="https://doi.org/10.1111/adb.12446" TargetMode="External"/><Relationship Id="rId327" Type="http://schemas.openxmlformats.org/officeDocument/2006/relationships/hyperlink" Target="https://doi.org/10.1007/s00213-018-5093-3" TargetMode="External"/><Relationship Id="rId369" Type="http://schemas.openxmlformats.org/officeDocument/2006/relationships/hyperlink" Target="https://doi.org/10.1016/j.pnpbp.2023.110821" TargetMode="External"/><Relationship Id="rId173" Type="http://schemas.openxmlformats.org/officeDocument/2006/relationships/hyperlink" Target="https://doi.org/10.1016/j.nbd.2013.10.028" TargetMode="External"/><Relationship Id="rId229" Type="http://schemas.openxmlformats.org/officeDocument/2006/relationships/hyperlink" Target="https://www.sciencedirect.com/science/article/pii/S0924977X0600068X?via%3Dihub" TargetMode="External"/><Relationship Id="rId380" Type="http://schemas.openxmlformats.org/officeDocument/2006/relationships/hyperlink" Target="https://doi.org/10.1038/sj.npp.1301664" TargetMode="External"/><Relationship Id="rId240" Type="http://schemas.openxmlformats.org/officeDocument/2006/relationships/hyperlink" Target="https://www.nature.com/articles/1300225" TargetMode="External"/><Relationship Id="rId35" Type="http://schemas.openxmlformats.org/officeDocument/2006/relationships/hyperlink" Target="https://doi.org/10.1016/j.neuropharm.2021.108495" TargetMode="External"/><Relationship Id="rId77" Type="http://schemas.openxmlformats.org/officeDocument/2006/relationships/hyperlink" Target="https://link.springer.com/article/10.1007/s00213-019-05255-7" TargetMode="External"/><Relationship Id="rId100" Type="http://schemas.openxmlformats.org/officeDocument/2006/relationships/hyperlink" Target="https://doi.org/10.3389/fnbeh.2019.00032" TargetMode="External"/><Relationship Id="rId282" Type="http://schemas.openxmlformats.org/officeDocument/2006/relationships/hyperlink" Target="https://doi.org/10.1016/j.biopsych.2018.07.024" TargetMode="External"/><Relationship Id="rId338" Type="http://schemas.openxmlformats.org/officeDocument/2006/relationships/hyperlink" Target="https://www.sciencedirect.com/science/article/abs/pii/S0161813X19301287?via%3Dihub" TargetMode="External"/><Relationship Id="rId8" Type="http://schemas.openxmlformats.org/officeDocument/2006/relationships/hyperlink" Target="https://doi.org/10.1016/j.nbd.2021.105565" TargetMode="External"/><Relationship Id="rId142" Type="http://schemas.openxmlformats.org/officeDocument/2006/relationships/hyperlink" Target="https://doi.org/10.3390/ijms18061326" TargetMode="External"/><Relationship Id="rId184" Type="http://schemas.openxmlformats.org/officeDocument/2006/relationships/hyperlink" Target="https://doi.org/10.1007/s00213-012-2865-z" TargetMode="External"/><Relationship Id="rId391" Type="http://schemas.openxmlformats.org/officeDocument/2006/relationships/hyperlink" Target="https://doi.org/10.1016/j.neuroscience.2020.12.022" TargetMode="External"/><Relationship Id="rId405" Type="http://schemas.openxmlformats.org/officeDocument/2006/relationships/hyperlink" Target="https://doi.org/10.1016/j.neuropharm.2022.109155" TargetMode="External"/><Relationship Id="rId251" Type="http://schemas.openxmlformats.org/officeDocument/2006/relationships/hyperlink" Target="https://doi.org/10.1016/j.neuropharm.2021.108495" TargetMode="External"/><Relationship Id="rId46" Type="http://schemas.openxmlformats.org/officeDocument/2006/relationships/hyperlink" Target="https://doi.org/10.1016/j.neuroscience.2020.12.022" TargetMode="External"/><Relationship Id="rId293" Type="http://schemas.openxmlformats.org/officeDocument/2006/relationships/hyperlink" Target="https://doi.org/10.1089/can.2017.0034" TargetMode="External"/><Relationship Id="rId307" Type="http://schemas.openxmlformats.org/officeDocument/2006/relationships/hyperlink" Target="http://dx.doi.org/10.1016/j.pbb.2014.02.014" TargetMode="External"/><Relationship Id="rId349" Type="http://schemas.openxmlformats.org/officeDocument/2006/relationships/hyperlink" Target="https://doi.org/10.1016/j.pnpbp.2023.110889" TargetMode="External"/><Relationship Id="rId88" Type="http://schemas.openxmlformats.org/officeDocument/2006/relationships/hyperlink" Target="https://doi.org/10.1016/j.biopsych.2018.07.024" TargetMode="External"/><Relationship Id="rId111" Type="http://schemas.openxmlformats.org/officeDocument/2006/relationships/hyperlink" Target="https://doi.org/10.1371/journal.pone.0211346.g004" TargetMode="External"/><Relationship Id="rId153" Type="http://schemas.openxmlformats.org/officeDocument/2006/relationships/hyperlink" Target="http://dx.doi.org/10.1016/j.ntt.2016.02.005" TargetMode="External"/><Relationship Id="rId195" Type="http://schemas.openxmlformats.org/officeDocument/2006/relationships/hyperlink" Target="https://doi.org/10.1017/S1461145711001581" TargetMode="External"/><Relationship Id="rId209" Type="http://schemas.openxmlformats.org/officeDocument/2006/relationships/hyperlink" Target="https://doi.org/10.1016/j.nbd.2009.11.020" TargetMode="External"/><Relationship Id="rId360" Type="http://schemas.openxmlformats.org/officeDocument/2006/relationships/hyperlink" Target="https://doi.org/10.1038/s41467-023-42276-5" TargetMode="External"/><Relationship Id="rId416" Type="http://schemas.openxmlformats.org/officeDocument/2006/relationships/hyperlink" Target="https://doi.org/10.1038/s41467-023-42276-5" TargetMode="External"/><Relationship Id="rId220" Type="http://schemas.openxmlformats.org/officeDocument/2006/relationships/hyperlink" Target="https://doi.org/10.1016/j.brainres.2008.11.081" TargetMode="External"/><Relationship Id="rId15" Type="http://schemas.openxmlformats.org/officeDocument/2006/relationships/hyperlink" Target="https://doi.org/10.3390/cells10123503" TargetMode="External"/><Relationship Id="rId57" Type="http://schemas.openxmlformats.org/officeDocument/2006/relationships/hyperlink" Target="https://doi.org/10.3389/fpsyt.2020.576214" TargetMode="External"/><Relationship Id="rId262" Type="http://schemas.openxmlformats.org/officeDocument/2006/relationships/hyperlink" Target="https://doi.org/10.1016/j.neuropharm.2010.09.003" TargetMode="External"/><Relationship Id="rId318" Type="http://schemas.openxmlformats.org/officeDocument/2006/relationships/hyperlink" Target="https://doi.org/10.3390/pharmaceutics12070654" TargetMode="External"/><Relationship Id="rId99" Type="http://schemas.openxmlformats.org/officeDocument/2006/relationships/hyperlink" Target="https://doi.org/10.3389/fnbeh.2019.00032" TargetMode="External"/><Relationship Id="rId122" Type="http://schemas.openxmlformats.org/officeDocument/2006/relationships/hyperlink" Target="https://doi.org/10.3389/fphar.2018.00901" TargetMode="External"/><Relationship Id="rId164" Type="http://schemas.openxmlformats.org/officeDocument/2006/relationships/hyperlink" Target="https://doi.org/doi:10.1038/npp.2015.295" TargetMode="External"/><Relationship Id="rId371" Type="http://schemas.openxmlformats.org/officeDocument/2006/relationships/hyperlink" Target="https://doi.org/10.1016/j.pnpbp.2023.110821" TargetMode="External"/><Relationship Id="rId26" Type="http://schemas.openxmlformats.org/officeDocument/2006/relationships/hyperlink" Target="https://doi.org/10.1111/ejn.15425" TargetMode="External"/><Relationship Id="rId231" Type="http://schemas.openxmlformats.org/officeDocument/2006/relationships/hyperlink" Target="https://doi.org/10.1177/0269881106065188" TargetMode="External"/><Relationship Id="rId273" Type="http://schemas.openxmlformats.org/officeDocument/2006/relationships/hyperlink" Target="https://doi.org/10.1093/braincomms/fcaa042" TargetMode="External"/><Relationship Id="rId329" Type="http://schemas.openxmlformats.org/officeDocument/2006/relationships/hyperlink" Target="https://doi.org/10.1371/journal.pone.0078386" TargetMode="External"/><Relationship Id="rId68" Type="http://schemas.openxmlformats.org/officeDocument/2006/relationships/hyperlink" Target="https://doi.org/10.1007/s00213-020-05481-4" TargetMode="External"/><Relationship Id="rId133" Type="http://schemas.openxmlformats.org/officeDocument/2006/relationships/hyperlink" Target="https://doi.org/10.1111/adb.12446" TargetMode="External"/><Relationship Id="rId175" Type="http://schemas.openxmlformats.org/officeDocument/2006/relationships/hyperlink" Target="https://doi.org/10.1038/npp.2013.51" TargetMode="External"/><Relationship Id="rId340" Type="http://schemas.openxmlformats.org/officeDocument/2006/relationships/hyperlink" Target="https://doi.org/doi:10.1111/adb.12085" TargetMode="External"/><Relationship Id="rId200" Type="http://schemas.openxmlformats.org/officeDocument/2006/relationships/hyperlink" Target="https://doi.org/10.1016/j.bbr.2012.02.048" TargetMode="External"/><Relationship Id="rId382" Type="http://schemas.openxmlformats.org/officeDocument/2006/relationships/hyperlink" Target="https://doi.org/10.1089/can.2017.0034" TargetMode="External"/><Relationship Id="rId242" Type="http://schemas.openxmlformats.org/officeDocument/2006/relationships/hyperlink" Target="https://doi.org/10.3390/ijms22168899" TargetMode="External"/><Relationship Id="rId284" Type="http://schemas.openxmlformats.org/officeDocument/2006/relationships/hyperlink" Target="https://doi.org/10.1016/j.pbb.2019.01.002" TargetMode="External"/><Relationship Id="rId37" Type="http://schemas.openxmlformats.org/officeDocument/2006/relationships/hyperlink" Target="https://doi.org/10.1111/bph.15394" TargetMode="External"/><Relationship Id="rId79" Type="http://schemas.openxmlformats.org/officeDocument/2006/relationships/hyperlink" Target="https://link.springer.com/article/10.1007/s00213-019-05255-7" TargetMode="External"/><Relationship Id="rId102" Type="http://schemas.openxmlformats.org/officeDocument/2006/relationships/hyperlink" Target="https://doi.org/10.3389/fnbeh.2019.00032" TargetMode="External"/><Relationship Id="rId144" Type="http://schemas.openxmlformats.org/officeDocument/2006/relationships/hyperlink" Target="https://doi.org/10.1177/0269881116684336" TargetMode="External"/><Relationship Id="rId90" Type="http://schemas.openxmlformats.org/officeDocument/2006/relationships/hyperlink" Target="https://doi.org/10.1016/j.biopsych.2018.07.024" TargetMode="External"/><Relationship Id="rId186" Type="http://schemas.openxmlformats.org/officeDocument/2006/relationships/hyperlink" Target="https://doi.org/10.1017/S1461145711001854" TargetMode="External"/><Relationship Id="rId351" Type="http://schemas.openxmlformats.org/officeDocument/2006/relationships/hyperlink" Target="https://doi.org/10.1016/j.pnpbp.2023.110889" TargetMode="External"/><Relationship Id="rId393" Type="http://schemas.openxmlformats.org/officeDocument/2006/relationships/hyperlink" Target="https://doi.org/10.3389/fpsyt.2022.996406" TargetMode="External"/><Relationship Id="rId407" Type="http://schemas.openxmlformats.org/officeDocument/2006/relationships/hyperlink" Target="https://doi.org/10.1038/s41386-022-01413-2" TargetMode="External"/><Relationship Id="rId211" Type="http://schemas.openxmlformats.org/officeDocument/2006/relationships/hyperlink" Target="https://doi.org/10.1016/j.nbd.2009.11.020" TargetMode="External"/><Relationship Id="rId253" Type="http://schemas.openxmlformats.org/officeDocument/2006/relationships/hyperlink" Target="https://doi.org/10.1016/j.neuroscience.2011.11.038" TargetMode="External"/><Relationship Id="rId295" Type="http://schemas.openxmlformats.org/officeDocument/2006/relationships/hyperlink" Target="https://doi.org/10.1177/0269881116684336" TargetMode="External"/><Relationship Id="rId309" Type="http://schemas.openxmlformats.org/officeDocument/2006/relationships/hyperlink" Target="https://doi.org/10.1371/journal.pone.0078386" TargetMode="External"/><Relationship Id="rId48" Type="http://schemas.openxmlformats.org/officeDocument/2006/relationships/hyperlink" Target="https://doi.org/10.1016/j.neuroscience.2020.12.022" TargetMode="External"/><Relationship Id="rId113" Type="http://schemas.openxmlformats.org/officeDocument/2006/relationships/hyperlink" Target="https://doi.org/10.1371/journal.pone.0211346.g004" TargetMode="External"/><Relationship Id="rId320" Type="http://schemas.openxmlformats.org/officeDocument/2006/relationships/hyperlink" Target="https://doi.org/10.1016/j.ijdevneu.2018.07.011" TargetMode="External"/><Relationship Id="rId155" Type="http://schemas.openxmlformats.org/officeDocument/2006/relationships/hyperlink" Target="http://dx.doi.org/10.1016/j.phrs.2016.07.008" TargetMode="External"/><Relationship Id="rId197" Type="http://schemas.openxmlformats.org/officeDocument/2006/relationships/hyperlink" Target="https://doi.org/10.1016/j.bbr.2012.02.048" TargetMode="External"/><Relationship Id="rId362" Type="http://schemas.openxmlformats.org/officeDocument/2006/relationships/hyperlink" Target="https://doi.org/10.1038/s41467-023-42276-5" TargetMode="External"/><Relationship Id="rId418" Type="http://schemas.openxmlformats.org/officeDocument/2006/relationships/hyperlink" Target="https://doi.org/10.1038/s41467-023-42276-5" TargetMode="External"/><Relationship Id="rId222" Type="http://schemas.openxmlformats.org/officeDocument/2006/relationships/hyperlink" Target="https://doi.org/10.1111/j.1369-1600.2008.00117.x" TargetMode="External"/><Relationship Id="rId264" Type="http://schemas.openxmlformats.org/officeDocument/2006/relationships/hyperlink" Target="https://www.nature.com/articles/s41398-020-0853-3"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table" Target="../tables/table6.xm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A44B9-DCCD-7245-A041-02F1DBE922F8}">
  <dimension ref="A1:AN541"/>
  <sheetViews>
    <sheetView tabSelected="1" zoomScale="150" zoomScaleNormal="150" workbookViewId="0">
      <pane xSplit="3" ySplit="2" topLeftCell="D3" activePane="bottomRight" state="frozen"/>
      <selection pane="topRight" activeCell="D1" sqref="D1"/>
      <selection pane="bottomLeft" activeCell="A3" sqref="A3"/>
      <selection pane="bottomRight" activeCell="O2" sqref="O2"/>
    </sheetView>
  </sheetViews>
  <sheetFormatPr baseColWidth="10" defaultColWidth="11" defaultRowHeight="14" x14ac:dyDescent="0.2"/>
  <cols>
    <col min="1" max="1" width="22.1640625" style="74" bestFit="1" customWidth="1"/>
    <col min="2" max="2" width="5.83203125" style="1" customWidth="1"/>
    <col min="3" max="3" width="4.5" style="1" customWidth="1"/>
    <col min="4" max="4" width="2.83203125" style="1" customWidth="1"/>
    <col min="5" max="5" width="5.5" style="1" customWidth="1"/>
    <col min="6" max="6" width="11.33203125" style="1" customWidth="1"/>
    <col min="7" max="7" width="5.33203125" style="1" customWidth="1"/>
    <col min="8" max="8" width="2.83203125" style="1" customWidth="1"/>
    <col min="9" max="9" width="10.5" style="1" customWidth="1"/>
    <col min="10" max="10" width="8" style="1" customWidth="1"/>
    <col min="11" max="11" width="7.1640625" style="1" customWidth="1"/>
    <col min="12" max="12" width="7.33203125" style="1" customWidth="1"/>
    <col min="13" max="14" width="4.1640625" style="1" customWidth="1"/>
    <col min="15" max="15" width="5.5" style="1" customWidth="1"/>
    <col min="16" max="16" width="6.83203125" style="1" customWidth="1"/>
    <col min="17" max="17" width="8.83203125" style="1" customWidth="1"/>
    <col min="18" max="18" width="2.83203125" style="1" customWidth="1"/>
    <col min="19" max="19" width="17.33203125" style="1" customWidth="1"/>
    <col min="20" max="20" width="15.6640625" style="1" customWidth="1"/>
    <col min="21" max="21" width="7.33203125" style="1" customWidth="1"/>
    <col min="22" max="22" width="5.1640625" style="1" customWidth="1"/>
    <col min="23" max="23" width="6.33203125" style="54" customWidth="1"/>
    <col min="24" max="24" width="7.83203125" style="54" customWidth="1"/>
    <col min="25" max="25" width="11.33203125" style="1" customWidth="1"/>
    <col min="26" max="26" width="11.1640625" style="1" customWidth="1"/>
    <col min="27" max="27" width="10.5" style="1" bestFit="1" customWidth="1"/>
    <col min="28" max="28" width="9.83203125" style="1" customWidth="1"/>
    <col min="29" max="29" width="10.5" style="1" bestFit="1" customWidth="1"/>
    <col min="30" max="30" width="11" style="1" customWidth="1"/>
    <col min="31" max="31" width="10.5" style="1" bestFit="1" customWidth="1"/>
    <col min="32" max="32" width="10.6640625" style="1" customWidth="1"/>
    <col min="33" max="34" width="10.5" style="1" bestFit="1" customWidth="1"/>
    <col min="35" max="35" width="12.83203125" style="1" customWidth="1"/>
    <col min="36" max="36" width="53.83203125" style="1" bestFit="1" customWidth="1"/>
    <col min="37" max="40" width="11" style="1"/>
    <col min="41" max="16384" width="11" style="14"/>
  </cols>
  <sheetData>
    <row r="1" spans="1:40" customFormat="1" ht="16" x14ac:dyDescent="0.2">
      <c r="A1" s="40"/>
      <c r="B1" s="41"/>
      <c r="C1" s="42"/>
      <c r="D1" s="10"/>
      <c r="E1" s="79" t="s">
        <v>0</v>
      </c>
      <c r="F1" s="80"/>
      <c r="G1" s="81"/>
      <c r="H1" s="10"/>
      <c r="I1" s="82" t="s">
        <v>1</v>
      </c>
      <c r="J1" s="78"/>
      <c r="K1" s="78"/>
      <c r="L1" s="78"/>
      <c r="M1" s="78"/>
      <c r="N1" s="78"/>
      <c r="O1" s="78"/>
      <c r="P1" s="78"/>
      <c r="Q1" s="78"/>
      <c r="R1" s="10"/>
      <c r="S1" s="78"/>
      <c r="T1" s="78"/>
      <c r="U1" s="78"/>
      <c r="V1" s="78"/>
      <c r="W1" s="78"/>
      <c r="X1" s="78"/>
      <c r="Y1" s="78"/>
      <c r="Z1" s="78"/>
      <c r="AA1" s="78"/>
      <c r="AB1" s="78"/>
      <c r="AC1" s="78"/>
      <c r="AD1" s="78"/>
      <c r="AE1" s="78"/>
      <c r="AF1" s="78"/>
      <c r="AG1" s="78"/>
      <c r="AH1" s="78"/>
      <c r="AI1" s="78"/>
      <c r="AJ1" s="78"/>
      <c r="AK1" s="83" t="s">
        <v>2</v>
      </c>
      <c r="AL1" s="83"/>
      <c r="AM1" s="83"/>
      <c r="AN1" s="83"/>
    </row>
    <row r="2" spans="1:40" customFormat="1" ht="42" customHeight="1" thickBot="1" x14ac:dyDescent="0.25">
      <c r="A2" s="43" t="s">
        <v>3</v>
      </c>
      <c r="B2" s="44" t="s">
        <v>4</v>
      </c>
      <c r="C2" s="18" t="s">
        <v>5</v>
      </c>
      <c r="D2" s="1"/>
      <c r="E2" s="45" t="s">
        <v>6</v>
      </c>
      <c r="F2" s="45" t="s">
        <v>7</v>
      </c>
      <c r="G2" s="46" t="s">
        <v>8</v>
      </c>
      <c r="H2" s="1"/>
      <c r="I2" s="46" t="s">
        <v>9</v>
      </c>
      <c r="J2" s="47" t="s">
        <v>10</v>
      </c>
      <c r="K2" s="48" t="s">
        <v>11</v>
      </c>
      <c r="L2" s="46" t="s">
        <v>12</v>
      </c>
      <c r="M2" s="49" t="s">
        <v>13</v>
      </c>
      <c r="N2" s="49" t="s">
        <v>14</v>
      </c>
      <c r="O2" s="46" t="s">
        <v>15</v>
      </c>
      <c r="P2" s="46" t="s">
        <v>16</v>
      </c>
      <c r="Q2" s="46" t="s">
        <v>17</v>
      </c>
      <c r="R2" s="1"/>
      <c r="S2" s="1" t="s">
        <v>18</v>
      </c>
      <c r="T2" s="49" t="s">
        <v>19</v>
      </c>
      <c r="U2" s="49" t="s">
        <v>20</v>
      </c>
      <c r="V2" s="49" t="s">
        <v>21</v>
      </c>
      <c r="W2" s="50" t="s">
        <v>22</v>
      </c>
      <c r="X2" s="50" t="s">
        <v>23</v>
      </c>
      <c r="Y2" s="49" t="s">
        <v>24</v>
      </c>
      <c r="Z2" s="49" t="s">
        <v>25</v>
      </c>
      <c r="AA2" s="46" t="s">
        <v>26</v>
      </c>
      <c r="AB2" s="49" t="s">
        <v>27</v>
      </c>
      <c r="AC2" s="46" t="s">
        <v>26</v>
      </c>
      <c r="AD2" s="49" t="s">
        <v>28</v>
      </c>
      <c r="AE2" s="46" t="s">
        <v>26</v>
      </c>
      <c r="AF2" s="49" t="s">
        <v>29</v>
      </c>
      <c r="AG2" s="46" t="s">
        <v>26</v>
      </c>
      <c r="AH2" s="49" t="s">
        <v>30</v>
      </c>
      <c r="AI2" s="46" t="s">
        <v>31</v>
      </c>
      <c r="AJ2" s="1" t="s">
        <v>17</v>
      </c>
      <c r="AK2" s="51" t="s">
        <v>32</v>
      </c>
      <c r="AL2" s="18" t="s">
        <v>33</v>
      </c>
      <c r="AM2" s="18" t="s">
        <v>34</v>
      </c>
      <c r="AN2" s="18" t="s">
        <v>35</v>
      </c>
    </row>
    <row r="3" spans="1:40" customFormat="1" ht="16" x14ac:dyDescent="0.2">
      <c r="A3" s="52" t="s">
        <v>36</v>
      </c>
      <c r="B3" t="s">
        <v>37</v>
      </c>
      <c r="C3" s="53" t="s">
        <v>38</v>
      </c>
      <c r="D3" s="1"/>
      <c r="E3" t="s">
        <v>36</v>
      </c>
      <c r="F3" t="s">
        <v>38</v>
      </c>
      <c r="G3" t="s">
        <v>37</v>
      </c>
      <c r="H3" s="1"/>
      <c r="I3" s="76" t="s">
        <v>36</v>
      </c>
      <c r="J3" t="s">
        <v>39</v>
      </c>
      <c r="K3" t="s">
        <v>37</v>
      </c>
      <c r="L3" t="s">
        <v>38</v>
      </c>
      <c r="M3" t="s">
        <v>40</v>
      </c>
      <c r="N3" t="s">
        <v>41</v>
      </c>
      <c r="O3" t="s">
        <v>42</v>
      </c>
      <c r="P3" t="s">
        <v>43</v>
      </c>
      <c r="Q3" t="s">
        <v>44</v>
      </c>
      <c r="R3" s="1"/>
      <c r="S3" s="1"/>
      <c r="T3" t="s">
        <v>36</v>
      </c>
      <c r="U3" t="s">
        <v>45</v>
      </c>
      <c r="V3" t="s">
        <v>46</v>
      </c>
      <c r="W3" t="s">
        <v>37</v>
      </c>
      <c r="X3" t="s">
        <v>38</v>
      </c>
      <c r="Y3" t="s">
        <v>47</v>
      </c>
      <c r="Z3" t="s">
        <v>42</v>
      </c>
      <c r="AA3" t="s">
        <v>44</v>
      </c>
      <c r="AB3" t="s">
        <v>41</v>
      </c>
      <c r="AC3" t="s">
        <v>39</v>
      </c>
      <c r="AD3" t="s">
        <v>48</v>
      </c>
      <c r="AE3" t="s">
        <v>49</v>
      </c>
      <c r="AF3" t="s">
        <v>50</v>
      </c>
      <c r="AG3" t="s">
        <v>51</v>
      </c>
      <c r="AH3" t="s">
        <v>43</v>
      </c>
      <c r="AI3" t="s">
        <v>40</v>
      </c>
      <c r="AJ3" s="26" t="s">
        <v>52</v>
      </c>
      <c r="AK3" s="1" t="s">
        <v>53</v>
      </c>
      <c r="AL3" s="1" t="s">
        <v>54</v>
      </c>
      <c r="AM3" s="1" t="s">
        <v>55</v>
      </c>
      <c r="AN3" s="1" t="s">
        <v>56</v>
      </c>
    </row>
    <row r="4" spans="1:40" ht="60" x14ac:dyDescent="0.2">
      <c r="A4" s="22" t="s">
        <v>57</v>
      </c>
      <c r="B4" s="1">
        <v>2022</v>
      </c>
      <c r="C4" s="1">
        <v>1</v>
      </c>
      <c r="E4" s="1" t="s">
        <v>58</v>
      </c>
      <c r="F4" s="1" t="s">
        <v>59</v>
      </c>
      <c r="G4" s="1" t="s">
        <v>60</v>
      </c>
      <c r="I4" s="54" t="s">
        <v>61</v>
      </c>
      <c r="J4" s="55" t="s">
        <v>62</v>
      </c>
      <c r="K4" s="54"/>
      <c r="L4" s="54" t="s">
        <v>63</v>
      </c>
      <c r="M4" s="54">
        <v>4</v>
      </c>
      <c r="N4" s="54">
        <v>1</v>
      </c>
      <c r="O4" s="54" t="s">
        <v>64</v>
      </c>
      <c r="P4" s="54" t="s">
        <v>65</v>
      </c>
      <c r="Q4" s="54" t="s">
        <v>66</v>
      </c>
      <c r="S4" s="1" t="s">
        <v>67</v>
      </c>
      <c r="T4" s="1" t="s">
        <v>68</v>
      </c>
      <c r="U4" s="1" t="s">
        <v>69</v>
      </c>
      <c r="V4" s="56">
        <v>1</v>
      </c>
      <c r="W4" s="57">
        <v>8</v>
      </c>
      <c r="X4" s="57">
        <v>8</v>
      </c>
      <c r="Y4" s="1" t="s">
        <v>70</v>
      </c>
      <c r="Z4" s="1" t="s">
        <v>71</v>
      </c>
      <c r="AA4" s="56">
        <v>0.66</v>
      </c>
      <c r="AB4" s="1" t="s">
        <v>72</v>
      </c>
      <c r="AC4" s="56">
        <v>0.08</v>
      </c>
      <c r="AD4" s="1" t="s">
        <v>73</v>
      </c>
      <c r="AE4" s="56">
        <v>0.61</v>
      </c>
      <c r="AF4" s="1" t="s">
        <v>74</v>
      </c>
      <c r="AG4" s="56">
        <v>0.17</v>
      </c>
      <c r="AH4" s="1" t="s">
        <v>75</v>
      </c>
      <c r="AJ4" s="1" t="s">
        <v>76</v>
      </c>
      <c r="AK4" s="16" t="s">
        <v>77</v>
      </c>
      <c r="AL4" s="16" t="s">
        <v>77</v>
      </c>
      <c r="AM4" s="58" t="s">
        <v>77</v>
      </c>
      <c r="AN4" s="1" t="s">
        <v>78</v>
      </c>
    </row>
    <row r="5" spans="1:40" ht="17" x14ac:dyDescent="0.2">
      <c r="A5" s="22" t="s">
        <v>57</v>
      </c>
      <c r="B5" s="1">
        <v>2022</v>
      </c>
      <c r="C5" s="1">
        <v>2</v>
      </c>
      <c r="E5" s="1" t="s">
        <v>58</v>
      </c>
      <c r="F5" s="1" t="s">
        <v>59</v>
      </c>
      <c r="G5" s="1" t="s">
        <v>79</v>
      </c>
      <c r="I5" s="54" t="s">
        <v>61</v>
      </c>
      <c r="J5" s="55"/>
      <c r="K5" s="54"/>
      <c r="L5" s="54" t="s">
        <v>63</v>
      </c>
      <c r="M5" s="54">
        <v>4</v>
      </c>
      <c r="N5" s="54">
        <v>1</v>
      </c>
      <c r="O5" s="54" t="s">
        <v>64</v>
      </c>
      <c r="P5" s="54" t="s">
        <v>65</v>
      </c>
      <c r="Q5" s="54" t="s">
        <v>66</v>
      </c>
      <c r="S5" s="1" t="s">
        <v>67</v>
      </c>
      <c r="T5" s="1" t="s">
        <v>68</v>
      </c>
      <c r="U5" s="1" t="s">
        <v>69</v>
      </c>
      <c r="V5" s="56">
        <v>1</v>
      </c>
      <c r="W5" s="57">
        <v>8</v>
      </c>
      <c r="X5" s="57">
        <v>8</v>
      </c>
      <c r="Y5" s="1" t="s">
        <v>70</v>
      </c>
      <c r="Z5" s="1" t="s">
        <v>71</v>
      </c>
      <c r="AA5" s="56">
        <v>0.75</v>
      </c>
      <c r="AB5" s="1" t="s">
        <v>72</v>
      </c>
      <c r="AC5" s="56">
        <v>0.11</v>
      </c>
      <c r="AD5" s="1" t="s">
        <v>73</v>
      </c>
      <c r="AE5" s="56">
        <v>0.77</v>
      </c>
      <c r="AF5" s="1" t="s">
        <v>74</v>
      </c>
      <c r="AG5" s="56">
        <v>0.18</v>
      </c>
      <c r="AH5" s="1" t="s">
        <v>80</v>
      </c>
      <c r="AJ5" s="1" t="s">
        <v>76</v>
      </c>
      <c r="AK5" s="16" t="s">
        <v>77</v>
      </c>
      <c r="AL5" s="16" t="s">
        <v>77</v>
      </c>
      <c r="AM5" s="58" t="s">
        <v>77</v>
      </c>
      <c r="AN5" s="1" t="s">
        <v>78</v>
      </c>
    </row>
    <row r="6" spans="1:40" ht="17" x14ac:dyDescent="0.2">
      <c r="A6" s="23" t="s">
        <v>81</v>
      </c>
      <c r="B6" s="1">
        <v>2022</v>
      </c>
      <c r="C6" s="1">
        <v>1</v>
      </c>
      <c r="E6" s="1" t="s">
        <v>82</v>
      </c>
      <c r="F6" s="1" t="s">
        <v>59</v>
      </c>
      <c r="G6" s="1" t="s">
        <v>60</v>
      </c>
      <c r="I6" s="54" t="s">
        <v>83</v>
      </c>
      <c r="J6" s="54" t="s">
        <v>84</v>
      </c>
      <c r="K6" s="54" t="s">
        <v>85</v>
      </c>
      <c r="L6" s="54" t="s">
        <v>86</v>
      </c>
      <c r="M6" s="54" t="s">
        <v>87</v>
      </c>
      <c r="N6" s="54" t="s">
        <v>88</v>
      </c>
      <c r="O6" s="54" t="s">
        <v>89</v>
      </c>
      <c r="P6" s="54" t="s">
        <v>90</v>
      </c>
      <c r="Q6" s="54"/>
      <c r="S6" s="1" t="s">
        <v>91</v>
      </c>
      <c r="T6" s="1" t="s">
        <v>92</v>
      </c>
      <c r="U6" s="1" t="s">
        <v>69</v>
      </c>
      <c r="V6" s="56">
        <v>1</v>
      </c>
      <c r="W6" s="57" t="s">
        <v>93</v>
      </c>
      <c r="X6" s="57" t="s">
        <v>93</v>
      </c>
      <c r="Y6" s="1" t="s">
        <v>70</v>
      </c>
      <c r="Z6" s="1" t="s">
        <v>94</v>
      </c>
      <c r="AA6" s="56">
        <v>818.54</v>
      </c>
      <c r="AB6" s="1" t="s">
        <v>95</v>
      </c>
      <c r="AC6" s="56">
        <v>68.88</v>
      </c>
      <c r="AD6" s="1" t="s">
        <v>96</v>
      </c>
      <c r="AE6" s="56">
        <v>908.61</v>
      </c>
      <c r="AF6" s="1" t="s">
        <v>74</v>
      </c>
      <c r="AG6" s="56">
        <v>71.52</v>
      </c>
      <c r="AH6" s="1" t="s">
        <v>80</v>
      </c>
      <c r="AJ6" s="1" t="s">
        <v>97</v>
      </c>
      <c r="AK6" s="16" t="s">
        <v>77</v>
      </c>
      <c r="AL6" s="1" t="s">
        <v>98</v>
      </c>
      <c r="AM6" s="1" t="s">
        <v>78</v>
      </c>
      <c r="AN6" s="1" t="s">
        <v>78</v>
      </c>
    </row>
    <row r="7" spans="1:40" ht="17" x14ac:dyDescent="0.2">
      <c r="A7" s="23" t="s">
        <v>81</v>
      </c>
      <c r="B7" s="1">
        <v>2022</v>
      </c>
      <c r="C7" s="1">
        <v>2</v>
      </c>
      <c r="E7" s="1" t="s">
        <v>82</v>
      </c>
      <c r="F7" s="1" t="s">
        <v>59</v>
      </c>
      <c r="G7" s="1" t="s">
        <v>79</v>
      </c>
      <c r="I7" s="54" t="s">
        <v>83</v>
      </c>
      <c r="J7" s="54" t="s">
        <v>84</v>
      </c>
      <c r="K7" s="54" t="s">
        <v>85</v>
      </c>
      <c r="L7" s="54" t="s">
        <v>86</v>
      </c>
      <c r="M7" s="54" t="s">
        <v>87</v>
      </c>
      <c r="N7" s="54" t="s">
        <v>88</v>
      </c>
      <c r="O7" s="54" t="s">
        <v>89</v>
      </c>
      <c r="P7" s="54" t="s">
        <v>90</v>
      </c>
      <c r="Q7" s="54"/>
      <c r="S7" s="1" t="s">
        <v>91</v>
      </c>
      <c r="T7" s="1" t="s">
        <v>92</v>
      </c>
      <c r="U7" s="1" t="s">
        <v>69</v>
      </c>
      <c r="V7" s="56">
        <v>1</v>
      </c>
      <c r="W7" s="57" t="s">
        <v>93</v>
      </c>
      <c r="X7" s="57" t="s">
        <v>93</v>
      </c>
      <c r="Y7" s="1" t="s">
        <v>70</v>
      </c>
      <c r="Z7" s="1" t="s">
        <v>94</v>
      </c>
      <c r="AA7" s="56">
        <v>1160.26</v>
      </c>
      <c r="AB7" s="1" t="s">
        <v>95</v>
      </c>
      <c r="AC7" s="56">
        <v>63.58</v>
      </c>
      <c r="AD7" s="1" t="s">
        <v>96</v>
      </c>
      <c r="AE7" s="56">
        <v>1041.06</v>
      </c>
      <c r="AF7" s="1" t="s">
        <v>74</v>
      </c>
      <c r="AG7" s="56">
        <v>47.68</v>
      </c>
      <c r="AH7" s="1" t="s">
        <v>80</v>
      </c>
      <c r="AJ7" s="1" t="s">
        <v>97</v>
      </c>
      <c r="AK7" s="16" t="s">
        <v>77</v>
      </c>
      <c r="AL7" s="1" t="s">
        <v>98</v>
      </c>
      <c r="AM7" s="1" t="s">
        <v>78</v>
      </c>
      <c r="AN7" s="1" t="s">
        <v>78</v>
      </c>
    </row>
    <row r="8" spans="1:40" ht="46" customHeight="1" x14ac:dyDescent="0.2">
      <c r="A8" s="22" t="s">
        <v>99</v>
      </c>
      <c r="B8" s="1">
        <v>2022</v>
      </c>
      <c r="C8" s="1">
        <v>1</v>
      </c>
      <c r="E8" s="1" t="s">
        <v>82</v>
      </c>
      <c r="F8" s="1" t="s">
        <v>59</v>
      </c>
      <c r="G8" s="1" t="s">
        <v>60</v>
      </c>
      <c r="I8" s="54" t="s">
        <v>100</v>
      </c>
      <c r="J8" s="54">
        <v>10</v>
      </c>
      <c r="K8" s="54"/>
      <c r="L8" s="54" t="s">
        <v>101</v>
      </c>
      <c r="M8" s="54" t="s">
        <v>87</v>
      </c>
      <c r="N8" s="54">
        <v>1</v>
      </c>
      <c r="O8" s="54" t="s">
        <v>102</v>
      </c>
      <c r="P8" s="54" t="s">
        <v>90</v>
      </c>
      <c r="Q8" s="54"/>
      <c r="S8" s="1" t="s">
        <v>103</v>
      </c>
      <c r="U8" s="1" t="s">
        <v>104</v>
      </c>
      <c r="V8" s="56">
        <v>1</v>
      </c>
      <c r="W8" s="57" t="s">
        <v>105</v>
      </c>
      <c r="X8" s="57" t="s">
        <v>106</v>
      </c>
      <c r="Y8" s="1" t="s">
        <v>78</v>
      </c>
      <c r="Z8" s="1" t="s">
        <v>94</v>
      </c>
      <c r="AA8" s="56">
        <v>95.24</v>
      </c>
      <c r="AB8" s="1" t="s">
        <v>95</v>
      </c>
      <c r="AC8" s="56">
        <v>1.19</v>
      </c>
      <c r="AD8" s="1" t="s">
        <v>96</v>
      </c>
      <c r="AE8" s="56">
        <v>96.43</v>
      </c>
      <c r="AF8" s="1" t="s">
        <v>74</v>
      </c>
      <c r="AG8" s="56">
        <v>0.57999999999999996</v>
      </c>
      <c r="AH8" s="1" t="s">
        <v>80</v>
      </c>
      <c r="AK8" s="16" t="s">
        <v>78</v>
      </c>
      <c r="AL8" s="1" t="s">
        <v>77</v>
      </c>
      <c r="AM8" s="1" t="s">
        <v>78</v>
      </c>
      <c r="AN8" s="1" t="s">
        <v>78</v>
      </c>
    </row>
    <row r="9" spans="1:40" ht="17" x14ac:dyDescent="0.2">
      <c r="A9" s="22" t="s">
        <v>99</v>
      </c>
      <c r="B9" s="1">
        <v>2022</v>
      </c>
      <c r="C9" s="1">
        <v>2</v>
      </c>
      <c r="E9" s="1" t="s">
        <v>82</v>
      </c>
      <c r="F9" s="1" t="s">
        <v>59</v>
      </c>
      <c r="G9" s="1" t="s">
        <v>79</v>
      </c>
      <c r="I9" s="54" t="s">
        <v>100</v>
      </c>
      <c r="J9" s="54">
        <v>10</v>
      </c>
      <c r="K9" s="54"/>
      <c r="L9" s="54" t="s">
        <v>101</v>
      </c>
      <c r="M9" s="54" t="s">
        <v>87</v>
      </c>
      <c r="N9" s="54">
        <v>1</v>
      </c>
      <c r="O9" s="54" t="s">
        <v>102</v>
      </c>
      <c r="P9" s="54" t="s">
        <v>90</v>
      </c>
      <c r="Q9" s="54"/>
      <c r="S9" s="1" t="s">
        <v>103</v>
      </c>
      <c r="U9" s="1" t="s">
        <v>104</v>
      </c>
      <c r="V9" s="56">
        <v>1</v>
      </c>
      <c r="W9" s="57" t="s">
        <v>107</v>
      </c>
      <c r="X9" s="57" t="s">
        <v>108</v>
      </c>
      <c r="Y9" s="1" t="s">
        <v>78</v>
      </c>
      <c r="Z9" s="1" t="s">
        <v>94</v>
      </c>
      <c r="AA9" s="56">
        <v>95.24</v>
      </c>
      <c r="AB9" s="1" t="s">
        <v>95</v>
      </c>
      <c r="AC9" s="56">
        <v>1.19</v>
      </c>
      <c r="AD9" s="1" t="s">
        <v>96</v>
      </c>
      <c r="AE9" s="56">
        <v>89.88</v>
      </c>
      <c r="AF9" s="1" t="s">
        <v>74</v>
      </c>
      <c r="AG9" s="56">
        <v>2.38</v>
      </c>
      <c r="AH9" s="1" t="s">
        <v>80</v>
      </c>
      <c r="AK9" s="16" t="s">
        <v>78</v>
      </c>
      <c r="AL9" s="1" t="s">
        <v>77</v>
      </c>
      <c r="AM9" s="1" t="s">
        <v>78</v>
      </c>
      <c r="AN9" s="1" t="s">
        <v>78</v>
      </c>
    </row>
    <row r="10" spans="1:40" ht="17" x14ac:dyDescent="0.2">
      <c r="A10" s="22" t="s">
        <v>109</v>
      </c>
      <c r="B10" s="1">
        <v>2022</v>
      </c>
      <c r="C10" s="1">
        <v>1</v>
      </c>
      <c r="E10" s="1" t="s">
        <v>82</v>
      </c>
      <c r="F10" s="1" t="s">
        <v>59</v>
      </c>
      <c r="G10" s="1" t="s">
        <v>60</v>
      </c>
      <c r="I10" s="54" t="s">
        <v>83</v>
      </c>
      <c r="J10" s="54">
        <v>5</v>
      </c>
      <c r="K10" s="54" t="s">
        <v>110</v>
      </c>
      <c r="L10" s="54" t="s">
        <v>86</v>
      </c>
      <c r="M10" s="54">
        <v>5</v>
      </c>
      <c r="N10" s="54">
        <v>1</v>
      </c>
      <c r="O10" s="54" t="s">
        <v>102</v>
      </c>
      <c r="P10" s="54" t="s">
        <v>90</v>
      </c>
      <c r="Q10" s="54"/>
      <c r="S10" s="1" t="s">
        <v>67</v>
      </c>
      <c r="T10" s="1" t="s">
        <v>111</v>
      </c>
      <c r="U10" s="1" t="s">
        <v>69</v>
      </c>
      <c r="V10" s="56">
        <v>1</v>
      </c>
      <c r="W10" s="57">
        <v>8</v>
      </c>
      <c r="X10" s="57">
        <v>8</v>
      </c>
      <c r="Y10" s="1" t="s">
        <v>70</v>
      </c>
      <c r="Z10" s="1" t="s">
        <v>94</v>
      </c>
      <c r="AA10" s="56">
        <v>63.35</v>
      </c>
      <c r="AB10" s="1" t="s">
        <v>95</v>
      </c>
      <c r="AC10" s="56">
        <v>1.71</v>
      </c>
      <c r="AD10" s="1" t="s">
        <v>96</v>
      </c>
      <c r="AE10" s="1">
        <v>65.06</v>
      </c>
      <c r="AF10" s="1" t="s">
        <v>74</v>
      </c>
      <c r="AG10" s="56">
        <v>3.41</v>
      </c>
      <c r="AH10" s="1" t="s">
        <v>75</v>
      </c>
      <c r="AJ10" s="1" t="s">
        <v>76</v>
      </c>
      <c r="AK10" s="16" t="s">
        <v>77</v>
      </c>
      <c r="AL10" s="1" t="s">
        <v>77</v>
      </c>
      <c r="AM10" s="58" t="s">
        <v>77</v>
      </c>
      <c r="AN10" s="1" t="s">
        <v>78</v>
      </c>
    </row>
    <row r="11" spans="1:40" ht="17" x14ac:dyDescent="0.2">
      <c r="A11" s="22" t="s">
        <v>109</v>
      </c>
      <c r="B11" s="1">
        <v>2022</v>
      </c>
      <c r="C11" s="1">
        <v>2</v>
      </c>
      <c r="E11" s="1" t="s">
        <v>82</v>
      </c>
      <c r="F11" s="1" t="s">
        <v>59</v>
      </c>
      <c r="G11" s="1" t="s">
        <v>79</v>
      </c>
      <c r="I11" s="54" t="s">
        <v>83</v>
      </c>
      <c r="J11" s="54">
        <v>5</v>
      </c>
      <c r="K11" s="54" t="s">
        <v>110</v>
      </c>
      <c r="L11" s="54" t="s">
        <v>86</v>
      </c>
      <c r="M11" s="54">
        <v>5</v>
      </c>
      <c r="N11" s="54">
        <v>1</v>
      </c>
      <c r="O11" s="54" t="s">
        <v>102</v>
      </c>
      <c r="P11" s="54" t="s">
        <v>90</v>
      </c>
      <c r="Q11" s="54"/>
      <c r="S11" s="1" t="s">
        <v>67</v>
      </c>
      <c r="T11" s="1" t="s">
        <v>111</v>
      </c>
      <c r="U11" s="1" t="s">
        <v>69</v>
      </c>
      <c r="V11" s="56">
        <v>1</v>
      </c>
      <c r="W11" s="57">
        <v>8</v>
      </c>
      <c r="X11" s="57">
        <v>6</v>
      </c>
      <c r="Y11" s="1" t="s">
        <v>70</v>
      </c>
      <c r="Z11" s="1" t="s">
        <v>94</v>
      </c>
      <c r="AA11" s="56">
        <v>61.65</v>
      </c>
      <c r="AB11" s="1" t="s">
        <v>95</v>
      </c>
      <c r="AC11" s="56">
        <v>2.27</v>
      </c>
      <c r="AD11" s="1" t="s">
        <v>96</v>
      </c>
      <c r="AE11" s="1">
        <v>67.33</v>
      </c>
      <c r="AF11" s="1" t="s">
        <v>74</v>
      </c>
      <c r="AG11" s="56">
        <v>1.7</v>
      </c>
      <c r="AH11" s="1" t="s">
        <v>75</v>
      </c>
      <c r="AJ11" s="1" t="s">
        <v>76</v>
      </c>
      <c r="AK11" s="16" t="s">
        <v>77</v>
      </c>
      <c r="AL11" s="1" t="s">
        <v>77</v>
      </c>
      <c r="AM11" s="58" t="s">
        <v>77</v>
      </c>
      <c r="AN11" s="1" t="s">
        <v>78</v>
      </c>
    </row>
    <row r="12" spans="1:40" ht="17" x14ac:dyDescent="0.2">
      <c r="A12" s="22" t="s">
        <v>109</v>
      </c>
      <c r="B12" s="1">
        <v>2022</v>
      </c>
      <c r="C12" s="1">
        <v>3</v>
      </c>
      <c r="E12" s="1" t="s">
        <v>82</v>
      </c>
      <c r="F12" s="1" t="s">
        <v>59</v>
      </c>
      <c r="G12" s="1" t="s">
        <v>60</v>
      </c>
      <c r="I12" s="54" t="s">
        <v>83</v>
      </c>
      <c r="J12" s="54">
        <v>5</v>
      </c>
      <c r="K12" s="54" t="s">
        <v>110</v>
      </c>
      <c r="L12" s="54" t="s">
        <v>86</v>
      </c>
      <c r="M12" s="54">
        <v>5</v>
      </c>
      <c r="N12" s="54">
        <v>1</v>
      </c>
      <c r="O12" s="54" t="s">
        <v>102</v>
      </c>
      <c r="P12" s="54" t="s">
        <v>90</v>
      </c>
      <c r="Q12" s="54"/>
      <c r="S12" s="1" t="s">
        <v>67</v>
      </c>
      <c r="T12" s="1" t="s">
        <v>112</v>
      </c>
      <c r="U12" s="1" t="s">
        <v>69</v>
      </c>
      <c r="V12" s="56">
        <v>1</v>
      </c>
      <c r="W12" s="57">
        <v>14</v>
      </c>
      <c r="X12" s="57">
        <v>15</v>
      </c>
      <c r="Y12" s="1" t="s">
        <v>78</v>
      </c>
      <c r="Z12" s="1" t="s">
        <v>113</v>
      </c>
      <c r="AA12" s="56">
        <v>2.58</v>
      </c>
      <c r="AC12" s="56"/>
      <c r="AE12" s="56"/>
      <c r="AG12" s="56"/>
      <c r="AH12" s="1" t="s">
        <v>75</v>
      </c>
      <c r="AK12" s="16" t="s">
        <v>77</v>
      </c>
      <c r="AL12" s="1" t="s">
        <v>77</v>
      </c>
      <c r="AM12" s="58" t="s">
        <v>77</v>
      </c>
      <c r="AN12" s="1" t="s">
        <v>78</v>
      </c>
    </row>
    <row r="13" spans="1:40" ht="17" x14ac:dyDescent="0.2">
      <c r="A13" s="22" t="s">
        <v>109</v>
      </c>
      <c r="B13" s="1">
        <v>2022</v>
      </c>
      <c r="C13" s="1">
        <v>4</v>
      </c>
      <c r="E13" s="1" t="s">
        <v>82</v>
      </c>
      <c r="F13" s="1" t="s">
        <v>59</v>
      </c>
      <c r="G13" s="1" t="s">
        <v>79</v>
      </c>
      <c r="I13" s="54" t="s">
        <v>83</v>
      </c>
      <c r="J13" s="54">
        <v>5</v>
      </c>
      <c r="K13" s="54" t="s">
        <v>110</v>
      </c>
      <c r="L13" s="54" t="s">
        <v>86</v>
      </c>
      <c r="M13" s="54">
        <v>5</v>
      </c>
      <c r="N13" s="54">
        <v>1</v>
      </c>
      <c r="O13" s="54" t="s">
        <v>102</v>
      </c>
      <c r="P13" s="54" t="s">
        <v>90</v>
      </c>
      <c r="Q13" s="54"/>
      <c r="S13" s="1" t="s">
        <v>67</v>
      </c>
      <c r="T13" s="1" t="s">
        <v>112</v>
      </c>
      <c r="U13" s="1" t="s">
        <v>69</v>
      </c>
      <c r="V13" s="56">
        <v>1</v>
      </c>
      <c r="W13" s="57">
        <v>12</v>
      </c>
      <c r="X13" s="57">
        <v>10</v>
      </c>
      <c r="Y13" s="1" t="s">
        <v>78</v>
      </c>
      <c r="Z13" s="1" t="s">
        <v>113</v>
      </c>
      <c r="AA13" s="56">
        <v>2.58</v>
      </c>
      <c r="AC13" s="56"/>
      <c r="AE13" s="56"/>
      <c r="AG13" s="56"/>
      <c r="AH13" s="1" t="s">
        <v>75</v>
      </c>
      <c r="AK13" s="16" t="s">
        <v>77</v>
      </c>
      <c r="AL13" s="1" t="s">
        <v>77</v>
      </c>
      <c r="AM13" s="58" t="s">
        <v>77</v>
      </c>
      <c r="AN13" s="1" t="s">
        <v>78</v>
      </c>
    </row>
    <row r="14" spans="1:40" ht="17" x14ac:dyDescent="0.2">
      <c r="A14" s="22" t="s">
        <v>109</v>
      </c>
      <c r="B14" s="1">
        <v>2022</v>
      </c>
      <c r="C14" s="1">
        <v>5</v>
      </c>
      <c r="E14" s="1" t="s">
        <v>58</v>
      </c>
      <c r="F14" s="1" t="s">
        <v>59</v>
      </c>
      <c r="G14" s="1" t="s">
        <v>60</v>
      </c>
      <c r="I14" s="54" t="s">
        <v>83</v>
      </c>
      <c r="J14" s="54">
        <v>5</v>
      </c>
      <c r="K14" s="54" t="s">
        <v>110</v>
      </c>
      <c r="L14" s="54" t="s">
        <v>86</v>
      </c>
      <c r="M14" s="54">
        <v>5</v>
      </c>
      <c r="N14" s="54">
        <v>1</v>
      </c>
      <c r="O14" s="54" t="s">
        <v>102</v>
      </c>
      <c r="P14" s="54" t="s">
        <v>90</v>
      </c>
      <c r="Q14" s="54"/>
      <c r="R14" s="59"/>
      <c r="S14" s="1" t="s">
        <v>67</v>
      </c>
      <c r="T14" s="1" t="s">
        <v>111</v>
      </c>
      <c r="U14" s="1" t="s">
        <v>69</v>
      </c>
      <c r="V14" s="56">
        <v>1</v>
      </c>
      <c r="W14" s="57">
        <v>12</v>
      </c>
      <c r="X14" s="57">
        <v>12</v>
      </c>
      <c r="Y14" s="1" t="s">
        <v>70</v>
      </c>
      <c r="Z14" s="1" t="s">
        <v>94</v>
      </c>
      <c r="AA14" s="56">
        <v>62.34</v>
      </c>
      <c r="AB14" s="1" t="s">
        <v>95</v>
      </c>
      <c r="AC14" s="56">
        <v>3.5</v>
      </c>
      <c r="AD14" s="1" t="s">
        <v>96</v>
      </c>
      <c r="AE14" s="56">
        <v>67.58</v>
      </c>
      <c r="AF14" s="1" t="s">
        <v>74</v>
      </c>
      <c r="AG14" s="56">
        <v>2.99</v>
      </c>
      <c r="AH14" s="1" t="s">
        <v>75</v>
      </c>
      <c r="AJ14" s="1" t="s">
        <v>76</v>
      </c>
      <c r="AK14" s="16" t="s">
        <v>77</v>
      </c>
      <c r="AL14" s="1" t="s">
        <v>77</v>
      </c>
      <c r="AM14" s="58" t="s">
        <v>77</v>
      </c>
      <c r="AN14" s="1" t="s">
        <v>78</v>
      </c>
    </row>
    <row r="15" spans="1:40" ht="17" x14ac:dyDescent="0.2">
      <c r="A15" s="22" t="s">
        <v>109</v>
      </c>
      <c r="B15" s="1">
        <v>2022</v>
      </c>
      <c r="C15" s="1">
        <v>6</v>
      </c>
      <c r="E15" s="1" t="s">
        <v>58</v>
      </c>
      <c r="F15" s="1" t="s">
        <v>59</v>
      </c>
      <c r="G15" s="1" t="s">
        <v>79</v>
      </c>
      <c r="I15" s="54" t="s">
        <v>83</v>
      </c>
      <c r="J15" s="54">
        <v>5</v>
      </c>
      <c r="K15" s="54" t="s">
        <v>110</v>
      </c>
      <c r="L15" s="54" t="s">
        <v>86</v>
      </c>
      <c r="M15" s="54">
        <v>5</v>
      </c>
      <c r="N15" s="54">
        <v>1</v>
      </c>
      <c r="O15" s="54" t="s">
        <v>102</v>
      </c>
      <c r="P15" s="54" t="s">
        <v>90</v>
      </c>
      <c r="Q15" s="54"/>
      <c r="S15" s="1" t="s">
        <v>67</v>
      </c>
      <c r="T15" s="1" t="s">
        <v>111</v>
      </c>
      <c r="U15" s="1" t="s">
        <v>69</v>
      </c>
      <c r="V15" s="56">
        <v>1</v>
      </c>
      <c r="W15" s="57">
        <v>13</v>
      </c>
      <c r="X15" s="57">
        <v>12</v>
      </c>
      <c r="Y15" s="1" t="s">
        <v>70</v>
      </c>
      <c r="Z15" s="1" t="s">
        <v>94</v>
      </c>
      <c r="AA15" s="56">
        <v>64.09</v>
      </c>
      <c r="AB15" s="1" t="s">
        <v>95</v>
      </c>
      <c r="AC15" s="56">
        <v>3.49</v>
      </c>
      <c r="AD15" s="1" t="s">
        <v>96</v>
      </c>
      <c r="AE15" s="56">
        <v>66.58</v>
      </c>
      <c r="AF15" s="1" t="s">
        <v>74</v>
      </c>
      <c r="AG15" s="56">
        <v>4.99</v>
      </c>
      <c r="AH15" s="1" t="s">
        <v>75</v>
      </c>
      <c r="AJ15" s="1" t="s">
        <v>76</v>
      </c>
      <c r="AK15" s="16" t="s">
        <v>77</v>
      </c>
      <c r="AL15" s="1" t="s">
        <v>77</v>
      </c>
      <c r="AM15" s="58" t="s">
        <v>77</v>
      </c>
      <c r="AN15" s="1" t="s">
        <v>78</v>
      </c>
    </row>
    <row r="16" spans="1:40" ht="17" x14ac:dyDescent="0.2">
      <c r="A16" s="22" t="s">
        <v>109</v>
      </c>
      <c r="B16" s="1">
        <v>2022</v>
      </c>
      <c r="C16" s="1">
        <v>7</v>
      </c>
      <c r="E16" s="1" t="s">
        <v>58</v>
      </c>
      <c r="F16" s="1" t="s">
        <v>59</v>
      </c>
      <c r="G16" s="1" t="s">
        <v>60</v>
      </c>
      <c r="I16" s="54" t="s">
        <v>83</v>
      </c>
      <c r="J16" s="54">
        <v>5</v>
      </c>
      <c r="K16" s="54" t="s">
        <v>110</v>
      </c>
      <c r="L16" s="54" t="s">
        <v>86</v>
      </c>
      <c r="M16" s="54">
        <v>5</v>
      </c>
      <c r="N16" s="54">
        <v>1</v>
      </c>
      <c r="O16" s="54" t="s">
        <v>102</v>
      </c>
      <c r="P16" s="54" t="s">
        <v>90</v>
      </c>
      <c r="Q16" s="54"/>
      <c r="S16" s="1" t="s">
        <v>67</v>
      </c>
      <c r="T16" s="1" t="s">
        <v>112</v>
      </c>
      <c r="U16" s="1" t="s">
        <v>69</v>
      </c>
      <c r="V16" s="56">
        <v>1</v>
      </c>
      <c r="W16" s="57">
        <v>12</v>
      </c>
      <c r="X16" s="57">
        <v>12</v>
      </c>
      <c r="Y16" s="1" t="s">
        <v>78</v>
      </c>
      <c r="Z16" s="1" t="s">
        <v>113</v>
      </c>
      <c r="AA16" s="56">
        <v>1.51</v>
      </c>
      <c r="AC16" s="56"/>
      <c r="AE16" s="56"/>
      <c r="AG16" s="56"/>
      <c r="AH16" s="1" t="s">
        <v>75</v>
      </c>
      <c r="AK16" s="16" t="s">
        <v>77</v>
      </c>
      <c r="AL16" s="1" t="s">
        <v>77</v>
      </c>
      <c r="AM16" s="58" t="s">
        <v>77</v>
      </c>
      <c r="AN16" s="1" t="s">
        <v>78</v>
      </c>
    </row>
    <row r="17" spans="1:40" ht="17" x14ac:dyDescent="0.2">
      <c r="A17" s="22" t="s">
        <v>109</v>
      </c>
      <c r="B17" s="1">
        <v>2022</v>
      </c>
      <c r="C17" s="1">
        <v>8</v>
      </c>
      <c r="E17" s="1" t="s">
        <v>58</v>
      </c>
      <c r="F17" s="1" t="s">
        <v>59</v>
      </c>
      <c r="G17" s="1" t="s">
        <v>79</v>
      </c>
      <c r="I17" s="54" t="s">
        <v>83</v>
      </c>
      <c r="J17" s="54">
        <v>5</v>
      </c>
      <c r="K17" s="54" t="s">
        <v>110</v>
      </c>
      <c r="L17" s="54" t="s">
        <v>86</v>
      </c>
      <c r="M17" s="54">
        <v>5</v>
      </c>
      <c r="N17" s="54">
        <v>1</v>
      </c>
      <c r="O17" s="54" t="s">
        <v>102</v>
      </c>
      <c r="P17" s="54" t="s">
        <v>90</v>
      </c>
      <c r="Q17" s="54"/>
      <c r="S17" s="1" t="s">
        <v>67</v>
      </c>
      <c r="T17" s="1" t="s">
        <v>112</v>
      </c>
      <c r="U17" s="1" t="s">
        <v>69</v>
      </c>
      <c r="V17" s="56">
        <v>1</v>
      </c>
      <c r="W17" s="57">
        <v>9</v>
      </c>
      <c r="X17" s="57">
        <v>9</v>
      </c>
      <c r="Y17" s="1" t="s">
        <v>78</v>
      </c>
      <c r="Z17" s="1" t="s">
        <v>113</v>
      </c>
      <c r="AA17" s="56">
        <v>3.06</v>
      </c>
      <c r="AC17" s="56"/>
      <c r="AE17" s="56"/>
      <c r="AG17" s="56"/>
      <c r="AH17" s="1" t="s">
        <v>75</v>
      </c>
      <c r="AK17" s="16" t="s">
        <v>77</v>
      </c>
      <c r="AL17" s="1" t="s">
        <v>77</v>
      </c>
      <c r="AM17" s="58" t="s">
        <v>77</v>
      </c>
      <c r="AN17" s="1" t="s">
        <v>78</v>
      </c>
    </row>
    <row r="18" spans="1:40" ht="17" x14ac:dyDescent="0.2">
      <c r="A18" s="22" t="s">
        <v>114</v>
      </c>
      <c r="B18" s="1">
        <v>2021</v>
      </c>
      <c r="C18" s="1">
        <v>1</v>
      </c>
      <c r="E18" s="1" t="s">
        <v>58</v>
      </c>
      <c r="F18" s="1" t="s">
        <v>59</v>
      </c>
      <c r="G18" s="1" t="s">
        <v>60</v>
      </c>
      <c r="I18" s="54" t="s">
        <v>83</v>
      </c>
      <c r="J18" s="54">
        <v>3</v>
      </c>
      <c r="K18" s="54" t="s">
        <v>110</v>
      </c>
      <c r="L18" s="54" t="s">
        <v>115</v>
      </c>
      <c r="M18" s="54">
        <v>5</v>
      </c>
      <c r="N18" s="54" t="s">
        <v>116</v>
      </c>
      <c r="O18" s="54" t="s">
        <v>117</v>
      </c>
      <c r="P18" s="54" t="s">
        <v>90</v>
      </c>
      <c r="Q18" s="54"/>
      <c r="S18" s="1" t="s">
        <v>91</v>
      </c>
      <c r="T18" s="1" t="s">
        <v>118</v>
      </c>
      <c r="U18" s="1" t="s">
        <v>69</v>
      </c>
      <c r="V18" s="56">
        <v>1</v>
      </c>
      <c r="W18" s="57" t="s">
        <v>105</v>
      </c>
      <c r="X18" s="57" t="s">
        <v>105</v>
      </c>
      <c r="Y18" s="1" t="s">
        <v>78</v>
      </c>
      <c r="Z18" s="1" t="s">
        <v>94</v>
      </c>
      <c r="AA18" s="56">
        <v>188.62</v>
      </c>
      <c r="AB18" s="1" t="s">
        <v>95</v>
      </c>
      <c r="AC18" s="56">
        <v>28.75</v>
      </c>
      <c r="AD18" s="1" t="s">
        <v>96</v>
      </c>
      <c r="AE18" s="56">
        <v>129.34</v>
      </c>
      <c r="AF18" s="1" t="s">
        <v>74</v>
      </c>
      <c r="AG18" s="56">
        <v>28.74</v>
      </c>
      <c r="AH18" s="1" t="s">
        <v>80</v>
      </c>
      <c r="AK18" s="16" t="s">
        <v>77</v>
      </c>
      <c r="AL18" s="1" t="s">
        <v>77</v>
      </c>
      <c r="AM18" s="58" t="s">
        <v>77</v>
      </c>
      <c r="AN18" s="1" t="s">
        <v>78</v>
      </c>
    </row>
    <row r="19" spans="1:40" ht="17" x14ac:dyDescent="0.2">
      <c r="A19" s="22" t="s">
        <v>114</v>
      </c>
      <c r="B19" s="1">
        <v>2021</v>
      </c>
      <c r="C19" s="1">
        <v>2</v>
      </c>
      <c r="E19" s="1" t="s">
        <v>58</v>
      </c>
      <c r="F19" s="1" t="s">
        <v>59</v>
      </c>
      <c r="G19" s="1" t="s">
        <v>60</v>
      </c>
      <c r="I19" s="54" t="s">
        <v>83</v>
      </c>
      <c r="J19" s="54">
        <v>3</v>
      </c>
      <c r="K19" s="54" t="s">
        <v>110</v>
      </c>
      <c r="L19" s="54" t="s">
        <v>115</v>
      </c>
      <c r="M19" s="54">
        <v>5</v>
      </c>
      <c r="N19" s="54" t="s">
        <v>116</v>
      </c>
      <c r="O19" s="54" t="s">
        <v>117</v>
      </c>
      <c r="P19" s="54" t="s">
        <v>90</v>
      </c>
      <c r="Q19" s="54"/>
      <c r="S19" s="1" t="s">
        <v>91</v>
      </c>
      <c r="T19" s="1" t="s">
        <v>92</v>
      </c>
      <c r="U19" s="1" t="s">
        <v>69</v>
      </c>
      <c r="V19" s="56">
        <v>1</v>
      </c>
      <c r="W19" s="57" t="s">
        <v>105</v>
      </c>
      <c r="X19" s="57" t="s">
        <v>105</v>
      </c>
      <c r="Y19" s="1" t="s">
        <v>78</v>
      </c>
      <c r="Z19" s="1" t="s">
        <v>94</v>
      </c>
      <c r="AA19" s="56">
        <v>95.88</v>
      </c>
      <c r="AB19" s="1" t="s">
        <v>95</v>
      </c>
      <c r="AC19" s="56">
        <v>4.54</v>
      </c>
      <c r="AD19" s="1" t="s">
        <v>96</v>
      </c>
      <c r="AE19" s="56">
        <v>100.43</v>
      </c>
      <c r="AF19" s="1" t="s">
        <v>74</v>
      </c>
      <c r="AG19" s="56">
        <v>5.67</v>
      </c>
      <c r="AH19" s="1" t="s">
        <v>80</v>
      </c>
      <c r="AJ19" s="1" t="s">
        <v>119</v>
      </c>
      <c r="AK19" s="16" t="s">
        <v>77</v>
      </c>
      <c r="AL19" s="1" t="s">
        <v>77</v>
      </c>
      <c r="AM19" s="58" t="s">
        <v>77</v>
      </c>
      <c r="AN19" s="1" t="s">
        <v>78</v>
      </c>
    </row>
    <row r="20" spans="1:40" ht="17" x14ac:dyDescent="0.2">
      <c r="A20" s="22" t="s">
        <v>114</v>
      </c>
      <c r="B20" s="1">
        <v>2021</v>
      </c>
      <c r="C20" s="1">
        <v>3</v>
      </c>
      <c r="E20" s="1" t="s">
        <v>58</v>
      </c>
      <c r="F20" s="1" t="s">
        <v>59</v>
      </c>
      <c r="G20" s="1" t="s">
        <v>60</v>
      </c>
      <c r="I20" s="54" t="s">
        <v>83</v>
      </c>
      <c r="J20" s="54">
        <v>3</v>
      </c>
      <c r="K20" s="54" t="s">
        <v>110</v>
      </c>
      <c r="L20" s="54" t="s">
        <v>115</v>
      </c>
      <c r="M20" s="54">
        <v>5</v>
      </c>
      <c r="N20" s="54" t="s">
        <v>116</v>
      </c>
      <c r="O20" s="54" t="s">
        <v>117</v>
      </c>
      <c r="P20" s="54" t="s">
        <v>90</v>
      </c>
      <c r="Q20" s="54"/>
      <c r="S20" s="1" t="s">
        <v>120</v>
      </c>
      <c r="U20" s="1" t="s">
        <v>69</v>
      </c>
      <c r="V20" s="56">
        <v>1</v>
      </c>
      <c r="W20" s="57" t="s">
        <v>121</v>
      </c>
      <c r="X20" s="57" t="s">
        <v>121</v>
      </c>
      <c r="Y20" s="1" t="s">
        <v>78</v>
      </c>
      <c r="Z20" s="1" t="s">
        <v>94</v>
      </c>
      <c r="AA20" s="56">
        <v>26.96</v>
      </c>
      <c r="AB20" s="1" t="s">
        <v>95</v>
      </c>
      <c r="AC20" s="56">
        <v>5.29</v>
      </c>
      <c r="AD20" s="1" t="s">
        <v>96</v>
      </c>
      <c r="AE20" s="56">
        <v>42.58</v>
      </c>
      <c r="AF20" s="1" t="s">
        <v>74</v>
      </c>
      <c r="AG20" s="56">
        <v>3.48</v>
      </c>
      <c r="AH20" s="1" t="s">
        <v>80</v>
      </c>
      <c r="AK20" s="16" t="s">
        <v>77</v>
      </c>
      <c r="AL20" s="1" t="s">
        <v>77</v>
      </c>
      <c r="AM20" s="58" t="s">
        <v>77</v>
      </c>
      <c r="AN20" s="1" t="s">
        <v>78</v>
      </c>
    </row>
    <row r="21" spans="1:40" ht="17" x14ac:dyDescent="0.2">
      <c r="A21" s="22" t="s">
        <v>114</v>
      </c>
      <c r="B21" s="1">
        <v>2021</v>
      </c>
      <c r="C21" s="1">
        <v>4</v>
      </c>
      <c r="E21" s="1" t="s">
        <v>58</v>
      </c>
      <c r="F21" s="1" t="s">
        <v>59</v>
      </c>
      <c r="G21" s="1" t="s">
        <v>60</v>
      </c>
      <c r="I21" s="54" t="s">
        <v>83</v>
      </c>
      <c r="J21" s="54">
        <v>3</v>
      </c>
      <c r="K21" s="54" t="s">
        <v>110</v>
      </c>
      <c r="L21" s="54" t="s">
        <v>115</v>
      </c>
      <c r="M21" s="54">
        <v>5</v>
      </c>
      <c r="N21" s="54" t="s">
        <v>116</v>
      </c>
      <c r="O21" s="54" t="s">
        <v>117</v>
      </c>
      <c r="P21" s="54" t="s">
        <v>90</v>
      </c>
      <c r="Q21" s="54"/>
      <c r="S21" s="1" t="s">
        <v>122</v>
      </c>
      <c r="U21" s="1" t="s">
        <v>69</v>
      </c>
      <c r="V21" s="56">
        <v>1</v>
      </c>
      <c r="W21" s="57" t="s">
        <v>123</v>
      </c>
      <c r="X21" s="57" t="s">
        <v>123</v>
      </c>
      <c r="Y21" s="1" t="s">
        <v>70</v>
      </c>
      <c r="AA21" s="56"/>
      <c r="AC21" s="56"/>
      <c r="AE21" s="56"/>
      <c r="AG21" s="56"/>
      <c r="AI21" s="1" t="s">
        <v>124</v>
      </c>
      <c r="AK21" s="16" t="s">
        <v>77</v>
      </c>
      <c r="AL21" s="1" t="s">
        <v>77</v>
      </c>
      <c r="AM21" s="58" t="s">
        <v>77</v>
      </c>
      <c r="AN21" s="1" t="s">
        <v>78</v>
      </c>
    </row>
    <row r="22" spans="1:40" ht="17" x14ac:dyDescent="0.2">
      <c r="A22" s="22" t="s">
        <v>114</v>
      </c>
      <c r="B22" s="1">
        <v>2021</v>
      </c>
      <c r="C22" s="1">
        <v>5</v>
      </c>
      <c r="E22" s="1" t="s">
        <v>58</v>
      </c>
      <c r="F22" s="1" t="s">
        <v>59</v>
      </c>
      <c r="G22" s="1" t="s">
        <v>60</v>
      </c>
      <c r="I22" s="54" t="s">
        <v>83</v>
      </c>
      <c r="J22" s="54">
        <v>3</v>
      </c>
      <c r="K22" s="54" t="s">
        <v>110</v>
      </c>
      <c r="L22" s="54" t="s">
        <v>115</v>
      </c>
      <c r="M22" s="54">
        <v>5</v>
      </c>
      <c r="N22" s="54" t="s">
        <v>116</v>
      </c>
      <c r="O22" s="54" t="s">
        <v>117</v>
      </c>
      <c r="P22" s="54" t="s">
        <v>90</v>
      </c>
      <c r="Q22" s="54"/>
      <c r="S22" s="1" t="s">
        <v>125</v>
      </c>
      <c r="U22" s="1" t="s">
        <v>69</v>
      </c>
      <c r="V22" s="56">
        <v>1</v>
      </c>
      <c r="W22" s="57" t="s">
        <v>121</v>
      </c>
      <c r="X22" s="57" t="s">
        <v>121</v>
      </c>
      <c r="Y22" s="1" t="s">
        <v>78</v>
      </c>
      <c r="AA22" s="56"/>
      <c r="AC22" s="56"/>
      <c r="AE22" s="56"/>
      <c r="AG22" s="56"/>
      <c r="AI22" s="1" t="s">
        <v>126</v>
      </c>
      <c r="AK22" s="16" t="s">
        <v>77</v>
      </c>
      <c r="AL22" s="1" t="s">
        <v>77</v>
      </c>
      <c r="AM22" s="58" t="s">
        <v>77</v>
      </c>
      <c r="AN22" s="1" t="s">
        <v>78</v>
      </c>
    </row>
    <row r="23" spans="1:40" ht="17" x14ac:dyDescent="0.2">
      <c r="A23" s="22" t="s">
        <v>114</v>
      </c>
      <c r="B23" s="1">
        <v>2021</v>
      </c>
      <c r="C23" s="1">
        <v>6</v>
      </c>
      <c r="E23" s="1" t="s">
        <v>58</v>
      </c>
      <c r="F23" s="1" t="s">
        <v>59</v>
      </c>
      <c r="G23" s="1" t="s">
        <v>79</v>
      </c>
      <c r="I23" s="54" t="s">
        <v>83</v>
      </c>
      <c r="J23" s="54">
        <v>3</v>
      </c>
      <c r="K23" s="54" t="s">
        <v>110</v>
      </c>
      <c r="L23" s="54" t="s">
        <v>115</v>
      </c>
      <c r="M23" s="54">
        <v>5</v>
      </c>
      <c r="N23" s="54" t="s">
        <v>116</v>
      </c>
      <c r="O23" s="54" t="s">
        <v>117</v>
      </c>
      <c r="P23" s="54" t="s">
        <v>90</v>
      </c>
      <c r="Q23" s="54"/>
      <c r="S23" s="1" t="s">
        <v>91</v>
      </c>
      <c r="T23" s="1" t="s">
        <v>118</v>
      </c>
      <c r="U23" s="1" t="s">
        <v>69</v>
      </c>
      <c r="V23" s="56">
        <v>1</v>
      </c>
      <c r="W23" s="57" t="s">
        <v>107</v>
      </c>
      <c r="X23" s="57" t="s">
        <v>107</v>
      </c>
      <c r="Y23" s="1" t="s">
        <v>78</v>
      </c>
      <c r="Z23" s="1" t="s">
        <v>94</v>
      </c>
      <c r="AA23" s="56">
        <v>208.6</v>
      </c>
      <c r="AB23" s="1" t="s">
        <v>95</v>
      </c>
      <c r="AC23" s="56">
        <v>43.01</v>
      </c>
      <c r="AD23" s="1" t="s">
        <v>96</v>
      </c>
      <c r="AE23" s="56">
        <v>176.34</v>
      </c>
      <c r="AF23" s="1" t="s">
        <v>74</v>
      </c>
      <c r="AG23" s="56">
        <v>19.36</v>
      </c>
      <c r="AH23" s="1" t="s">
        <v>80</v>
      </c>
      <c r="AK23" s="16" t="s">
        <v>77</v>
      </c>
      <c r="AL23" s="1" t="s">
        <v>77</v>
      </c>
      <c r="AM23" s="58" t="s">
        <v>77</v>
      </c>
      <c r="AN23" s="1" t="s">
        <v>78</v>
      </c>
    </row>
    <row r="24" spans="1:40" ht="17" x14ac:dyDescent="0.2">
      <c r="A24" s="22" t="s">
        <v>114</v>
      </c>
      <c r="B24" s="1">
        <v>2021</v>
      </c>
      <c r="C24" s="1">
        <v>7</v>
      </c>
      <c r="E24" s="1" t="s">
        <v>58</v>
      </c>
      <c r="F24" s="1" t="s">
        <v>59</v>
      </c>
      <c r="G24" s="1" t="s">
        <v>79</v>
      </c>
      <c r="I24" s="54" t="s">
        <v>83</v>
      </c>
      <c r="J24" s="54">
        <v>3</v>
      </c>
      <c r="K24" s="54" t="s">
        <v>110</v>
      </c>
      <c r="L24" s="54" t="s">
        <v>115</v>
      </c>
      <c r="M24" s="54">
        <v>5</v>
      </c>
      <c r="N24" s="54" t="s">
        <v>116</v>
      </c>
      <c r="O24" s="54" t="s">
        <v>117</v>
      </c>
      <c r="P24" s="54" t="s">
        <v>90</v>
      </c>
      <c r="Q24" s="54"/>
      <c r="S24" s="1" t="s">
        <v>91</v>
      </c>
      <c r="T24" s="1" t="s">
        <v>92</v>
      </c>
      <c r="U24" s="1" t="s">
        <v>69</v>
      </c>
      <c r="V24" s="56">
        <v>1</v>
      </c>
      <c r="W24" s="57" t="s">
        <v>107</v>
      </c>
      <c r="X24" s="57" t="s">
        <v>105</v>
      </c>
      <c r="Y24" s="1" t="s">
        <v>78</v>
      </c>
      <c r="Z24" s="1" t="s">
        <v>94</v>
      </c>
      <c r="AA24" s="56">
        <v>115.18</v>
      </c>
      <c r="AB24" s="1" t="s">
        <v>95</v>
      </c>
      <c r="AC24" s="56">
        <v>11.34</v>
      </c>
      <c r="AD24" s="1" t="s">
        <v>96</v>
      </c>
      <c r="AE24" s="56">
        <v>109.5</v>
      </c>
      <c r="AF24" s="1" t="s">
        <v>74</v>
      </c>
      <c r="AG24" s="56">
        <v>9.08</v>
      </c>
      <c r="AH24" s="1" t="s">
        <v>80</v>
      </c>
      <c r="AJ24" s="1" t="s">
        <v>119</v>
      </c>
      <c r="AK24" s="16" t="s">
        <v>77</v>
      </c>
      <c r="AL24" s="1" t="s">
        <v>77</v>
      </c>
      <c r="AM24" s="58" t="s">
        <v>77</v>
      </c>
      <c r="AN24" s="1" t="s">
        <v>78</v>
      </c>
    </row>
    <row r="25" spans="1:40" ht="17" x14ac:dyDescent="0.2">
      <c r="A25" s="22" t="s">
        <v>114</v>
      </c>
      <c r="B25" s="1">
        <v>2021</v>
      </c>
      <c r="C25" s="1">
        <v>8</v>
      </c>
      <c r="E25" s="1" t="s">
        <v>58</v>
      </c>
      <c r="F25" s="1" t="s">
        <v>59</v>
      </c>
      <c r="G25" s="1" t="s">
        <v>79</v>
      </c>
      <c r="I25" s="54" t="s">
        <v>83</v>
      </c>
      <c r="J25" s="54">
        <v>3</v>
      </c>
      <c r="K25" s="54" t="s">
        <v>110</v>
      </c>
      <c r="L25" s="54" t="s">
        <v>115</v>
      </c>
      <c r="M25" s="54">
        <v>5</v>
      </c>
      <c r="N25" s="54" t="s">
        <v>116</v>
      </c>
      <c r="O25" s="54" t="s">
        <v>117</v>
      </c>
      <c r="P25" s="54" t="s">
        <v>90</v>
      </c>
      <c r="Q25" s="54"/>
      <c r="S25" s="1" t="s">
        <v>120</v>
      </c>
      <c r="U25" s="1" t="s">
        <v>69</v>
      </c>
      <c r="V25" s="56">
        <v>1</v>
      </c>
      <c r="W25" s="57" t="s">
        <v>121</v>
      </c>
      <c r="X25" s="57" t="s">
        <v>121</v>
      </c>
      <c r="Y25" s="1" t="s">
        <v>78</v>
      </c>
      <c r="Z25" s="1" t="s">
        <v>94</v>
      </c>
      <c r="AA25" s="56">
        <v>32.9</v>
      </c>
      <c r="AB25" s="1" t="s">
        <v>95</v>
      </c>
      <c r="AC25" s="56">
        <v>5.03</v>
      </c>
      <c r="AD25" s="1" t="s">
        <v>96</v>
      </c>
      <c r="AE25" s="56">
        <v>23.22</v>
      </c>
      <c r="AF25" s="1" t="s">
        <v>74</v>
      </c>
      <c r="AG25" s="56">
        <v>7.61</v>
      </c>
      <c r="AH25" s="1" t="s">
        <v>80</v>
      </c>
      <c r="AK25" s="16" t="s">
        <v>77</v>
      </c>
      <c r="AL25" s="1" t="s">
        <v>77</v>
      </c>
      <c r="AM25" s="58" t="s">
        <v>77</v>
      </c>
      <c r="AN25" s="1" t="s">
        <v>78</v>
      </c>
    </row>
    <row r="26" spans="1:40" ht="17" x14ac:dyDescent="0.2">
      <c r="A26" s="22" t="s">
        <v>114</v>
      </c>
      <c r="B26" s="1">
        <v>2021</v>
      </c>
      <c r="C26" s="1">
        <v>9</v>
      </c>
      <c r="E26" s="1" t="s">
        <v>58</v>
      </c>
      <c r="F26" s="1" t="s">
        <v>59</v>
      </c>
      <c r="G26" s="1" t="s">
        <v>79</v>
      </c>
      <c r="I26" s="54" t="s">
        <v>83</v>
      </c>
      <c r="J26" s="54">
        <v>3</v>
      </c>
      <c r="K26" s="54" t="s">
        <v>110</v>
      </c>
      <c r="L26" s="54" t="s">
        <v>115</v>
      </c>
      <c r="M26" s="54">
        <v>5</v>
      </c>
      <c r="N26" s="54" t="s">
        <v>116</v>
      </c>
      <c r="O26" s="54" t="s">
        <v>117</v>
      </c>
      <c r="P26" s="54" t="s">
        <v>90</v>
      </c>
      <c r="Q26" s="54"/>
      <c r="S26" s="1" t="s">
        <v>122</v>
      </c>
      <c r="U26" s="1" t="s">
        <v>69</v>
      </c>
      <c r="V26" s="56">
        <v>1</v>
      </c>
      <c r="W26" s="57" t="s">
        <v>123</v>
      </c>
      <c r="X26" s="57" t="s">
        <v>107</v>
      </c>
      <c r="Y26" s="1" t="s">
        <v>70</v>
      </c>
      <c r="AA26" s="56"/>
      <c r="AC26" s="56"/>
      <c r="AE26" s="56"/>
      <c r="AG26" s="56"/>
      <c r="AJ26" s="1" t="s">
        <v>124</v>
      </c>
      <c r="AK26" s="16" t="s">
        <v>77</v>
      </c>
      <c r="AL26" s="1" t="s">
        <v>77</v>
      </c>
      <c r="AM26" s="58" t="s">
        <v>77</v>
      </c>
      <c r="AN26" s="1" t="s">
        <v>78</v>
      </c>
    </row>
    <row r="27" spans="1:40" ht="17" x14ac:dyDescent="0.2">
      <c r="A27" s="22" t="s">
        <v>114</v>
      </c>
      <c r="B27" s="1">
        <v>2021</v>
      </c>
      <c r="C27" s="1">
        <v>10</v>
      </c>
      <c r="E27" s="1" t="s">
        <v>58</v>
      </c>
      <c r="F27" s="1" t="s">
        <v>59</v>
      </c>
      <c r="G27" s="1" t="s">
        <v>79</v>
      </c>
      <c r="I27" s="54" t="s">
        <v>83</v>
      </c>
      <c r="J27" s="54">
        <v>3</v>
      </c>
      <c r="K27" s="54" t="s">
        <v>110</v>
      </c>
      <c r="L27" s="54" t="s">
        <v>115</v>
      </c>
      <c r="M27" s="54">
        <v>5</v>
      </c>
      <c r="N27" s="54" t="s">
        <v>116</v>
      </c>
      <c r="O27" s="54" t="s">
        <v>117</v>
      </c>
      <c r="P27" s="54" t="s">
        <v>90</v>
      </c>
      <c r="Q27" s="54"/>
      <c r="S27" s="1" t="s">
        <v>125</v>
      </c>
      <c r="U27" s="1" t="s">
        <v>69</v>
      </c>
      <c r="V27" s="56">
        <v>1</v>
      </c>
      <c r="W27" s="57" t="s">
        <v>121</v>
      </c>
      <c r="X27" s="57" t="s">
        <v>121</v>
      </c>
      <c r="Y27" s="1" t="s">
        <v>70</v>
      </c>
      <c r="AA27" s="56"/>
      <c r="AC27" s="56"/>
      <c r="AE27" s="56"/>
      <c r="AG27" s="56"/>
      <c r="AH27" s="1" t="s">
        <v>80</v>
      </c>
      <c r="AJ27" s="1" t="s">
        <v>126</v>
      </c>
      <c r="AK27" s="16" t="s">
        <v>77</v>
      </c>
      <c r="AL27" s="1" t="s">
        <v>77</v>
      </c>
      <c r="AM27" s="58" t="s">
        <v>77</v>
      </c>
      <c r="AN27" s="1" t="s">
        <v>78</v>
      </c>
    </row>
    <row r="28" spans="1:40" ht="17" x14ac:dyDescent="0.2">
      <c r="A28" s="29" t="s">
        <v>127</v>
      </c>
      <c r="B28" s="1">
        <v>2021</v>
      </c>
      <c r="C28" s="1">
        <v>1</v>
      </c>
      <c r="E28" s="1" t="s">
        <v>58</v>
      </c>
      <c r="F28" s="1" t="s">
        <v>59</v>
      </c>
      <c r="G28" s="1" t="s">
        <v>60</v>
      </c>
      <c r="I28" s="54" t="s">
        <v>83</v>
      </c>
      <c r="J28" s="54" t="s">
        <v>84</v>
      </c>
      <c r="K28" s="54" t="s">
        <v>85</v>
      </c>
      <c r="L28" s="54" t="s">
        <v>128</v>
      </c>
      <c r="M28" s="54">
        <v>4</v>
      </c>
      <c r="N28" s="54">
        <v>1</v>
      </c>
      <c r="O28" s="54" t="s">
        <v>102</v>
      </c>
      <c r="P28" s="54" t="s">
        <v>90</v>
      </c>
      <c r="Q28" s="54"/>
      <c r="S28" s="1" t="s">
        <v>129</v>
      </c>
      <c r="T28" s="1" t="s">
        <v>130</v>
      </c>
      <c r="U28" s="1" t="s">
        <v>69</v>
      </c>
      <c r="V28" s="56">
        <v>1</v>
      </c>
      <c r="W28" s="57">
        <v>5</v>
      </c>
      <c r="X28" s="57">
        <v>8</v>
      </c>
      <c r="Y28" s="1" t="s">
        <v>78</v>
      </c>
      <c r="Z28" s="1" t="s">
        <v>94</v>
      </c>
      <c r="AA28" s="56">
        <v>16.670000000000002</v>
      </c>
      <c r="AB28" s="1" t="s">
        <v>96</v>
      </c>
      <c r="AC28" s="56">
        <v>30.1</v>
      </c>
      <c r="AE28" s="56"/>
      <c r="AG28" s="56"/>
      <c r="AH28" s="1" t="s">
        <v>75</v>
      </c>
      <c r="AK28" s="16" t="s">
        <v>78</v>
      </c>
      <c r="AL28" s="1" t="s">
        <v>77</v>
      </c>
      <c r="AM28" s="58" t="s">
        <v>77</v>
      </c>
      <c r="AN28" s="58" t="s">
        <v>77</v>
      </c>
    </row>
    <row r="29" spans="1:40" ht="17" x14ac:dyDescent="0.2">
      <c r="A29" s="22" t="s">
        <v>131</v>
      </c>
      <c r="B29" s="1">
        <v>2021</v>
      </c>
      <c r="C29" s="1">
        <v>1</v>
      </c>
      <c r="E29" s="1" t="s">
        <v>58</v>
      </c>
      <c r="F29" s="1" t="s">
        <v>59</v>
      </c>
      <c r="G29" s="1" t="s">
        <v>60</v>
      </c>
      <c r="I29" s="54" t="s">
        <v>83</v>
      </c>
      <c r="J29" s="54">
        <v>5</v>
      </c>
      <c r="K29" s="54" t="s">
        <v>110</v>
      </c>
      <c r="L29" s="54" t="s">
        <v>86</v>
      </c>
      <c r="M29" s="54">
        <v>5</v>
      </c>
      <c r="N29" s="54">
        <v>1</v>
      </c>
      <c r="O29" s="54" t="s">
        <v>102</v>
      </c>
      <c r="P29" s="54" t="s">
        <v>90</v>
      </c>
      <c r="Q29" s="54"/>
      <c r="S29" s="1" t="s">
        <v>132</v>
      </c>
      <c r="T29" s="1" t="s">
        <v>133</v>
      </c>
      <c r="U29" s="1" t="s">
        <v>69</v>
      </c>
      <c r="V29" s="56">
        <v>1</v>
      </c>
      <c r="W29" s="57">
        <v>19</v>
      </c>
      <c r="X29" s="57">
        <v>20</v>
      </c>
      <c r="Y29" s="1" t="s">
        <v>78</v>
      </c>
      <c r="Z29" s="1" t="s">
        <v>134</v>
      </c>
      <c r="AA29" s="56" t="s">
        <v>135</v>
      </c>
      <c r="AB29" s="1" t="s">
        <v>136</v>
      </c>
      <c r="AC29" s="56" t="s">
        <v>137</v>
      </c>
      <c r="AD29" s="1" t="s">
        <v>138</v>
      </c>
      <c r="AE29" s="56" t="s">
        <v>139</v>
      </c>
      <c r="AF29" s="58" t="s">
        <v>140</v>
      </c>
      <c r="AG29" s="56" t="s">
        <v>141</v>
      </c>
      <c r="AH29" s="1" t="s">
        <v>80</v>
      </c>
      <c r="AK29" s="16" t="s">
        <v>77</v>
      </c>
      <c r="AL29" s="1" t="s">
        <v>77</v>
      </c>
      <c r="AM29" s="1" t="s">
        <v>78</v>
      </c>
      <c r="AN29" s="58" t="s">
        <v>77</v>
      </c>
    </row>
    <row r="30" spans="1:40" ht="17" x14ac:dyDescent="0.2">
      <c r="A30" s="22" t="s">
        <v>142</v>
      </c>
      <c r="B30" s="1">
        <v>2021</v>
      </c>
      <c r="C30" s="1">
        <v>1</v>
      </c>
      <c r="E30" s="1" t="s">
        <v>58</v>
      </c>
      <c r="F30" s="1" t="s">
        <v>59</v>
      </c>
      <c r="G30" s="1" t="s">
        <v>60</v>
      </c>
      <c r="I30" s="54" t="s">
        <v>143</v>
      </c>
      <c r="J30" s="54">
        <v>3</v>
      </c>
      <c r="K30" s="54"/>
      <c r="L30" s="54" t="s">
        <v>144</v>
      </c>
      <c r="M30" s="54">
        <v>4</v>
      </c>
      <c r="N30" s="54" t="s">
        <v>145</v>
      </c>
      <c r="O30" s="54" t="s">
        <v>102</v>
      </c>
      <c r="P30" s="54" t="s">
        <v>90</v>
      </c>
      <c r="Q30" s="54"/>
      <c r="S30" s="1" t="s">
        <v>91</v>
      </c>
      <c r="T30" s="1" t="s">
        <v>92</v>
      </c>
      <c r="U30" s="1" t="s">
        <v>69</v>
      </c>
      <c r="V30" s="56">
        <v>1</v>
      </c>
      <c r="W30" s="57" t="s">
        <v>107</v>
      </c>
      <c r="X30" s="57" t="s">
        <v>107</v>
      </c>
      <c r="Y30" s="1" t="s">
        <v>78</v>
      </c>
      <c r="Z30" s="1" t="s">
        <v>94</v>
      </c>
      <c r="AA30" s="56">
        <v>6.15</v>
      </c>
      <c r="AB30" s="1" t="s">
        <v>95</v>
      </c>
      <c r="AC30" s="56">
        <v>1.77</v>
      </c>
      <c r="AD30" s="1" t="s">
        <v>96</v>
      </c>
      <c r="AE30" s="56">
        <v>4.6900000000000004</v>
      </c>
      <c r="AF30" s="1" t="s">
        <v>74</v>
      </c>
      <c r="AG30" s="56">
        <v>0.93</v>
      </c>
      <c r="AH30" s="1" t="s">
        <v>80</v>
      </c>
      <c r="AJ30" s="1" t="s">
        <v>146</v>
      </c>
      <c r="AK30" s="16" t="s">
        <v>78</v>
      </c>
      <c r="AL30" s="1" t="s">
        <v>77</v>
      </c>
      <c r="AM30" s="1" t="s">
        <v>78</v>
      </c>
      <c r="AN30" s="1" t="s">
        <v>78</v>
      </c>
    </row>
    <row r="31" spans="1:40" ht="17" x14ac:dyDescent="0.2">
      <c r="A31" s="22" t="s">
        <v>142</v>
      </c>
      <c r="B31" s="1">
        <v>2021</v>
      </c>
      <c r="C31" s="1">
        <v>2</v>
      </c>
      <c r="E31" s="1" t="s">
        <v>58</v>
      </c>
      <c r="F31" s="1" t="s">
        <v>59</v>
      </c>
      <c r="G31" s="1" t="s">
        <v>60</v>
      </c>
      <c r="I31" s="54" t="s">
        <v>143</v>
      </c>
      <c r="J31" s="54">
        <v>3</v>
      </c>
      <c r="K31" s="54"/>
      <c r="L31" s="54" t="s">
        <v>144</v>
      </c>
      <c r="M31" s="54">
        <v>4</v>
      </c>
      <c r="N31" s="54" t="s">
        <v>145</v>
      </c>
      <c r="O31" s="54" t="s">
        <v>102</v>
      </c>
      <c r="P31" s="54" t="s">
        <v>90</v>
      </c>
      <c r="Q31" s="54"/>
      <c r="S31" s="1" t="s">
        <v>91</v>
      </c>
      <c r="T31" s="1" t="s">
        <v>118</v>
      </c>
      <c r="U31" s="1" t="s">
        <v>69</v>
      </c>
      <c r="V31" s="56">
        <v>1</v>
      </c>
      <c r="W31" s="57" t="s">
        <v>107</v>
      </c>
      <c r="X31" s="57" t="s">
        <v>107</v>
      </c>
      <c r="Y31" s="1" t="s">
        <v>78</v>
      </c>
      <c r="Z31" s="1" t="s">
        <v>94</v>
      </c>
      <c r="AA31" s="56">
        <v>9.4600000000000009</v>
      </c>
      <c r="AB31" s="1" t="s">
        <v>95</v>
      </c>
      <c r="AC31" s="56">
        <v>2.08</v>
      </c>
      <c r="AD31" s="1" t="s">
        <v>96</v>
      </c>
      <c r="AE31" s="56">
        <v>7.38</v>
      </c>
      <c r="AF31" s="1" t="s">
        <v>74</v>
      </c>
      <c r="AG31" s="56">
        <v>0.93</v>
      </c>
      <c r="AH31" s="1" t="s">
        <v>80</v>
      </c>
      <c r="AJ31" s="1" t="s">
        <v>146</v>
      </c>
      <c r="AK31" s="16" t="s">
        <v>78</v>
      </c>
      <c r="AL31" s="1" t="s">
        <v>77</v>
      </c>
      <c r="AM31" s="1" t="s">
        <v>78</v>
      </c>
      <c r="AN31" s="1" t="s">
        <v>78</v>
      </c>
    </row>
    <row r="32" spans="1:40" ht="17" x14ac:dyDescent="0.2">
      <c r="A32" s="22" t="s">
        <v>142</v>
      </c>
      <c r="B32" s="1">
        <v>2021</v>
      </c>
      <c r="C32" s="1">
        <v>3</v>
      </c>
      <c r="E32" s="1" t="s">
        <v>58</v>
      </c>
      <c r="F32" s="1" t="s">
        <v>59</v>
      </c>
      <c r="G32" s="1" t="s">
        <v>60</v>
      </c>
      <c r="I32" s="54" t="s">
        <v>143</v>
      </c>
      <c r="J32" s="54">
        <v>3</v>
      </c>
      <c r="K32" s="54"/>
      <c r="L32" s="54" t="s">
        <v>144</v>
      </c>
      <c r="M32" s="54">
        <v>4</v>
      </c>
      <c r="N32" s="54" t="s">
        <v>145</v>
      </c>
      <c r="O32" s="54" t="s">
        <v>102</v>
      </c>
      <c r="P32" s="54" t="s">
        <v>90</v>
      </c>
      <c r="Q32" s="54"/>
      <c r="S32" s="1" t="s">
        <v>67</v>
      </c>
      <c r="T32" s="1" t="s">
        <v>68</v>
      </c>
      <c r="U32" s="1" t="s">
        <v>69</v>
      </c>
      <c r="V32" s="56">
        <v>1</v>
      </c>
      <c r="W32" s="57">
        <v>8</v>
      </c>
      <c r="X32" s="57">
        <v>8</v>
      </c>
      <c r="Y32" s="1" t="s">
        <v>78</v>
      </c>
      <c r="Z32" s="1" t="s">
        <v>113</v>
      </c>
      <c r="AA32" s="56">
        <v>0.5</v>
      </c>
      <c r="AB32" s="1" t="s">
        <v>147</v>
      </c>
      <c r="AC32" s="56">
        <v>15</v>
      </c>
      <c r="AE32" s="56"/>
      <c r="AG32" s="56"/>
      <c r="AH32" s="1" t="s">
        <v>75</v>
      </c>
      <c r="AK32" s="16" t="s">
        <v>78</v>
      </c>
      <c r="AL32" s="1" t="s">
        <v>77</v>
      </c>
      <c r="AM32" s="1" t="s">
        <v>78</v>
      </c>
      <c r="AN32" s="1" t="s">
        <v>78</v>
      </c>
    </row>
    <row r="33" spans="1:40" ht="30" x14ac:dyDescent="0.2">
      <c r="A33" s="30" t="s">
        <v>148</v>
      </c>
      <c r="B33" s="1">
        <v>2021</v>
      </c>
      <c r="C33" s="1">
        <v>1</v>
      </c>
      <c r="E33" s="1" t="s">
        <v>82</v>
      </c>
      <c r="F33" s="1" t="s">
        <v>59</v>
      </c>
      <c r="G33" s="1" t="s">
        <v>60</v>
      </c>
      <c r="I33" s="54" t="s">
        <v>149</v>
      </c>
      <c r="J33" s="55" t="s">
        <v>150</v>
      </c>
      <c r="K33" s="54"/>
      <c r="L33" s="54" t="s">
        <v>151</v>
      </c>
      <c r="M33" s="54">
        <v>7</v>
      </c>
      <c r="N33" s="54" t="s">
        <v>152</v>
      </c>
      <c r="O33" s="54" t="s">
        <v>64</v>
      </c>
      <c r="P33" s="54" t="s">
        <v>153</v>
      </c>
      <c r="Q33" s="54" t="s">
        <v>154</v>
      </c>
      <c r="S33" s="1" t="s">
        <v>125</v>
      </c>
      <c r="U33" s="1" t="s">
        <v>69</v>
      </c>
      <c r="V33" s="56">
        <v>1</v>
      </c>
      <c r="W33" s="57" t="s">
        <v>155</v>
      </c>
      <c r="X33" s="57" t="s">
        <v>155</v>
      </c>
      <c r="Y33" s="1" t="s">
        <v>78</v>
      </c>
      <c r="Z33" s="1" t="s">
        <v>156</v>
      </c>
      <c r="AA33" s="56">
        <v>50.57</v>
      </c>
      <c r="AB33" s="1" t="s">
        <v>157</v>
      </c>
      <c r="AC33" s="56">
        <v>4.5599999999999996</v>
      </c>
      <c r="AD33" s="1" t="s">
        <v>96</v>
      </c>
      <c r="AE33" s="56">
        <v>71.86</v>
      </c>
      <c r="AF33" s="1" t="s">
        <v>74</v>
      </c>
      <c r="AG33" s="56">
        <v>4.1900000000000004</v>
      </c>
      <c r="AH33" s="1" t="s">
        <v>80</v>
      </c>
      <c r="AJ33" s="1" t="s">
        <v>158</v>
      </c>
      <c r="AK33" s="16" t="s">
        <v>77</v>
      </c>
      <c r="AL33" s="1" t="s">
        <v>77</v>
      </c>
      <c r="AM33" s="58" t="s">
        <v>77</v>
      </c>
      <c r="AN33" s="58" t="s">
        <v>77</v>
      </c>
    </row>
    <row r="34" spans="1:40" ht="17" x14ac:dyDescent="0.2">
      <c r="A34" s="22" t="s">
        <v>159</v>
      </c>
      <c r="B34" s="1">
        <v>2021</v>
      </c>
      <c r="C34" s="1">
        <v>1</v>
      </c>
      <c r="E34" s="1" t="s">
        <v>82</v>
      </c>
      <c r="F34" s="1" t="s">
        <v>59</v>
      </c>
      <c r="G34" s="1" t="s">
        <v>60</v>
      </c>
      <c r="I34" s="54" t="s">
        <v>83</v>
      </c>
      <c r="J34" s="54" t="s">
        <v>84</v>
      </c>
      <c r="K34" s="54" t="s">
        <v>85</v>
      </c>
      <c r="L34" s="54" t="s">
        <v>160</v>
      </c>
      <c r="M34" s="54">
        <v>5</v>
      </c>
      <c r="N34" s="57" t="s">
        <v>88</v>
      </c>
      <c r="O34" s="54" t="s">
        <v>102</v>
      </c>
      <c r="P34" s="54" t="s">
        <v>90</v>
      </c>
      <c r="Q34" s="54"/>
      <c r="S34" s="1" t="s">
        <v>91</v>
      </c>
      <c r="T34" s="1" t="s">
        <v>92</v>
      </c>
      <c r="U34" s="1" t="s">
        <v>69</v>
      </c>
      <c r="V34" s="56">
        <v>1</v>
      </c>
      <c r="W34" s="57">
        <v>8</v>
      </c>
      <c r="X34" s="57">
        <v>9</v>
      </c>
      <c r="Y34" s="1" t="s">
        <v>78</v>
      </c>
      <c r="Z34" s="1" t="s">
        <v>94</v>
      </c>
      <c r="AA34" s="56">
        <v>2286.5300000000002</v>
      </c>
      <c r="AB34" s="1" t="s">
        <v>95</v>
      </c>
      <c r="AC34" s="56">
        <v>292.26</v>
      </c>
      <c r="AD34" s="1" t="s">
        <v>96</v>
      </c>
      <c r="AE34" s="56">
        <v>2303.7199999999998</v>
      </c>
      <c r="AF34" s="1" t="s">
        <v>74</v>
      </c>
      <c r="AG34" s="56">
        <v>171.92</v>
      </c>
      <c r="AH34" s="1" t="s">
        <v>80</v>
      </c>
      <c r="AJ34" s="1" t="s">
        <v>161</v>
      </c>
      <c r="AK34" s="16" t="s">
        <v>77</v>
      </c>
      <c r="AL34" s="1" t="s">
        <v>77</v>
      </c>
      <c r="AM34" s="1" t="s">
        <v>78</v>
      </c>
      <c r="AN34" s="58" t="s">
        <v>77</v>
      </c>
    </row>
    <row r="35" spans="1:40" ht="17" x14ac:dyDescent="0.2">
      <c r="A35" s="22" t="s">
        <v>159</v>
      </c>
      <c r="B35" s="1">
        <v>2021</v>
      </c>
      <c r="C35" s="1">
        <v>2</v>
      </c>
      <c r="E35" s="1" t="s">
        <v>82</v>
      </c>
      <c r="F35" s="1" t="s">
        <v>59</v>
      </c>
      <c r="G35" s="1" t="s">
        <v>60</v>
      </c>
      <c r="I35" s="54" t="s">
        <v>83</v>
      </c>
      <c r="J35" s="54" t="s">
        <v>84</v>
      </c>
      <c r="K35" s="54" t="s">
        <v>85</v>
      </c>
      <c r="L35" s="54" t="s">
        <v>160</v>
      </c>
      <c r="M35" s="54">
        <v>5</v>
      </c>
      <c r="N35" s="57" t="s">
        <v>88</v>
      </c>
      <c r="O35" s="54" t="s">
        <v>102</v>
      </c>
      <c r="P35" s="54" t="s">
        <v>90</v>
      </c>
      <c r="Q35" s="54"/>
      <c r="S35" s="1" t="s">
        <v>67</v>
      </c>
      <c r="T35" s="1" t="s">
        <v>68</v>
      </c>
      <c r="U35" s="1" t="s">
        <v>69</v>
      </c>
      <c r="V35" s="56">
        <v>2</v>
      </c>
      <c r="W35" s="57">
        <v>8</v>
      </c>
      <c r="X35" s="57">
        <v>9</v>
      </c>
      <c r="Y35" s="1" t="s">
        <v>70</v>
      </c>
      <c r="Z35" s="1" t="s">
        <v>94</v>
      </c>
      <c r="AA35" s="56">
        <v>0.60750000000000004</v>
      </c>
      <c r="AB35" s="1" t="s">
        <v>95</v>
      </c>
      <c r="AC35" s="56">
        <v>1.34E-2</v>
      </c>
      <c r="AD35" s="1" t="s">
        <v>96</v>
      </c>
      <c r="AE35" s="56">
        <v>0.47310000000000002</v>
      </c>
      <c r="AF35" s="1" t="s">
        <v>74</v>
      </c>
      <c r="AG35" s="56">
        <v>2.9600000000000001E-2</v>
      </c>
      <c r="AH35" s="1" t="s">
        <v>80</v>
      </c>
      <c r="AJ35" s="1" t="s">
        <v>162</v>
      </c>
      <c r="AK35" s="16" t="s">
        <v>77</v>
      </c>
      <c r="AL35" s="1" t="s">
        <v>77</v>
      </c>
      <c r="AM35" s="1" t="s">
        <v>78</v>
      </c>
      <c r="AN35" s="58" t="s">
        <v>77</v>
      </c>
    </row>
    <row r="36" spans="1:40" ht="17" x14ac:dyDescent="0.2">
      <c r="A36" s="22" t="s">
        <v>159</v>
      </c>
      <c r="B36" s="1">
        <v>2021</v>
      </c>
      <c r="C36" s="1">
        <v>3</v>
      </c>
      <c r="E36" s="1" t="s">
        <v>82</v>
      </c>
      <c r="F36" s="1" t="s">
        <v>59</v>
      </c>
      <c r="G36" s="1" t="s">
        <v>60</v>
      </c>
      <c r="I36" s="54" t="s">
        <v>83</v>
      </c>
      <c r="J36" s="54" t="s">
        <v>84</v>
      </c>
      <c r="K36" s="54" t="s">
        <v>85</v>
      </c>
      <c r="L36" s="54" t="s">
        <v>160</v>
      </c>
      <c r="M36" s="54">
        <v>5</v>
      </c>
      <c r="N36" s="57" t="s">
        <v>88</v>
      </c>
      <c r="O36" s="54" t="s">
        <v>102</v>
      </c>
      <c r="P36" s="54" t="s">
        <v>90</v>
      </c>
      <c r="Q36" s="54"/>
      <c r="S36" s="1" t="s">
        <v>67</v>
      </c>
      <c r="T36" s="1" t="s">
        <v>112</v>
      </c>
      <c r="U36" s="1" t="s">
        <v>69</v>
      </c>
      <c r="V36" s="56">
        <v>2</v>
      </c>
      <c r="W36" s="57">
        <v>8</v>
      </c>
      <c r="X36" s="57">
        <v>9</v>
      </c>
      <c r="Y36" s="1" t="s">
        <v>70</v>
      </c>
      <c r="Z36" s="1" t="s">
        <v>94</v>
      </c>
      <c r="AA36" s="56">
        <v>0.48720000000000002</v>
      </c>
      <c r="AB36" s="1" t="s">
        <v>95</v>
      </c>
      <c r="AC36" s="56">
        <v>6.9900000000000004E-2</v>
      </c>
      <c r="AD36" s="1" t="s">
        <v>96</v>
      </c>
      <c r="AE36" s="56">
        <v>0.38229999999999997</v>
      </c>
      <c r="AF36" s="1" t="s">
        <v>74</v>
      </c>
      <c r="AG36" s="56">
        <v>6.7599999999999993E-2</v>
      </c>
      <c r="AH36" s="1" t="s">
        <v>80</v>
      </c>
      <c r="AJ36" s="1" t="s">
        <v>162</v>
      </c>
      <c r="AK36" s="16" t="s">
        <v>77</v>
      </c>
      <c r="AL36" s="1" t="s">
        <v>77</v>
      </c>
      <c r="AM36" s="1" t="s">
        <v>78</v>
      </c>
      <c r="AN36" s="58" t="s">
        <v>77</v>
      </c>
    </row>
    <row r="37" spans="1:40" s="1" customFormat="1" ht="17" x14ac:dyDescent="0.2">
      <c r="A37" s="22" t="s">
        <v>159</v>
      </c>
      <c r="B37" s="1">
        <v>2021</v>
      </c>
      <c r="C37" s="1">
        <v>4</v>
      </c>
      <c r="E37" s="1" t="s">
        <v>82</v>
      </c>
      <c r="F37" s="1" t="s">
        <v>59</v>
      </c>
      <c r="G37" s="1" t="s">
        <v>60</v>
      </c>
      <c r="I37" s="54" t="s">
        <v>83</v>
      </c>
      <c r="J37" s="54" t="s">
        <v>84</v>
      </c>
      <c r="K37" s="54" t="s">
        <v>85</v>
      </c>
      <c r="L37" s="54" t="s">
        <v>163</v>
      </c>
      <c r="M37" s="54">
        <v>7</v>
      </c>
      <c r="N37" s="57" t="s">
        <v>88</v>
      </c>
      <c r="O37" s="54" t="s">
        <v>102</v>
      </c>
      <c r="P37" s="54" t="s">
        <v>90</v>
      </c>
      <c r="Q37" s="54"/>
      <c r="S37" s="1" t="s">
        <v>91</v>
      </c>
      <c r="T37" s="1" t="s">
        <v>92</v>
      </c>
      <c r="U37" s="1" t="s">
        <v>69</v>
      </c>
      <c r="V37" s="56">
        <v>1</v>
      </c>
      <c r="W37" s="57">
        <v>8</v>
      </c>
      <c r="X37" s="57">
        <v>9</v>
      </c>
      <c r="Y37" s="1" t="s">
        <v>78</v>
      </c>
      <c r="Z37" s="1" t="s">
        <v>94</v>
      </c>
      <c r="AA37" s="56">
        <v>3558.74</v>
      </c>
      <c r="AB37" s="1" t="s">
        <v>95</v>
      </c>
      <c r="AC37" s="56">
        <v>361.03</v>
      </c>
      <c r="AD37" s="1" t="s">
        <v>96</v>
      </c>
      <c r="AE37" s="56">
        <v>3644.7</v>
      </c>
      <c r="AF37" s="1" t="s">
        <v>74</v>
      </c>
      <c r="AG37" s="56">
        <v>343.84</v>
      </c>
      <c r="AH37" s="1" t="s">
        <v>80</v>
      </c>
      <c r="AJ37" s="1" t="s">
        <v>161</v>
      </c>
      <c r="AK37" s="16" t="s">
        <v>77</v>
      </c>
      <c r="AL37" s="1" t="s">
        <v>77</v>
      </c>
      <c r="AM37" s="1" t="s">
        <v>78</v>
      </c>
      <c r="AN37" s="58" t="s">
        <v>77</v>
      </c>
    </row>
    <row r="38" spans="1:40" ht="17" x14ac:dyDescent="0.2">
      <c r="A38" s="22" t="s">
        <v>159</v>
      </c>
      <c r="B38" s="1">
        <v>2021</v>
      </c>
      <c r="C38" s="1">
        <v>5</v>
      </c>
      <c r="E38" s="1" t="s">
        <v>82</v>
      </c>
      <c r="F38" s="1" t="s">
        <v>59</v>
      </c>
      <c r="G38" s="1" t="s">
        <v>60</v>
      </c>
      <c r="I38" s="54" t="s">
        <v>83</v>
      </c>
      <c r="J38" s="54" t="s">
        <v>84</v>
      </c>
      <c r="K38" s="54" t="s">
        <v>85</v>
      </c>
      <c r="L38" s="54" t="s">
        <v>163</v>
      </c>
      <c r="M38" s="54">
        <v>5</v>
      </c>
      <c r="N38" s="57" t="s">
        <v>88</v>
      </c>
      <c r="O38" s="54" t="s">
        <v>102</v>
      </c>
      <c r="P38" s="54" t="s">
        <v>90</v>
      </c>
      <c r="Q38" s="54"/>
      <c r="S38" s="1" t="s">
        <v>67</v>
      </c>
      <c r="T38" s="1" t="s">
        <v>68</v>
      </c>
      <c r="U38" s="1" t="s">
        <v>69</v>
      </c>
      <c r="V38" s="56">
        <v>2</v>
      </c>
      <c r="W38" s="57">
        <v>8</v>
      </c>
      <c r="X38" s="57">
        <v>9</v>
      </c>
      <c r="Y38" s="1" t="s">
        <v>70</v>
      </c>
      <c r="Z38" s="1" t="s">
        <v>94</v>
      </c>
      <c r="AA38" s="56">
        <v>0.629</v>
      </c>
      <c r="AB38" s="1" t="s">
        <v>95</v>
      </c>
      <c r="AC38" s="56">
        <v>4.0399999999999998E-2</v>
      </c>
      <c r="AD38" s="1" t="s">
        <v>96</v>
      </c>
      <c r="AE38" s="56">
        <v>0.62</v>
      </c>
      <c r="AF38" s="1" t="s">
        <v>74</v>
      </c>
      <c r="AG38" s="56">
        <v>0.04</v>
      </c>
      <c r="AH38" s="1" t="s">
        <v>80</v>
      </c>
      <c r="AJ38" s="1" t="s">
        <v>162</v>
      </c>
      <c r="AK38" s="16" t="s">
        <v>77</v>
      </c>
      <c r="AL38" s="1" t="s">
        <v>77</v>
      </c>
      <c r="AM38" s="1" t="s">
        <v>78</v>
      </c>
      <c r="AN38" s="58" t="s">
        <v>77</v>
      </c>
    </row>
    <row r="39" spans="1:40" ht="17" x14ac:dyDescent="0.2">
      <c r="A39" s="22" t="s">
        <v>159</v>
      </c>
      <c r="B39" s="1">
        <v>2021</v>
      </c>
      <c r="C39" s="1">
        <v>6</v>
      </c>
      <c r="E39" s="1" t="s">
        <v>82</v>
      </c>
      <c r="F39" s="1" t="s">
        <v>59</v>
      </c>
      <c r="G39" s="1" t="s">
        <v>60</v>
      </c>
      <c r="I39" s="54" t="s">
        <v>83</v>
      </c>
      <c r="J39" s="54" t="s">
        <v>84</v>
      </c>
      <c r="K39" s="54" t="s">
        <v>85</v>
      </c>
      <c r="L39" s="54" t="s">
        <v>163</v>
      </c>
      <c r="M39" s="54">
        <v>7</v>
      </c>
      <c r="N39" s="57" t="s">
        <v>88</v>
      </c>
      <c r="O39" s="54" t="s">
        <v>102</v>
      </c>
      <c r="P39" s="54" t="s">
        <v>90</v>
      </c>
      <c r="Q39" s="54"/>
      <c r="S39" s="1" t="s">
        <v>67</v>
      </c>
      <c r="T39" s="1" t="s">
        <v>112</v>
      </c>
      <c r="U39" s="1" t="s">
        <v>69</v>
      </c>
      <c r="V39" s="56">
        <v>2</v>
      </c>
      <c r="W39" s="57">
        <v>8</v>
      </c>
      <c r="X39" s="57">
        <v>9</v>
      </c>
      <c r="Y39" s="1" t="s">
        <v>70</v>
      </c>
      <c r="Z39" s="1" t="s">
        <v>94</v>
      </c>
      <c r="AA39" s="56">
        <v>0.4662</v>
      </c>
      <c r="AB39" s="1" t="s">
        <v>95</v>
      </c>
      <c r="AC39" s="56">
        <v>8.1600000000000006E-2</v>
      </c>
      <c r="AD39" s="1" t="s">
        <v>96</v>
      </c>
      <c r="AE39" s="56">
        <v>0.62239999999999995</v>
      </c>
      <c r="AF39" s="1" t="s">
        <v>74</v>
      </c>
      <c r="AG39" s="56">
        <v>5.3600000000000002E-2</v>
      </c>
      <c r="AH39" s="1" t="s">
        <v>80</v>
      </c>
      <c r="AJ39" s="1" t="s">
        <v>162</v>
      </c>
      <c r="AK39" s="16" t="s">
        <v>77</v>
      </c>
      <c r="AL39" s="1" t="s">
        <v>77</v>
      </c>
      <c r="AM39" s="1" t="s">
        <v>78</v>
      </c>
      <c r="AN39" s="58" t="s">
        <v>77</v>
      </c>
    </row>
    <row r="40" spans="1:40" ht="17" x14ac:dyDescent="0.2">
      <c r="A40" s="22" t="s">
        <v>164</v>
      </c>
      <c r="B40" s="1">
        <v>2021</v>
      </c>
      <c r="C40" s="1">
        <v>1</v>
      </c>
      <c r="E40" s="1" t="s">
        <v>58</v>
      </c>
      <c r="F40" s="1" t="s">
        <v>59</v>
      </c>
      <c r="G40" s="1" t="s">
        <v>165</v>
      </c>
      <c r="I40" s="54" t="s">
        <v>100</v>
      </c>
      <c r="J40" s="54">
        <v>20</v>
      </c>
      <c r="K40" s="54"/>
      <c r="L40" s="54" t="s">
        <v>166</v>
      </c>
      <c r="M40" s="54">
        <v>4</v>
      </c>
      <c r="N40" s="54" t="s">
        <v>88</v>
      </c>
      <c r="O40" s="54" t="s">
        <v>102</v>
      </c>
      <c r="P40" s="54" t="s">
        <v>90</v>
      </c>
      <c r="Q40" s="54"/>
      <c r="S40" s="1" t="s">
        <v>67</v>
      </c>
      <c r="T40" s="1" t="s">
        <v>68</v>
      </c>
      <c r="U40" s="1" t="s">
        <v>69</v>
      </c>
      <c r="V40" s="56">
        <v>2</v>
      </c>
      <c r="W40" s="57">
        <v>11</v>
      </c>
      <c r="X40" s="57">
        <v>15</v>
      </c>
      <c r="Y40" s="1" t="s">
        <v>78</v>
      </c>
      <c r="Z40" s="1" t="s">
        <v>94</v>
      </c>
      <c r="AA40" s="56">
        <v>0.30759999999999998</v>
      </c>
      <c r="AB40" s="1" t="s">
        <v>95</v>
      </c>
      <c r="AC40" s="56">
        <v>5.1799999999999999E-2</v>
      </c>
      <c r="AD40" s="1" t="s">
        <v>96</v>
      </c>
      <c r="AE40" s="56">
        <v>0.26500000000000001</v>
      </c>
      <c r="AF40" s="1" t="s">
        <v>74</v>
      </c>
      <c r="AG40" s="56">
        <v>3.04E-2</v>
      </c>
      <c r="AH40" s="1" t="s">
        <v>80</v>
      </c>
      <c r="AK40" s="16" t="s">
        <v>78</v>
      </c>
      <c r="AL40" s="1" t="s">
        <v>98</v>
      </c>
      <c r="AM40" s="1" t="s">
        <v>78</v>
      </c>
      <c r="AN40" s="58" t="s">
        <v>77</v>
      </c>
    </row>
    <row r="41" spans="1:40" ht="17" x14ac:dyDescent="0.2">
      <c r="A41" s="22" t="s">
        <v>164</v>
      </c>
      <c r="B41" s="1">
        <v>2021</v>
      </c>
      <c r="C41" s="1">
        <v>2</v>
      </c>
      <c r="E41" s="1" t="s">
        <v>58</v>
      </c>
      <c r="F41" s="1" t="s">
        <v>59</v>
      </c>
      <c r="G41" s="1" t="s">
        <v>165</v>
      </c>
      <c r="I41" s="54" t="s">
        <v>100</v>
      </c>
      <c r="J41" s="54">
        <v>20</v>
      </c>
      <c r="K41" s="54"/>
      <c r="L41" s="54" t="s">
        <v>166</v>
      </c>
      <c r="M41" s="54">
        <v>4</v>
      </c>
      <c r="N41" s="54" t="s">
        <v>88</v>
      </c>
      <c r="O41" s="54" t="s">
        <v>102</v>
      </c>
      <c r="P41" s="54" t="s">
        <v>90</v>
      </c>
      <c r="Q41" s="54"/>
      <c r="S41" s="1" t="s">
        <v>67</v>
      </c>
      <c r="T41" s="1" t="s">
        <v>112</v>
      </c>
      <c r="U41" s="1" t="s">
        <v>69</v>
      </c>
      <c r="V41" s="56">
        <v>2</v>
      </c>
      <c r="W41" s="57">
        <v>11</v>
      </c>
      <c r="X41" s="57">
        <v>14</v>
      </c>
      <c r="Y41" s="1" t="s">
        <v>78</v>
      </c>
      <c r="Z41" s="1" t="s">
        <v>94</v>
      </c>
      <c r="AA41" s="56">
        <v>0.21929999999999999</v>
      </c>
      <c r="AB41" s="1" t="s">
        <v>95</v>
      </c>
      <c r="AC41" s="56">
        <v>5.4800000000000001E-2</v>
      </c>
      <c r="AD41" s="1" t="s">
        <v>96</v>
      </c>
      <c r="AE41" s="56">
        <v>0.1371</v>
      </c>
      <c r="AF41" s="1" t="s">
        <v>74</v>
      </c>
      <c r="AG41" s="56">
        <v>5.0299999999999997E-2</v>
      </c>
      <c r="AH41" s="1" t="s">
        <v>80</v>
      </c>
      <c r="AK41" s="16" t="s">
        <v>78</v>
      </c>
      <c r="AL41" s="1" t="s">
        <v>98</v>
      </c>
      <c r="AM41" s="1" t="s">
        <v>78</v>
      </c>
      <c r="AN41" s="58" t="s">
        <v>77</v>
      </c>
    </row>
    <row r="42" spans="1:40" ht="17" x14ac:dyDescent="0.2">
      <c r="A42" s="22" t="s">
        <v>164</v>
      </c>
      <c r="B42" s="1">
        <v>2021</v>
      </c>
      <c r="C42" s="1">
        <v>3</v>
      </c>
      <c r="E42" s="1" t="s">
        <v>58</v>
      </c>
      <c r="F42" s="1" t="s">
        <v>59</v>
      </c>
      <c r="G42" s="1" t="s">
        <v>165</v>
      </c>
      <c r="I42" s="54" t="s">
        <v>100</v>
      </c>
      <c r="J42" s="54">
        <v>20</v>
      </c>
      <c r="K42" s="54"/>
      <c r="L42" s="54" t="s">
        <v>166</v>
      </c>
      <c r="M42" s="54">
        <v>4</v>
      </c>
      <c r="N42" s="54" t="s">
        <v>88</v>
      </c>
      <c r="O42" s="54" t="s">
        <v>102</v>
      </c>
      <c r="P42" s="54" t="s">
        <v>90</v>
      </c>
      <c r="Q42" s="54"/>
      <c r="S42" s="1" t="s">
        <v>129</v>
      </c>
      <c r="T42" s="1" t="s">
        <v>130</v>
      </c>
      <c r="U42" s="1" t="s">
        <v>69</v>
      </c>
      <c r="V42" s="56">
        <v>1</v>
      </c>
      <c r="W42" s="57">
        <v>11</v>
      </c>
      <c r="X42" s="57">
        <v>14</v>
      </c>
      <c r="Y42" s="1" t="s">
        <v>70</v>
      </c>
      <c r="Z42" s="1" t="s">
        <v>94</v>
      </c>
      <c r="AA42" s="56">
        <v>77.69</v>
      </c>
      <c r="AB42" s="1" t="s">
        <v>95</v>
      </c>
      <c r="AC42" s="56">
        <v>2.2799999999999998</v>
      </c>
      <c r="AD42" s="1" t="s">
        <v>96</v>
      </c>
      <c r="AE42" s="56">
        <v>71.489999999999995</v>
      </c>
      <c r="AF42" s="1" t="s">
        <v>74</v>
      </c>
      <c r="AG42" s="56">
        <v>2.89</v>
      </c>
      <c r="AH42" s="1" t="s">
        <v>80</v>
      </c>
      <c r="AJ42" s="1" t="s">
        <v>167</v>
      </c>
      <c r="AK42" s="16" t="s">
        <v>78</v>
      </c>
      <c r="AL42" s="1" t="s">
        <v>98</v>
      </c>
      <c r="AM42" s="1" t="s">
        <v>78</v>
      </c>
      <c r="AN42" s="58" t="s">
        <v>77</v>
      </c>
    </row>
    <row r="43" spans="1:40" ht="17" x14ac:dyDescent="0.2">
      <c r="A43" s="22" t="s">
        <v>168</v>
      </c>
      <c r="B43" s="1">
        <v>2021</v>
      </c>
      <c r="C43" s="1">
        <v>1</v>
      </c>
      <c r="E43" s="1" t="s">
        <v>58</v>
      </c>
      <c r="F43" s="1" t="s">
        <v>59</v>
      </c>
      <c r="G43" s="1" t="s">
        <v>165</v>
      </c>
      <c r="I43" s="54" t="s">
        <v>100</v>
      </c>
      <c r="J43" s="54">
        <v>20</v>
      </c>
      <c r="K43" s="54"/>
      <c r="L43" s="54" t="s">
        <v>169</v>
      </c>
      <c r="M43" s="54">
        <v>4</v>
      </c>
      <c r="N43" s="54" t="s">
        <v>108</v>
      </c>
      <c r="O43" s="54" t="s">
        <v>102</v>
      </c>
      <c r="P43" s="54" t="s">
        <v>90</v>
      </c>
      <c r="Q43" s="54"/>
      <c r="S43" s="1" t="s">
        <v>170</v>
      </c>
      <c r="U43" s="1" t="s">
        <v>69</v>
      </c>
      <c r="V43" s="56">
        <v>1</v>
      </c>
      <c r="W43" s="57" t="s">
        <v>171</v>
      </c>
      <c r="X43" s="57" t="s">
        <v>171</v>
      </c>
      <c r="Y43" s="60" t="s">
        <v>78</v>
      </c>
      <c r="Z43" s="1" t="s">
        <v>94</v>
      </c>
      <c r="AA43" s="16">
        <v>18.059999999999999</v>
      </c>
      <c r="AB43" s="1" t="s">
        <v>95</v>
      </c>
      <c r="AC43" s="56">
        <v>3.98</v>
      </c>
      <c r="AD43" s="1" t="s">
        <v>96</v>
      </c>
      <c r="AE43" s="56">
        <v>21.83</v>
      </c>
      <c r="AF43" s="1" t="s">
        <v>74</v>
      </c>
      <c r="AG43" s="56">
        <v>9.4600000000000009</v>
      </c>
      <c r="AH43" s="1" t="s">
        <v>80</v>
      </c>
      <c r="AK43" s="16" t="s">
        <v>77</v>
      </c>
      <c r="AL43" s="1" t="s">
        <v>98</v>
      </c>
      <c r="AM43" s="1" t="s">
        <v>78</v>
      </c>
      <c r="AN43" s="1" t="s">
        <v>78</v>
      </c>
    </row>
    <row r="44" spans="1:40" ht="17" x14ac:dyDescent="0.2">
      <c r="A44" s="22" t="s">
        <v>168</v>
      </c>
      <c r="B44" s="1">
        <v>2021</v>
      </c>
      <c r="C44" s="1">
        <v>2</v>
      </c>
      <c r="E44" s="1" t="s">
        <v>58</v>
      </c>
      <c r="F44" s="1" t="s">
        <v>59</v>
      </c>
      <c r="G44" s="1" t="s">
        <v>165</v>
      </c>
      <c r="I44" s="54" t="s">
        <v>100</v>
      </c>
      <c r="J44" s="54">
        <v>20</v>
      </c>
      <c r="K44" s="54"/>
      <c r="L44" s="54" t="s">
        <v>169</v>
      </c>
      <c r="M44" s="54">
        <v>4</v>
      </c>
      <c r="N44" s="54" t="s">
        <v>108</v>
      </c>
      <c r="O44" s="54" t="s">
        <v>102</v>
      </c>
      <c r="P44" s="54" t="s">
        <v>90</v>
      </c>
      <c r="Q44" s="54"/>
      <c r="S44" s="1" t="s">
        <v>91</v>
      </c>
      <c r="T44" s="1" t="s">
        <v>92</v>
      </c>
      <c r="U44" s="1" t="s">
        <v>69</v>
      </c>
      <c r="V44" s="56">
        <v>1</v>
      </c>
      <c r="W44" s="57">
        <v>13</v>
      </c>
      <c r="X44" s="57">
        <v>13</v>
      </c>
      <c r="Y44" s="1" t="s">
        <v>78</v>
      </c>
      <c r="Z44" s="1" t="s">
        <v>94</v>
      </c>
      <c r="AA44" s="56">
        <v>4440</v>
      </c>
      <c r="AB44" s="1" t="s">
        <v>95</v>
      </c>
      <c r="AC44" s="56">
        <v>204</v>
      </c>
      <c r="AD44" s="1" t="s">
        <v>96</v>
      </c>
      <c r="AE44" s="56">
        <v>4084</v>
      </c>
      <c r="AF44" s="1" t="s">
        <v>74</v>
      </c>
      <c r="AG44" s="56">
        <v>153</v>
      </c>
      <c r="AH44" s="1" t="s">
        <v>75</v>
      </c>
      <c r="AJ44" s="1" t="s">
        <v>161</v>
      </c>
      <c r="AK44" s="16" t="s">
        <v>77</v>
      </c>
      <c r="AL44" s="1" t="s">
        <v>98</v>
      </c>
      <c r="AM44" s="1" t="s">
        <v>78</v>
      </c>
      <c r="AN44" s="1" t="s">
        <v>78</v>
      </c>
    </row>
    <row r="45" spans="1:40" ht="17" x14ac:dyDescent="0.2">
      <c r="A45" s="22" t="s">
        <v>172</v>
      </c>
      <c r="B45" s="1">
        <v>2021</v>
      </c>
      <c r="C45" s="1">
        <v>1</v>
      </c>
      <c r="E45" s="1" t="s">
        <v>82</v>
      </c>
      <c r="F45" s="1" t="s">
        <v>59</v>
      </c>
      <c r="G45" s="1" t="s">
        <v>79</v>
      </c>
      <c r="I45" s="54" t="s">
        <v>83</v>
      </c>
      <c r="J45" s="54" t="s">
        <v>84</v>
      </c>
      <c r="K45" s="54" t="s">
        <v>85</v>
      </c>
      <c r="L45" s="54" t="s">
        <v>173</v>
      </c>
      <c r="M45" s="54">
        <v>5</v>
      </c>
      <c r="N45" s="54" t="s">
        <v>108</v>
      </c>
      <c r="O45" s="54" t="s">
        <v>102</v>
      </c>
      <c r="P45" s="54" t="s">
        <v>90</v>
      </c>
      <c r="Q45" s="54"/>
      <c r="S45" s="1" t="s">
        <v>67</v>
      </c>
      <c r="T45" s="1" t="s">
        <v>68</v>
      </c>
      <c r="U45" s="1" t="s">
        <v>69</v>
      </c>
      <c r="V45" s="56">
        <v>3</v>
      </c>
      <c r="W45" s="57" t="s">
        <v>174</v>
      </c>
      <c r="X45" s="57" t="s">
        <v>174</v>
      </c>
      <c r="Y45" s="1" t="s">
        <v>78</v>
      </c>
      <c r="Z45" s="1" t="s">
        <v>94</v>
      </c>
      <c r="AA45" s="56">
        <v>0.5524</v>
      </c>
      <c r="AB45" s="1" t="s">
        <v>95</v>
      </c>
      <c r="AC45" s="56">
        <v>6.1400000000000003E-2</v>
      </c>
      <c r="AD45" s="1" t="s">
        <v>96</v>
      </c>
      <c r="AE45" s="56">
        <v>5.6599999999999998E-2</v>
      </c>
      <c r="AF45" s="1" t="s">
        <v>74</v>
      </c>
      <c r="AG45" s="56">
        <v>1.72E-2</v>
      </c>
      <c r="AH45" s="1" t="s">
        <v>80</v>
      </c>
      <c r="AK45" s="16" t="s">
        <v>77</v>
      </c>
      <c r="AL45" s="1" t="s">
        <v>98</v>
      </c>
      <c r="AM45" s="1" t="s">
        <v>78</v>
      </c>
      <c r="AN45" s="1" t="s">
        <v>78</v>
      </c>
    </row>
    <row r="46" spans="1:40" ht="60" x14ac:dyDescent="0.2">
      <c r="A46" s="22" t="s">
        <v>172</v>
      </c>
      <c r="B46" s="1">
        <v>2021</v>
      </c>
      <c r="C46" s="1">
        <v>2</v>
      </c>
      <c r="E46" s="1" t="s">
        <v>82</v>
      </c>
      <c r="F46" s="1" t="s">
        <v>59</v>
      </c>
      <c r="G46" s="1" t="s">
        <v>79</v>
      </c>
      <c r="I46" s="54" t="s">
        <v>175</v>
      </c>
      <c r="J46" s="55" t="s">
        <v>176</v>
      </c>
      <c r="K46" s="54" t="s">
        <v>85</v>
      </c>
      <c r="L46" s="54" t="s">
        <v>173</v>
      </c>
      <c r="M46" s="54">
        <v>5</v>
      </c>
      <c r="N46" s="54" t="s">
        <v>108</v>
      </c>
      <c r="O46" s="54" t="s">
        <v>102</v>
      </c>
      <c r="P46" s="54" t="s">
        <v>90</v>
      </c>
      <c r="Q46" s="54"/>
      <c r="S46" s="1" t="s">
        <v>67</v>
      </c>
      <c r="T46" s="1" t="s">
        <v>68</v>
      </c>
      <c r="U46" s="1" t="s">
        <v>69</v>
      </c>
      <c r="V46" s="56">
        <v>3</v>
      </c>
      <c r="W46" s="57" t="s">
        <v>174</v>
      </c>
      <c r="X46" s="57" t="s">
        <v>174</v>
      </c>
      <c r="Y46" s="1" t="s">
        <v>78</v>
      </c>
      <c r="Z46" s="1" t="s">
        <v>94</v>
      </c>
      <c r="AA46" s="56">
        <v>0.5524</v>
      </c>
      <c r="AB46" s="1" t="s">
        <v>95</v>
      </c>
      <c r="AC46" s="56">
        <v>6.1400000000000003E-2</v>
      </c>
      <c r="AD46" s="1" t="s">
        <v>96</v>
      </c>
      <c r="AE46" s="56">
        <v>8.4099999999999994E-2</v>
      </c>
      <c r="AF46" s="1" t="s">
        <v>74</v>
      </c>
      <c r="AG46" s="56">
        <v>2.4199999999999999E-2</v>
      </c>
      <c r="AH46" s="1" t="s">
        <v>80</v>
      </c>
      <c r="AK46" s="16" t="s">
        <v>77</v>
      </c>
      <c r="AL46" s="1" t="s">
        <v>98</v>
      </c>
      <c r="AM46" s="1" t="s">
        <v>78</v>
      </c>
      <c r="AN46" s="1" t="s">
        <v>78</v>
      </c>
    </row>
    <row r="47" spans="1:40" ht="17" x14ac:dyDescent="0.2">
      <c r="A47" s="22" t="s">
        <v>172</v>
      </c>
      <c r="B47" s="1">
        <v>2021</v>
      </c>
      <c r="C47" s="1">
        <v>3</v>
      </c>
      <c r="E47" s="1" t="s">
        <v>82</v>
      </c>
      <c r="F47" s="1" t="s">
        <v>59</v>
      </c>
      <c r="G47" s="1" t="s">
        <v>79</v>
      </c>
      <c r="I47" s="54" t="s">
        <v>175</v>
      </c>
      <c r="J47" s="54" t="s">
        <v>177</v>
      </c>
      <c r="K47" s="54" t="s">
        <v>178</v>
      </c>
      <c r="L47" s="54" t="s">
        <v>173</v>
      </c>
      <c r="M47" s="54">
        <v>5</v>
      </c>
      <c r="N47" s="54" t="s">
        <v>108</v>
      </c>
      <c r="O47" s="54" t="s">
        <v>102</v>
      </c>
      <c r="P47" s="54" t="s">
        <v>90</v>
      </c>
      <c r="Q47" s="54"/>
      <c r="S47" s="1" t="s">
        <v>67</v>
      </c>
      <c r="T47" s="1" t="s">
        <v>68</v>
      </c>
      <c r="U47" s="1" t="s">
        <v>69</v>
      </c>
      <c r="V47" s="56">
        <v>3</v>
      </c>
      <c r="W47" s="57" t="s">
        <v>174</v>
      </c>
      <c r="X47" s="57" t="s">
        <v>174</v>
      </c>
      <c r="Y47" s="1" t="s">
        <v>78</v>
      </c>
      <c r="Z47" s="1" t="s">
        <v>94</v>
      </c>
      <c r="AA47" s="56">
        <v>0.5524</v>
      </c>
      <c r="AB47" s="1" t="s">
        <v>95</v>
      </c>
      <c r="AC47" s="56">
        <v>6.1400000000000003E-2</v>
      </c>
      <c r="AD47" s="1" t="s">
        <v>96</v>
      </c>
      <c r="AE47" s="56">
        <v>0.1641</v>
      </c>
      <c r="AF47" s="1" t="s">
        <v>74</v>
      </c>
      <c r="AG47" s="56">
        <v>6.1400000000000003E-2</v>
      </c>
      <c r="AH47" s="1" t="s">
        <v>80</v>
      </c>
      <c r="AK47" s="16" t="s">
        <v>77</v>
      </c>
      <c r="AL47" s="1" t="s">
        <v>98</v>
      </c>
      <c r="AM47" s="1" t="s">
        <v>78</v>
      </c>
      <c r="AN47" s="1" t="s">
        <v>78</v>
      </c>
    </row>
    <row r="48" spans="1:40" ht="17" x14ac:dyDescent="0.2">
      <c r="A48" s="22" t="s">
        <v>172</v>
      </c>
      <c r="B48" s="1">
        <v>2021</v>
      </c>
      <c r="C48" s="1">
        <v>4</v>
      </c>
      <c r="E48" s="1" t="s">
        <v>82</v>
      </c>
      <c r="F48" s="1" t="s">
        <v>59</v>
      </c>
      <c r="G48" s="1" t="s">
        <v>79</v>
      </c>
      <c r="I48" s="54" t="s">
        <v>83</v>
      </c>
      <c r="J48" s="54" t="s">
        <v>84</v>
      </c>
      <c r="K48" s="54" t="s">
        <v>85</v>
      </c>
      <c r="L48" s="54" t="s">
        <v>173</v>
      </c>
      <c r="M48" s="54">
        <v>5</v>
      </c>
      <c r="N48" s="54" t="s">
        <v>108</v>
      </c>
      <c r="O48" s="54" t="s">
        <v>102</v>
      </c>
      <c r="P48" s="54" t="s">
        <v>90</v>
      </c>
      <c r="Q48" s="54"/>
      <c r="S48" s="1" t="s">
        <v>67</v>
      </c>
      <c r="T48" s="1" t="s">
        <v>68</v>
      </c>
      <c r="U48" s="1" t="s">
        <v>69</v>
      </c>
      <c r="V48" s="56">
        <v>4</v>
      </c>
      <c r="W48" s="57" t="s">
        <v>152</v>
      </c>
      <c r="X48" s="57" t="s">
        <v>152</v>
      </c>
      <c r="Y48" s="1" t="s">
        <v>78</v>
      </c>
      <c r="Z48" s="1" t="s">
        <v>94</v>
      </c>
      <c r="AA48" s="56">
        <v>58.12</v>
      </c>
      <c r="AB48" s="1" t="s">
        <v>95</v>
      </c>
      <c r="AC48" s="56">
        <v>14.36</v>
      </c>
      <c r="AD48" s="1" t="s">
        <v>96</v>
      </c>
      <c r="AE48" s="56">
        <v>1.23</v>
      </c>
      <c r="AF48" s="1" t="s">
        <v>74</v>
      </c>
      <c r="AG48" s="56">
        <v>1.23</v>
      </c>
      <c r="AH48" s="1" t="s">
        <v>80</v>
      </c>
      <c r="AK48" s="16" t="s">
        <v>77</v>
      </c>
      <c r="AL48" s="1" t="s">
        <v>98</v>
      </c>
      <c r="AM48" s="1" t="s">
        <v>78</v>
      </c>
      <c r="AN48" s="1" t="s">
        <v>78</v>
      </c>
    </row>
    <row r="49" spans="1:40" ht="60" x14ac:dyDescent="0.2">
      <c r="A49" s="22" t="s">
        <v>172</v>
      </c>
      <c r="B49" s="1">
        <v>2021</v>
      </c>
      <c r="C49" s="1">
        <v>5</v>
      </c>
      <c r="E49" s="1" t="s">
        <v>82</v>
      </c>
      <c r="F49" s="1" t="s">
        <v>59</v>
      </c>
      <c r="G49" s="1" t="s">
        <v>79</v>
      </c>
      <c r="I49" s="54" t="s">
        <v>175</v>
      </c>
      <c r="J49" s="55" t="s">
        <v>176</v>
      </c>
      <c r="K49" s="54" t="s">
        <v>85</v>
      </c>
      <c r="L49" s="54" t="s">
        <v>173</v>
      </c>
      <c r="M49" s="54">
        <v>5</v>
      </c>
      <c r="N49" s="54" t="s">
        <v>108</v>
      </c>
      <c r="O49" s="54" t="s">
        <v>102</v>
      </c>
      <c r="P49" s="54" t="s">
        <v>90</v>
      </c>
      <c r="Q49" s="54"/>
      <c r="S49" s="1" t="s">
        <v>67</v>
      </c>
      <c r="T49" s="1" t="s">
        <v>68</v>
      </c>
      <c r="U49" s="1" t="s">
        <v>69</v>
      </c>
      <c r="V49" s="56">
        <v>4</v>
      </c>
      <c r="W49" s="57" t="s">
        <v>152</v>
      </c>
      <c r="X49" s="57" t="s">
        <v>152</v>
      </c>
      <c r="Y49" s="1" t="s">
        <v>78</v>
      </c>
      <c r="Z49" s="1" t="s">
        <v>94</v>
      </c>
      <c r="AA49" s="56">
        <v>58.12</v>
      </c>
      <c r="AB49" s="1" t="s">
        <v>95</v>
      </c>
      <c r="AC49" s="56">
        <v>14.36</v>
      </c>
      <c r="AD49" s="1" t="s">
        <v>96</v>
      </c>
      <c r="AE49" s="56">
        <v>9.98</v>
      </c>
      <c r="AF49" s="1" t="s">
        <v>74</v>
      </c>
      <c r="AG49" s="56">
        <v>3.08</v>
      </c>
      <c r="AH49" s="1" t="s">
        <v>80</v>
      </c>
      <c r="AK49" s="16" t="s">
        <v>77</v>
      </c>
      <c r="AL49" s="1" t="s">
        <v>98</v>
      </c>
      <c r="AM49" s="1" t="s">
        <v>78</v>
      </c>
      <c r="AN49" s="1" t="s">
        <v>78</v>
      </c>
    </row>
    <row r="50" spans="1:40" ht="17" x14ac:dyDescent="0.2">
      <c r="A50" s="22" t="s">
        <v>172</v>
      </c>
      <c r="B50" s="1">
        <v>2021</v>
      </c>
      <c r="C50" s="1">
        <v>6</v>
      </c>
      <c r="E50" s="1" t="s">
        <v>82</v>
      </c>
      <c r="F50" s="1" t="s">
        <v>59</v>
      </c>
      <c r="G50" s="1" t="s">
        <v>79</v>
      </c>
      <c r="I50" s="54" t="s">
        <v>175</v>
      </c>
      <c r="J50" s="54" t="s">
        <v>177</v>
      </c>
      <c r="K50" s="54" t="s">
        <v>178</v>
      </c>
      <c r="L50" s="54" t="s">
        <v>173</v>
      </c>
      <c r="M50" s="54">
        <v>5</v>
      </c>
      <c r="N50" s="54" t="s">
        <v>108</v>
      </c>
      <c r="O50" s="54" t="s">
        <v>102</v>
      </c>
      <c r="P50" s="54" t="s">
        <v>90</v>
      </c>
      <c r="Q50" s="54"/>
      <c r="S50" s="1" t="s">
        <v>67</v>
      </c>
      <c r="T50" s="1" t="s">
        <v>68</v>
      </c>
      <c r="U50" s="1" t="s">
        <v>69</v>
      </c>
      <c r="V50" s="56">
        <v>4</v>
      </c>
      <c r="W50" s="57" t="s">
        <v>152</v>
      </c>
      <c r="X50" s="57" t="s">
        <v>152</v>
      </c>
      <c r="Y50" s="1" t="s">
        <v>78</v>
      </c>
      <c r="Z50" s="1" t="s">
        <v>94</v>
      </c>
      <c r="AA50" s="56">
        <v>58.12</v>
      </c>
      <c r="AB50" s="1" t="s">
        <v>95</v>
      </c>
      <c r="AC50" s="56">
        <v>14.36</v>
      </c>
      <c r="AD50" s="1" t="s">
        <v>96</v>
      </c>
      <c r="AE50" s="56">
        <v>13.68</v>
      </c>
      <c r="AF50" s="1" t="s">
        <v>74</v>
      </c>
      <c r="AG50" s="56">
        <v>4.92</v>
      </c>
      <c r="AH50" s="1" t="s">
        <v>80</v>
      </c>
      <c r="AK50" s="16" t="s">
        <v>77</v>
      </c>
      <c r="AL50" s="1" t="s">
        <v>98</v>
      </c>
      <c r="AM50" s="1" t="s">
        <v>78</v>
      </c>
      <c r="AN50" s="1" t="s">
        <v>78</v>
      </c>
    </row>
    <row r="51" spans="1:40" ht="17" x14ac:dyDescent="0.2">
      <c r="A51" s="22" t="s">
        <v>172</v>
      </c>
      <c r="B51" s="1">
        <v>2021</v>
      </c>
      <c r="C51" s="1">
        <v>7</v>
      </c>
      <c r="E51" s="1" t="s">
        <v>82</v>
      </c>
      <c r="F51" s="1" t="s">
        <v>59</v>
      </c>
      <c r="G51" s="1" t="s">
        <v>79</v>
      </c>
      <c r="I51" s="54" t="s">
        <v>100</v>
      </c>
      <c r="J51" s="54" t="s">
        <v>87</v>
      </c>
      <c r="K51" s="54"/>
      <c r="L51" s="54" t="s">
        <v>173</v>
      </c>
      <c r="M51" s="54">
        <v>5</v>
      </c>
      <c r="N51" s="54" t="s">
        <v>108</v>
      </c>
      <c r="O51" s="54" t="s">
        <v>102</v>
      </c>
      <c r="P51" s="54" t="s">
        <v>90</v>
      </c>
      <c r="Q51" s="54"/>
      <c r="S51" s="1" t="s">
        <v>67</v>
      </c>
      <c r="T51" s="1" t="s">
        <v>68</v>
      </c>
      <c r="U51" s="1" t="s">
        <v>69</v>
      </c>
      <c r="V51" s="56">
        <v>4</v>
      </c>
      <c r="W51" s="57" t="s">
        <v>152</v>
      </c>
      <c r="X51" s="57" t="s">
        <v>152</v>
      </c>
      <c r="Y51" s="1" t="s">
        <v>78</v>
      </c>
      <c r="Z51" s="1" t="s">
        <v>94</v>
      </c>
      <c r="AA51" s="56">
        <v>58.12</v>
      </c>
      <c r="AB51" s="1" t="s">
        <v>95</v>
      </c>
      <c r="AC51" s="56">
        <v>14.36</v>
      </c>
      <c r="AD51" s="1" t="s">
        <v>96</v>
      </c>
      <c r="AE51" s="56">
        <v>25.44</v>
      </c>
      <c r="AF51" s="1" t="s">
        <v>74</v>
      </c>
      <c r="AG51" s="56">
        <v>8.1999999999999993</v>
      </c>
      <c r="AH51" s="1" t="s">
        <v>80</v>
      </c>
      <c r="AK51" s="16" t="s">
        <v>77</v>
      </c>
      <c r="AL51" s="1" t="s">
        <v>98</v>
      </c>
      <c r="AM51" s="1" t="s">
        <v>78</v>
      </c>
      <c r="AN51" s="1" t="s">
        <v>78</v>
      </c>
    </row>
    <row r="52" spans="1:40" ht="17" x14ac:dyDescent="0.2">
      <c r="A52" s="22" t="s">
        <v>179</v>
      </c>
      <c r="B52" s="1">
        <v>2021</v>
      </c>
      <c r="C52" s="1">
        <v>1</v>
      </c>
      <c r="E52" s="1" t="s">
        <v>82</v>
      </c>
      <c r="F52" s="1" t="s">
        <v>59</v>
      </c>
      <c r="G52" s="1" t="s">
        <v>60</v>
      </c>
      <c r="I52" s="54" t="s">
        <v>180</v>
      </c>
      <c r="J52" s="54" t="s">
        <v>181</v>
      </c>
      <c r="K52" s="54"/>
      <c r="L52" s="54" t="s">
        <v>182</v>
      </c>
      <c r="M52" s="54">
        <v>5</v>
      </c>
      <c r="N52" s="54" t="s">
        <v>88</v>
      </c>
      <c r="O52" s="54" t="s">
        <v>64</v>
      </c>
      <c r="P52" s="54" t="s">
        <v>65</v>
      </c>
      <c r="Q52" s="54"/>
      <c r="S52" s="1" t="s">
        <v>183</v>
      </c>
      <c r="U52" s="1" t="s">
        <v>69</v>
      </c>
      <c r="V52" s="56">
        <v>1</v>
      </c>
      <c r="W52" s="57">
        <v>12</v>
      </c>
      <c r="X52" s="57">
        <v>12</v>
      </c>
      <c r="Y52" s="1" t="s">
        <v>78</v>
      </c>
      <c r="Z52" s="1" t="s">
        <v>94</v>
      </c>
      <c r="AA52" s="56">
        <v>89.37</v>
      </c>
      <c r="AB52" s="1" t="s">
        <v>95</v>
      </c>
      <c r="AC52" s="56">
        <v>13.59</v>
      </c>
      <c r="AD52" s="1" t="s">
        <v>96</v>
      </c>
      <c r="AE52" s="56">
        <v>70.040000000000006</v>
      </c>
      <c r="AF52" s="1" t="s">
        <v>74</v>
      </c>
      <c r="AG52" s="56">
        <v>13.6</v>
      </c>
      <c r="AH52" s="1" t="s">
        <v>80</v>
      </c>
      <c r="AK52" s="16" t="s">
        <v>78</v>
      </c>
      <c r="AL52" s="1" t="s">
        <v>77</v>
      </c>
      <c r="AM52" s="1" t="s">
        <v>78</v>
      </c>
      <c r="AN52" s="1" t="s">
        <v>78</v>
      </c>
    </row>
    <row r="53" spans="1:40" ht="17" x14ac:dyDescent="0.2">
      <c r="A53" s="22" t="s">
        <v>179</v>
      </c>
      <c r="B53" s="1">
        <v>2021</v>
      </c>
      <c r="C53" s="1">
        <v>2</v>
      </c>
      <c r="E53" s="1" t="s">
        <v>82</v>
      </c>
      <c r="F53" s="1" t="s">
        <v>59</v>
      </c>
      <c r="G53" s="1" t="s">
        <v>60</v>
      </c>
      <c r="I53" s="54" t="s">
        <v>180</v>
      </c>
      <c r="J53" s="54" t="s">
        <v>181</v>
      </c>
      <c r="K53" s="54"/>
      <c r="L53" s="54" t="s">
        <v>182</v>
      </c>
      <c r="M53" s="54">
        <v>5</v>
      </c>
      <c r="N53" s="54" t="s">
        <v>88</v>
      </c>
      <c r="O53" s="54" t="s">
        <v>64</v>
      </c>
      <c r="P53" s="54" t="s">
        <v>65</v>
      </c>
      <c r="Q53" s="54"/>
      <c r="S53" s="1" t="s">
        <v>91</v>
      </c>
      <c r="T53" s="1" t="s">
        <v>92</v>
      </c>
      <c r="U53" s="1" t="s">
        <v>69</v>
      </c>
      <c r="V53" s="56">
        <v>1</v>
      </c>
      <c r="W53" s="57">
        <v>12</v>
      </c>
      <c r="X53" s="57">
        <v>12</v>
      </c>
      <c r="Y53" s="1" t="s">
        <v>78</v>
      </c>
      <c r="Z53" s="1" t="s">
        <v>94</v>
      </c>
      <c r="AA53" s="56">
        <v>3523.1</v>
      </c>
      <c r="AB53" s="1" t="s">
        <v>95</v>
      </c>
      <c r="AC53" s="56">
        <v>162.69999999999999</v>
      </c>
      <c r="AD53" s="1" t="s">
        <v>96</v>
      </c>
      <c r="AE53" s="56">
        <v>3811.1</v>
      </c>
      <c r="AF53" s="1" t="s">
        <v>74</v>
      </c>
      <c r="AG53" s="56">
        <v>131.80000000000001</v>
      </c>
      <c r="AH53" s="1" t="s">
        <v>75</v>
      </c>
      <c r="AK53" s="16" t="s">
        <v>78</v>
      </c>
      <c r="AL53" s="1" t="s">
        <v>77</v>
      </c>
      <c r="AM53" s="1" t="s">
        <v>78</v>
      </c>
      <c r="AN53" s="1" t="s">
        <v>78</v>
      </c>
    </row>
    <row r="54" spans="1:40" ht="17" x14ac:dyDescent="0.2">
      <c r="A54" s="22" t="s">
        <v>184</v>
      </c>
      <c r="B54" s="1">
        <v>2021</v>
      </c>
      <c r="C54" s="1">
        <v>1</v>
      </c>
      <c r="E54" s="1" t="s">
        <v>58</v>
      </c>
      <c r="F54" s="1" t="s">
        <v>59</v>
      </c>
      <c r="G54" s="1" t="s">
        <v>60</v>
      </c>
      <c r="I54" s="54" t="s">
        <v>83</v>
      </c>
      <c r="J54" s="54">
        <v>10</v>
      </c>
      <c r="K54" s="54" t="s">
        <v>185</v>
      </c>
      <c r="L54" s="54" t="s">
        <v>186</v>
      </c>
      <c r="M54" s="54">
        <v>4</v>
      </c>
      <c r="N54" s="54" t="s">
        <v>88</v>
      </c>
      <c r="O54" s="54" t="s">
        <v>102</v>
      </c>
      <c r="P54" s="54" t="s">
        <v>90</v>
      </c>
      <c r="Q54" s="54"/>
      <c r="S54" s="1" t="s">
        <v>91</v>
      </c>
      <c r="T54" s="1" t="s">
        <v>92</v>
      </c>
      <c r="U54" s="1" t="s">
        <v>69</v>
      </c>
      <c r="V54" s="56">
        <v>1</v>
      </c>
      <c r="W54" s="57" t="s">
        <v>187</v>
      </c>
      <c r="X54" s="57" t="s">
        <v>188</v>
      </c>
      <c r="Y54" s="1" t="s">
        <v>78</v>
      </c>
      <c r="Z54" s="1" t="s">
        <v>94</v>
      </c>
      <c r="AA54" s="56">
        <v>9.3699999999999992</v>
      </c>
      <c r="AB54" s="1" t="s">
        <v>95</v>
      </c>
      <c r="AC54" s="56">
        <v>0.87</v>
      </c>
      <c r="AD54" s="1" t="s">
        <v>96</v>
      </c>
      <c r="AE54" s="56">
        <v>11.06</v>
      </c>
      <c r="AF54" s="1" t="s">
        <v>74</v>
      </c>
      <c r="AG54" s="56">
        <v>0.69</v>
      </c>
      <c r="AH54" s="1" t="s">
        <v>80</v>
      </c>
      <c r="AK54" s="16" t="s">
        <v>77</v>
      </c>
      <c r="AL54" s="1" t="s">
        <v>77</v>
      </c>
      <c r="AM54" s="58" t="s">
        <v>77</v>
      </c>
      <c r="AN54" s="1" t="s">
        <v>78</v>
      </c>
    </row>
    <row r="55" spans="1:40" ht="17" x14ac:dyDescent="0.2">
      <c r="A55" s="22" t="s">
        <v>184</v>
      </c>
      <c r="B55" s="1">
        <v>2021</v>
      </c>
      <c r="C55" s="1">
        <v>2</v>
      </c>
      <c r="E55" s="1" t="s">
        <v>58</v>
      </c>
      <c r="F55" s="1" t="s">
        <v>59</v>
      </c>
      <c r="G55" s="1" t="s">
        <v>60</v>
      </c>
      <c r="I55" s="54" t="s">
        <v>83</v>
      </c>
      <c r="J55" s="54">
        <v>10</v>
      </c>
      <c r="K55" s="54" t="s">
        <v>185</v>
      </c>
      <c r="L55" s="54" t="s">
        <v>186</v>
      </c>
      <c r="M55" s="54">
        <v>4</v>
      </c>
      <c r="N55" s="54" t="s">
        <v>88</v>
      </c>
      <c r="O55" s="54" t="s">
        <v>102</v>
      </c>
      <c r="P55" s="54" t="s">
        <v>90</v>
      </c>
      <c r="Q55" s="54"/>
      <c r="S55" s="1" t="s">
        <v>120</v>
      </c>
      <c r="U55" s="1" t="s">
        <v>69</v>
      </c>
      <c r="V55" s="56">
        <v>1</v>
      </c>
      <c r="W55" s="57" t="s">
        <v>189</v>
      </c>
      <c r="X55" s="57" t="s">
        <v>190</v>
      </c>
      <c r="Y55" s="1" t="s">
        <v>78</v>
      </c>
      <c r="Z55" s="1" t="s">
        <v>94</v>
      </c>
      <c r="AA55" s="56">
        <v>37.17</v>
      </c>
      <c r="AB55" s="1" t="s">
        <v>95</v>
      </c>
      <c r="AC55" s="56">
        <v>4.6500000000000004</v>
      </c>
      <c r="AD55" s="1" t="s">
        <v>96</v>
      </c>
      <c r="AE55" s="56">
        <v>41.08</v>
      </c>
      <c r="AF55" s="1" t="s">
        <v>74</v>
      </c>
      <c r="AG55" s="56">
        <v>2.98</v>
      </c>
      <c r="AH55" s="1" t="s">
        <v>80</v>
      </c>
      <c r="AK55" s="16" t="s">
        <v>77</v>
      </c>
      <c r="AL55" s="1" t="s">
        <v>77</v>
      </c>
      <c r="AM55" s="58" t="s">
        <v>77</v>
      </c>
      <c r="AN55" s="1" t="s">
        <v>78</v>
      </c>
    </row>
    <row r="56" spans="1:40" ht="17" x14ac:dyDescent="0.2">
      <c r="A56" s="22" t="s">
        <v>184</v>
      </c>
      <c r="B56" s="1">
        <v>2021</v>
      </c>
      <c r="C56" s="1">
        <v>3</v>
      </c>
      <c r="E56" s="1" t="s">
        <v>58</v>
      </c>
      <c r="F56" s="1" t="s">
        <v>59</v>
      </c>
      <c r="G56" s="1" t="s">
        <v>60</v>
      </c>
      <c r="I56" s="54" t="s">
        <v>83</v>
      </c>
      <c r="J56" s="54">
        <v>10</v>
      </c>
      <c r="K56" s="54" t="s">
        <v>185</v>
      </c>
      <c r="L56" s="54" t="s">
        <v>186</v>
      </c>
      <c r="M56" s="54">
        <v>4</v>
      </c>
      <c r="N56" s="54" t="s">
        <v>88</v>
      </c>
      <c r="O56" s="54" t="s">
        <v>102</v>
      </c>
      <c r="P56" s="54" t="s">
        <v>90</v>
      </c>
      <c r="Q56" s="54"/>
      <c r="S56" s="1" t="s">
        <v>132</v>
      </c>
      <c r="T56" s="1" t="s">
        <v>133</v>
      </c>
      <c r="U56" s="1" t="s">
        <v>69</v>
      </c>
      <c r="V56" s="56">
        <v>1</v>
      </c>
      <c r="W56" s="57" t="s">
        <v>187</v>
      </c>
      <c r="X56" s="57" t="s">
        <v>191</v>
      </c>
      <c r="Y56" s="1" t="s">
        <v>78</v>
      </c>
      <c r="Z56" s="1" t="s">
        <v>94</v>
      </c>
      <c r="AA56" s="56">
        <v>0.25</v>
      </c>
      <c r="AB56" s="1" t="s">
        <v>95</v>
      </c>
      <c r="AC56" s="56">
        <v>0.22239280324187108</v>
      </c>
      <c r="AD56" s="1" t="s">
        <v>96</v>
      </c>
      <c r="AE56" s="56">
        <v>0.16</v>
      </c>
      <c r="AF56" s="1" t="s">
        <v>74</v>
      </c>
      <c r="AG56" s="56">
        <v>0.2103625319192684</v>
      </c>
      <c r="AH56" s="1" t="s">
        <v>80</v>
      </c>
      <c r="AJ56" s="1" t="s">
        <v>119</v>
      </c>
      <c r="AK56" s="16" t="s">
        <v>77</v>
      </c>
      <c r="AL56" s="1" t="s">
        <v>77</v>
      </c>
      <c r="AM56" s="58" t="s">
        <v>77</v>
      </c>
      <c r="AN56" s="1" t="s">
        <v>78</v>
      </c>
    </row>
    <row r="57" spans="1:40" ht="17" x14ac:dyDescent="0.2">
      <c r="A57" s="22" t="s">
        <v>184</v>
      </c>
      <c r="B57" s="1">
        <v>2021</v>
      </c>
      <c r="C57" s="1">
        <v>4</v>
      </c>
      <c r="E57" s="1" t="s">
        <v>58</v>
      </c>
      <c r="F57" s="1" t="s">
        <v>59</v>
      </c>
      <c r="G57" s="1" t="s">
        <v>79</v>
      </c>
      <c r="I57" s="54" t="s">
        <v>83</v>
      </c>
      <c r="J57" s="54">
        <v>10</v>
      </c>
      <c r="K57" s="54" t="s">
        <v>185</v>
      </c>
      <c r="L57" s="54" t="s">
        <v>186</v>
      </c>
      <c r="M57" s="54">
        <v>4</v>
      </c>
      <c r="N57" s="54" t="s">
        <v>88</v>
      </c>
      <c r="O57" s="54" t="s">
        <v>102</v>
      </c>
      <c r="P57" s="54" t="s">
        <v>90</v>
      </c>
      <c r="Q57" s="54"/>
      <c r="S57" s="1" t="s">
        <v>91</v>
      </c>
      <c r="T57" s="1" t="s">
        <v>92</v>
      </c>
      <c r="U57" s="1" t="s">
        <v>69</v>
      </c>
      <c r="V57" s="56">
        <v>1</v>
      </c>
      <c r="W57" s="57" t="s">
        <v>187</v>
      </c>
      <c r="X57" s="57" t="s">
        <v>192</v>
      </c>
      <c r="Y57" s="1" t="s">
        <v>78</v>
      </c>
      <c r="Z57" s="1" t="s">
        <v>94</v>
      </c>
      <c r="AA57" s="56">
        <v>16.670000000000002</v>
      </c>
      <c r="AB57" s="1" t="s">
        <v>95</v>
      </c>
      <c r="AC57" s="56">
        <v>0.94</v>
      </c>
      <c r="AD57" s="1" t="s">
        <v>96</v>
      </c>
      <c r="AE57" s="56">
        <v>18.489999999999998</v>
      </c>
      <c r="AF57" s="1" t="s">
        <v>74</v>
      </c>
      <c r="AG57" s="56">
        <v>0.94</v>
      </c>
      <c r="AH57" s="1" t="s">
        <v>80</v>
      </c>
      <c r="AK57" s="16" t="s">
        <v>77</v>
      </c>
      <c r="AL57" s="1" t="s">
        <v>77</v>
      </c>
      <c r="AM57" s="58" t="s">
        <v>77</v>
      </c>
      <c r="AN57" s="1" t="s">
        <v>78</v>
      </c>
    </row>
    <row r="58" spans="1:40" ht="17" x14ac:dyDescent="0.2">
      <c r="A58" s="22" t="s">
        <v>184</v>
      </c>
      <c r="B58" s="1">
        <v>2021</v>
      </c>
      <c r="C58" s="1">
        <v>5</v>
      </c>
      <c r="E58" s="1" t="s">
        <v>58</v>
      </c>
      <c r="F58" s="1" t="s">
        <v>59</v>
      </c>
      <c r="G58" s="1" t="s">
        <v>79</v>
      </c>
      <c r="I58" s="54" t="s">
        <v>83</v>
      </c>
      <c r="J58" s="54">
        <v>10</v>
      </c>
      <c r="K58" s="54" t="s">
        <v>185</v>
      </c>
      <c r="L58" s="54" t="s">
        <v>186</v>
      </c>
      <c r="M58" s="54">
        <v>4</v>
      </c>
      <c r="N58" s="54" t="s">
        <v>88</v>
      </c>
      <c r="O58" s="54" t="s">
        <v>102</v>
      </c>
      <c r="P58" s="54" t="s">
        <v>90</v>
      </c>
      <c r="Q58" s="54"/>
      <c r="S58" s="1" t="s">
        <v>120</v>
      </c>
      <c r="U58" s="1" t="s">
        <v>69</v>
      </c>
      <c r="V58" s="56">
        <v>1</v>
      </c>
      <c r="W58" s="57" t="s">
        <v>190</v>
      </c>
      <c r="X58" s="57" t="s">
        <v>189</v>
      </c>
      <c r="Y58" s="1" t="s">
        <v>78</v>
      </c>
      <c r="Z58" s="1" t="s">
        <v>94</v>
      </c>
      <c r="AA58" s="56">
        <v>42.75</v>
      </c>
      <c r="AB58" s="1" t="s">
        <v>95</v>
      </c>
      <c r="AC58" s="56">
        <v>3.16</v>
      </c>
      <c r="AD58" s="1" t="s">
        <v>96</v>
      </c>
      <c r="AE58" s="56">
        <v>33.090000000000003</v>
      </c>
      <c r="AF58" s="1" t="s">
        <v>74</v>
      </c>
      <c r="AG58" s="56">
        <v>3.16</v>
      </c>
      <c r="AH58" s="1" t="s">
        <v>80</v>
      </c>
      <c r="AK58" s="16" t="s">
        <v>77</v>
      </c>
      <c r="AL58" s="1" t="s">
        <v>77</v>
      </c>
      <c r="AM58" s="58" t="s">
        <v>77</v>
      </c>
      <c r="AN58" s="1" t="s">
        <v>78</v>
      </c>
    </row>
    <row r="59" spans="1:40" ht="17" x14ac:dyDescent="0.2">
      <c r="A59" s="22" t="s">
        <v>184</v>
      </c>
      <c r="B59" s="1">
        <v>2021</v>
      </c>
      <c r="C59" s="1">
        <v>6</v>
      </c>
      <c r="E59" s="1" t="s">
        <v>58</v>
      </c>
      <c r="F59" s="1" t="s">
        <v>59</v>
      </c>
      <c r="G59" s="1" t="s">
        <v>79</v>
      </c>
      <c r="I59" s="54" t="s">
        <v>83</v>
      </c>
      <c r="J59" s="54">
        <v>10</v>
      </c>
      <c r="K59" s="54" t="s">
        <v>185</v>
      </c>
      <c r="L59" s="54" t="s">
        <v>186</v>
      </c>
      <c r="M59" s="54">
        <v>4</v>
      </c>
      <c r="N59" s="54" t="s">
        <v>88</v>
      </c>
      <c r="O59" s="54" t="s">
        <v>102</v>
      </c>
      <c r="P59" s="54" t="s">
        <v>90</v>
      </c>
      <c r="Q59" s="54"/>
      <c r="S59" s="1" t="s">
        <v>132</v>
      </c>
      <c r="T59" s="1" t="s">
        <v>133</v>
      </c>
      <c r="U59" s="1" t="s">
        <v>69</v>
      </c>
      <c r="V59" s="56">
        <v>1</v>
      </c>
      <c r="W59" s="57" t="s">
        <v>193</v>
      </c>
      <c r="X59" s="57" t="s">
        <v>194</v>
      </c>
      <c r="Y59" s="1" t="s">
        <v>78</v>
      </c>
      <c r="Z59" s="1" t="s">
        <v>94</v>
      </c>
      <c r="AA59" s="56">
        <v>0.3</v>
      </c>
      <c r="AB59" s="1" t="s">
        <v>95</v>
      </c>
      <c r="AC59" s="56">
        <v>0.24489795918367346</v>
      </c>
      <c r="AD59" s="1" t="s">
        <v>96</v>
      </c>
      <c r="AE59" s="56">
        <v>0.21</v>
      </c>
      <c r="AF59" s="1" t="s">
        <v>74</v>
      </c>
      <c r="AG59" s="56">
        <v>0.21736131024633465</v>
      </c>
      <c r="AH59" s="1" t="s">
        <v>80</v>
      </c>
      <c r="AJ59" s="1" t="s">
        <v>119</v>
      </c>
      <c r="AK59" s="16" t="s">
        <v>77</v>
      </c>
      <c r="AL59" s="1" t="s">
        <v>77</v>
      </c>
      <c r="AM59" s="58" t="s">
        <v>77</v>
      </c>
      <c r="AN59" s="1" t="s">
        <v>78</v>
      </c>
    </row>
    <row r="60" spans="1:40" ht="17" x14ac:dyDescent="0.2">
      <c r="A60" s="22" t="s">
        <v>195</v>
      </c>
      <c r="B60" s="1">
        <v>2021</v>
      </c>
      <c r="C60" s="1">
        <v>1</v>
      </c>
      <c r="E60" s="1" t="s">
        <v>82</v>
      </c>
      <c r="F60" s="1" t="s">
        <v>59</v>
      </c>
      <c r="G60" s="1" t="s">
        <v>60</v>
      </c>
      <c r="I60" s="54" t="s">
        <v>83</v>
      </c>
      <c r="J60" s="54" t="s">
        <v>196</v>
      </c>
      <c r="K60" s="54" t="s">
        <v>85</v>
      </c>
      <c r="L60" s="54" t="s">
        <v>173</v>
      </c>
      <c r="M60" s="54">
        <v>5</v>
      </c>
      <c r="N60" s="54" t="s">
        <v>108</v>
      </c>
      <c r="O60" s="54" t="s">
        <v>102</v>
      </c>
      <c r="P60" s="54" t="s">
        <v>90</v>
      </c>
      <c r="Q60" s="54"/>
      <c r="S60" s="1" t="s">
        <v>91</v>
      </c>
      <c r="T60" s="1" t="s">
        <v>92</v>
      </c>
      <c r="U60" s="1" t="s">
        <v>69</v>
      </c>
      <c r="V60" s="56">
        <v>1</v>
      </c>
      <c r="W60" s="57">
        <v>8</v>
      </c>
      <c r="X60" s="57">
        <v>9</v>
      </c>
      <c r="Y60" s="1" t="s">
        <v>78</v>
      </c>
      <c r="Z60" s="1" t="s">
        <v>94</v>
      </c>
      <c r="AA60" s="56">
        <v>135.66</v>
      </c>
      <c r="AB60" s="1" t="s">
        <v>95</v>
      </c>
      <c r="AC60" s="56">
        <v>45.22</v>
      </c>
      <c r="AD60" s="1" t="s">
        <v>96</v>
      </c>
      <c r="AE60" s="56">
        <v>506.46</v>
      </c>
      <c r="AF60" s="1" t="s">
        <v>74</v>
      </c>
      <c r="AG60" s="56">
        <v>108.53</v>
      </c>
      <c r="AH60" s="1" t="s">
        <v>80</v>
      </c>
      <c r="AJ60" s="1" t="s">
        <v>197</v>
      </c>
      <c r="AK60" s="16" t="s">
        <v>78</v>
      </c>
      <c r="AL60" s="1" t="s">
        <v>77</v>
      </c>
      <c r="AM60" s="58" t="s">
        <v>78</v>
      </c>
      <c r="AN60" s="1" t="s">
        <v>78</v>
      </c>
    </row>
    <row r="61" spans="1:40" ht="17" x14ac:dyDescent="0.2">
      <c r="A61" s="22" t="s">
        <v>195</v>
      </c>
      <c r="B61" s="1">
        <v>2021</v>
      </c>
      <c r="C61" s="1">
        <v>2</v>
      </c>
      <c r="E61" s="1" t="s">
        <v>82</v>
      </c>
      <c r="F61" s="1" t="s">
        <v>59</v>
      </c>
      <c r="G61" s="1" t="s">
        <v>60</v>
      </c>
      <c r="I61" s="54" t="s">
        <v>83</v>
      </c>
      <c r="J61" s="54" t="s">
        <v>196</v>
      </c>
      <c r="K61" s="54" t="s">
        <v>85</v>
      </c>
      <c r="L61" s="54" t="s">
        <v>173</v>
      </c>
      <c r="M61" s="54">
        <v>5</v>
      </c>
      <c r="N61" s="54" t="s">
        <v>108</v>
      </c>
      <c r="O61" s="54" t="s">
        <v>102</v>
      </c>
      <c r="P61" s="54" t="s">
        <v>90</v>
      </c>
      <c r="Q61" s="54"/>
      <c r="S61" s="1" t="s">
        <v>120</v>
      </c>
      <c r="U61" s="1" t="s">
        <v>69</v>
      </c>
      <c r="V61" s="56">
        <v>1</v>
      </c>
      <c r="W61" s="57" t="s">
        <v>198</v>
      </c>
      <c r="X61" s="57" t="s">
        <v>198</v>
      </c>
      <c r="Y61" s="1" t="s">
        <v>78</v>
      </c>
      <c r="Z61" s="1" t="s">
        <v>94</v>
      </c>
      <c r="AA61" s="56">
        <v>50.31</v>
      </c>
      <c r="AB61" s="1" t="s">
        <v>95</v>
      </c>
      <c r="AC61" s="56">
        <v>6.02</v>
      </c>
      <c r="AD61" s="1" t="s">
        <v>96</v>
      </c>
      <c r="AE61" s="56">
        <v>59.79</v>
      </c>
      <c r="AF61" s="1" t="s">
        <v>74</v>
      </c>
      <c r="AG61" s="56">
        <v>4.37</v>
      </c>
      <c r="AH61" s="1" t="s">
        <v>80</v>
      </c>
      <c r="AK61" s="16" t="s">
        <v>78</v>
      </c>
      <c r="AL61" s="1" t="s">
        <v>77</v>
      </c>
      <c r="AM61" s="58" t="s">
        <v>78</v>
      </c>
      <c r="AN61" s="1" t="s">
        <v>78</v>
      </c>
    </row>
    <row r="62" spans="1:40" ht="17" x14ac:dyDescent="0.2">
      <c r="A62" s="22" t="s">
        <v>195</v>
      </c>
      <c r="B62" s="1">
        <v>2021</v>
      </c>
      <c r="C62" s="1">
        <v>3</v>
      </c>
      <c r="E62" s="1" t="s">
        <v>82</v>
      </c>
      <c r="F62" s="1" t="s">
        <v>59</v>
      </c>
      <c r="G62" s="1" t="s">
        <v>60</v>
      </c>
      <c r="I62" s="54" t="s">
        <v>83</v>
      </c>
      <c r="J62" s="54" t="s">
        <v>196</v>
      </c>
      <c r="K62" s="54" t="s">
        <v>85</v>
      </c>
      <c r="L62" s="54" t="s">
        <v>173</v>
      </c>
      <c r="M62" s="54">
        <v>5</v>
      </c>
      <c r="N62" s="54" t="s">
        <v>108</v>
      </c>
      <c r="O62" s="54" t="s">
        <v>102</v>
      </c>
      <c r="P62" s="54" t="s">
        <v>90</v>
      </c>
      <c r="Q62" s="54"/>
      <c r="S62" s="1" t="s">
        <v>183</v>
      </c>
      <c r="U62" s="1" t="s">
        <v>69</v>
      </c>
      <c r="V62" s="56">
        <v>1</v>
      </c>
      <c r="W62" s="57" t="s">
        <v>107</v>
      </c>
      <c r="X62" s="57" t="s">
        <v>199</v>
      </c>
      <c r="Y62" s="1" t="s">
        <v>78</v>
      </c>
      <c r="Z62" s="1" t="s">
        <v>94</v>
      </c>
      <c r="AA62" s="56">
        <v>6.45</v>
      </c>
      <c r="AB62" s="1" t="s">
        <v>95</v>
      </c>
      <c r="AC62" s="56">
        <v>0.54</v>
      </c>
      <c r="AD62" s="1" t="s">
        <v>96</v>
      </c>
      <c r="AE62" s="56">
        <v>7.42</v>
      </c>
      <c r="AF62" s="1" t="s">
        <v>74</v>
      </c>
      <c r="AG62" s="56">
        <v>0.59</v>
      </c>
      <c r="AH62" s="1" t="s">
        <v>80</v>
      </c>
      <c r="AK62" s="16" t="s">
        <v>78</v>
      </c>
      <c r="AL62" s="1" t="s">
        <v>77</v>
      </c>
      <c r="AM62" s="58" t="s">
        <v>78</v>
      </c>
      <c r="AN62" s="1" t="s">
        <v>78</v>
      </c>
    </row>
    <row r="63" spans="1:40" ht="17" x14ac:dyDescent="0.2">
      <c r="A63" s="22" t="s">
        <v>195</v>
      </c>
      <c r="B63" s="1">
        <v>2021</v>
      </c>
      <c r="C63" s="1">
        <v>4</v>
      </c>
      <c r="E63" s="1" t="s">
        <v>82</v>
      </c>
      <c r="F63" s="1" t="s">
        <v>59</v>
      </c>
      <c r="G63" s="1" t="s">
        <v>60</v>
      </c>
      <c r="I63" s="54" t="s">
        <v>83</v>
      </c>
      <c r="J63" s="54" t="s">
        <v>196</v>
      </c>
      <c r="K63" s="54" t="s">
        <v>85</v>
      </c>
      <c r="L63" s="54" t="s">
        <v>173</v>
      </c>
      <c r="M63" s="54">
        <v>5</v>
      </c>
      <c r="N63" s="54" t="s">
        <v>108</v>
      </c>
      <c r="O63" s="54" t="s">
        <v>102</v>
      </c>
      <c r="P63" s="54" t="s">
        <v>90</v>
      </c>
      <c r="Q63" s="54"/>
      <c r="S63" s="1" t="s">
        <v>67</v>
      </c>
      <c r="T63" s="1" t="s">
        <v>112</v>
      </c>
      <c r="U63" s="1" t="s">
        <v>69</v>
      </c>
      <c r="V63" s="56">
        <v>1</v>
      </c>
      <c r="W63" s="57" t="s">
        <v>198</v>
      </c>
      <c r="X63" s="57" t="s">
        <v>199</v>
      </c>
      <c r="Y63" s="1" t="s">
        <v>78</v>
      </c>
      <c r="Z63" s="1" t="s">
        <v>94</v>
      </c>
      <c r="AA63" s="56">
        <v>0.62</v>
      </c>
      <c r="AB63" s="1" t="s">
        <v>95</v>
      </c>
      <c r="AC63" s="56">
        <v>0.09</v>
      </c>
      <c r="AD63" s="1" t="s">
        <v>96</v>
      </c>
      <c r="AE63" s="56">
        <v>0.09</v>
      </c>
      <c r="AF63" s="1" t="s">
        <v>74</v>
      </c>
      <c r="AG63" s="56">
        <v>0.05</v>
      </c>
      <c r="AH63" s="1" t="s">
        <v>80</v>
      </c>
      <c r="AK63" s="16" t="s">
        <v>78</v>
      </c>
      <c r="AL63" s="1" t="s">
        <v>77</v>
      </c>
      <c r="AM63" s="58" t="s">
        <v>78</v>
      </c>
      <c r="AN63" s="1" t="s">
        <v>78</v>
      </c>
    </row>
    <row r="64" spans="1:40" ht="17" x14ac:dyDescent="0.2">
      <c r="A64" s="22" t="s">
        <v>195</v>
      </c>
      <c r="B64" s="1">
        <v>2021</v>
      </c>
      <c r="C64" s="1">
        <v>5</v>
      </c>
      <c r="E64" s="1" t="s">
        <v>82</v>
      </c>
      <c r="F64" s="1" t="s">
        <v>59</v>
      </c>
      <c r="G64" s="1" t="s">
        <v>60</v>
      </c>
      <c r="I64" s="54" t="s">
        <v>83</v>
      </c>
      <c r="J64" s="54" t="s">
        <v>196</v>
      </c>
      <c r="K64" s="54" t="s">
        <v>85</v>
      </c>
      <c r="L64" s="54" t="s">
        <v>173</v>
      </c>
      <c r="M64" s="54">
        <v>5</v>
      </c>
      <c r="N64" s="54" t="s">
        <v>108</v>
      </c>
      <c r="O64" s="54" t="s">
        <v>102</v>
      </c>
      <c r="P64" s="54" t="s">
        <v>90</v>
      </c>
      <c r="Q64" s="54"/>
      <c r="S64" s="1" t="s">
        <v>122</v>
      </c>
      <c r="U64" s="1" t="s">
        <v>69</v>
      </c>
      <c r="V64" s="56">
        <v>1</v>
      </c>
      <c r="W64" s="57" t="s">
        <v>123</v>
      </c>
      <c r="X64" s="57" t="s">
        <v>123</v>
      </c>
      <c r="Y64" s="1" t="s">
        <v>78</v>
      </c>
      <c r="Z64" s="1" t="s">
        <v>94</v>
      </c>
      <c r="AA64" s="56">
        <v>12.79</v>
      </c>
      <c r="AB64" s="1" t="s">
        <v>95</v>
      </c>
      <c r="AC64" s="56">
        <v>1.24</v>
      </c>
      <c r="AD64" s="1" t="s">
        <v>96</v>
      </c>
      <c r="AE64" s="56">
        <v>15.27</v>
      </c>
      <c r="AF64" s="1" t="s">
        <v>74</v>
      </c>
      <c r="AG64" s="56">
        <v>2.1</v>
      </c>
      <c r="AH64" s="1" t="s">
        <v>80</v>
      </c>
      <c r="AJ64" s="1" t="s">
        <v>200</v>
      </c>
      <c r="AK64" s="16" t="s">
        <v>77</v>
      </c>
      <c r="AL64" s="1" t="s">
        <v>77</v>
      </c>
      <c r="AM64" s="58" t="s">
        <v>78</v>
      </c>
      <c r="AN64" s="1" t="s">
        <v>78</v>
      </c>
    </row>
    <row r="65" spans="1:40" ht="15" customHeight="1" x14ac:dyDescent="0.2">
      <c r="A65" s="22" t="s">
        <v>201</v>
      </c>
      <c r="B65" s="1">
        <v>2021</v>
      </c>
      <c r="C65" s="1">
        <v>1</v>
      </c>
      <c r="E65" s="1" t="s">
        <v>82</v>
      </c>
      <c r="F65" s="1" t="s">
        <v>59</v>
      </c>
      <c r="G65" s="1" t="s">
        <v>60</v>
      </c>
      <c r="I65" s="54" t="s">
        <v>83</v>
      </c>
      <c r="J65" s="54" t="s">
        <v>202</v>
      </c>
      <c r="K65" s="54" t="s">
        <v>178</v>
      </c>
      <c r="L65" s="54" t="s">
        <v>203</v>
      </c>
      <c r="M65" s="54">
        <v>4</v>
      </c>
      <c r="N65" s="54" t="s">
        <v>204</v>
      </c>
      <c r="O65" s="54" t="s">
        <v>64</v>
      </c>
      <c r="P65" s="54"/>
      <c r="Q65" s="54"/>
      <c r="S65" s="1" t="s">
        <v>67</v>
      </c>
      <c r="T65" s="1" t="s">
        <v>68</v>
      </c>
      <c r="U65" s="1" t="s">
        <v>69</v>
      </c>
      <c r="V65" s="56">
        <v>1</v>
      </c>
      <c r="W65" s="57">
        <v>6</v>
      </c>
      <c r="X65" s="57">
        <v>6</v>
      </c>
      <c r="Y65" s="1" t="s">
        <v>78</v>
      </c>
      <c r="Z65" s="1" t="s">
        <v>94</v>
      </c>
      <c r="AA65" s="56">
        <v>0.5333</v>
      </c>
      <c r="AB65" s="1" t="s">
        <v>95</v>
      </c>
      <c r="AC65" s="56">
        <v>0.1258</v>
      </c>
      <c r="AD65" s="1" t="s">
        <v>96</v>
      </c>
      <c r="AE65" s="56">
        <v>0.60270000000000001</v>
      </c>
      <c r="AF65" s="1" t="s">
        <v>74</v>
      </c>
      <c r="AG65" s="56">
        <v>0.1062</v>
      </c>
      <c r="AH65" s="1" t="s">
        <v>80</v>
      </c>
      <c r="AJ65" s="1" t="s">
        <v>205</v>
      </c>
      <c r="AK65" s="16" t="s">
        <v>78</v>
      </c>
      <c r="AL65" s="1" t="s">
        <v>77</v>
      </c>
      <c r="AM65" s="58" t="s">
        <v>78</v>
      </c>
      <c r="AN65" s="1" t="s">
        <v>77</v>
      </c>
    </row>
    <row r="66" spans="1:40" ht="15" customHeight="1" x14ac:dyDescent="0.2">
      <c r="A66" s="22" t="s">
        <v>206</v>
      </c>
      <c r="B66" s="1">
        <v>2021</v>
      </c>
      <c r="C66" s="1">
        <v>1</v>
      </c>
      <c r="E66" s="1" t="s">
        <v>82</v>
      </c>
      <c r="F66" s="1" t="s">
        <v>59</v>
      </c>
      <c r="G66" s="1" t="s">
        <v>60</v>
      </c>
      <c r="I66" s="54" t="s">
        <v>207</v>
      </c>
      <c r="J66" s="54">
        <v>0.4</v>
      </c>
      <c r="K66" s="54"/>
      <c r="L66" s="54" t="s">
        <v>208</v>
      </c>
      <c r="M66" s="54">
        <v>5</v>
      </c>
      <c r="N66" s="54" t="s">
        <v>88</v>
      </c>
      <c r="O66" s="54" t="s">
        <v>102</v>
      </c>
      <c r="P66" s="54" t="s">
        <v>90</v>
      </c>
      <c r="Q66" s="54" t="s">
        <v>631</v>
      </c>
      <c r="S66" s="1" t="s">
        <v>91</v>
      </c>
      <c r="T66" s="1" t="s">
        <v>92</v>
      </c>
      <c r="U66" s="1" t="s">
        <v>69</v>
      </c>
      <c r="V66" s="56">
        <v>1</v>
      </c>
      <c r="W66" s="57">
        <v>8</v>
      </c>
      <c r="X66" s="57">
        <v>8</v>
      </c>
      <c r="Y66" s="1" t="s">
        <v>70</v>
      </c>
      <c r="Z66" s="1" t="s">
        <v>94</v>
      </c>
      <c r="AA66" s="56">
        <v>82.5</v>
      </c>
      <c r="AB66" s="1" t="s">
        <v>95</v>
      </c>
      <c r="AC66" s="57">
        <v>6.608976570919225</v>
      </c>
      <c r="AD66" s="1" t="s">
        <v>96</v>
      </c>
      <c r="AE66" s="56">
        <v>103</v>
      </c>
      <c r="AF66" s="1" t="s">
        <v>74</v>
      </c>
      <c r="AG66" s="57">
        <v>8.2049636693688885</v>
      </c>
      <c r="AH66" s="1" t="s">
        <v>613</v>
      </c>
      <c r="AI66" s="1" t="s">
        <v>603</v>
      </c>
      <c r="AJ66" s="1" t="s">
        <v>615</v>
      </c>
      <c r="AK66" s="16" t="s">
        <v>78</v>
      </c>
      <c r="AL66" s="1" t="s">
        <v>77</v>
      </c>
      <c r="AM66" s="1" t="s">
        <v>77</v>
      </c>
      <c r="AN66" s="1" t="s">
        <v>78</v>
      </c>
    </row>
    <row r="67" spans="1:40" ht="17" x14ac:dyDescent="0.2">
      <c r="A67" s="22" t="s">
        <v>206</v>
      </c>
      <c r="B67" s="1">
        <v>2021</v>
      </c>
      <c r="C67" s="1">
        <v>2</v>
      </c>
      <c r="E67" s="1" t="s">
        <v>82</v>
      </c>
      <c r="F67" s="1" t="s">
        <v>59</v>
      </c>
      <c r="G67" s="1" t="s">
        <v>60</v>
      </c>
      <c r="I67" s="54" t="s">
        <v>207</v>
      </c>
      <c r="J67" s="54">
        <v>0.4</v>
      </c>
      <c r="K67" s="54"/>
      <c r="L67" s="54" t="s">
        <v>208</v>
      </c>
      <c r="M67" s="54" t="s">
        <v>87</v>
      </c>
      <c r="N67" s="54" t="s">
        <v>88</v>
      </c>
      <c r="O67" s="54" t="s">
        <v>102</v>
      </c>
      <c r="P67" s="54" t="s">
        <v>90</v>
      </c>
      <c r="Q67" s="54" t="s">
        <v>631</v>
      </c>
      <c r="S67" s="1" t="s">
        <v>132</v>
      </c>
      <c r="T67" s="1" t="s">
        <v>210</v>
      </c>
      <c r="U67" s="1" t="s">
        <v>69</v>
      </c>
      <c r="V67" s="56">
        <v>1</v>
      </c>
      <c r="W67" s="57">
        <v>8</v>
      </c>
      <c r="X67" s="57">
        <v>8</v>
      </c>
      <c r="Y67" s="1" t="s">
        <v>70</v>
      </c>
      <c r="Z67" s="1" t="s">
        <v>94</v>
      </c>
      <c r="AA67" s="56">
        <v>0.53700959999999998</v>
      </c>
      <c r="AB67" s="1" t="s">
        <v>95</v>
      </c>
      <c r="AC67" s="57">
        <v>3.1462334391233589E-2</v>
      </c>
      <c r="AD67" s="1" t="s">
        <v>96</v>
      </c>
      <c r="AE67" s="56">
        <v>0.43356800000000001</v>
      </c>
      <c r="AF67" s="1" t="s">
        <v>74</v>
      </c>
      <c r="AG67" s="57">
        <f>0.06826803/SQRT(X66)</f>
        <v>2.4136393475623328E-2</v>
      </c>
      <c r="AH67" s="1" t="s">
        <v>613</v>
      </c>
      <c r="AI67" s="1" t="s">
        <v>603</v>
      </c>
      <c r="AJ67" s="1" t="s">
        <v>76</v>
      </c>
      <c r="AK67" s="16" t="s">
        <v>78</v>
      </c>
      <c r="AL67" s="1" t="s">
        <v>77</v>
      </c>
      <c r="AM67" s="1" t="s">
        <v>77</v>
      </c>
      <c r="AN67" s="1" t="s">
        <v>78</v>
      </c>
    </row>
    <row r="68" spans="1:40" ht="15" customHeight="1" x14ac:dyDescent="0.2">
      <c r="A68" s="22" t="s">
        <v>206</v>
      </c>
      <c r="B68" s="1">
        <v>2021</v>
      </c>
      <c r="C68" s="1">
        <v>3</v>
      </c>
      <c r="E68" s="1" t="s">
        <v>82</v>
      </c>
      <c r="F68" s="1" t="s">
        <v>59</v>
      </c>
      <c r="G68" s="1" t="s">
        <v>60</v>
      </c>
      <c r="I68" s="54" t="s">
        <v>207</v>
      </c>
      <c r="J68" s="54">
        <v>0.4</v>
      </c>
      <c r="K68" s="54"/>
      <c r="L68" s="54" t="s">
        <v>208</v>
      </c>
      <c r="M68" s="54" t="s">
        <v>87</v>
      </c>
      <c r="N68" s="54" t="s">
        <v>88</v>
      </c>
      <c r="O68" s="54" t="s">
        <v>102</v>
      </c>
      <c r="P68" s="54" t="s">
        <v>90</v>
      </c>
      <c r="Q68" s="54" t="s">
        <v>631</v>
      </c>
      <c r="R68" s="59"/>
      <c r="S68" s="1" t="s">
        <v>132</v>
      </c>
      <c r="T68" s="1" t="s">
        <v>133</v>
      </c>
      <c r="U68" s="1" t="s">
        <v>69</v>
      </c>
      <c r="V68" s="56">
        <v>1</v>
      </c>
      <c r="W68" s="57">
        <v>8</v>
      </c>
      <c r="X68" s="57">
        <v>8</v>
      </c>
      <c r="Y68" s="1" t="s">
        <v>70</v>
      </c>
      <c r="Z68" s="1" t="s">
        <v>94</v>
      </c>
      <c r="AA68" s="61">
        <v>0.72406970000000004</v>
      </c>
      <c r="AB68" s="1" t="s">
        <v>95</v>
      </c>
      <c r="AC68" s="57">
        <v>2.8903657896908345E-2</v>
      </c>
      <c r="AD68" s="1" t="s">
        <v>96</v>
      </c>
      <c r="AE68" s="56">
        <v>0.59681660000000003</v>
      </c>
      <c r="AF68" s="1" t="s">
        <v>74</v>
      </c>
      <c r="AG68" s="56">
        <v>2.0291217510209004E-2</v>
      </c>
      <c r="AH68" s="1" t="s">
        <v>613</v>
      </c>
      <c r="AI68" s="1" t="s">
        <v>603</v>
      </c>
      <c r="AJ68" s="1" t="s">
        <v>76</v>
      </c>
      <c r="AK68" s="16" t="s">
        <v>78</v>
      </c>
      <c r="AL68" s="1" t="s">
        <v>77</v>
      </c>
      <c r="AM68" s="1" t="s">
        <v>77</v>
      </c>
      <c r="AN68" s="1" t="s">
        <v>78</v>
      </c>
    </row>
    <row r="69" spans="1:40" ht="15" customHeight="1" x14ac:dyDescent="0.2">
      <c r="A69" s="22" t="s">
        <v>206</v>
      </c>
      <c r="B69" s="1">
        <v>2021</v>
      </c>
      <c r="C69" s="1">
        <v>4</v>
      </c>
      <c r="E69" s="1" t="s">
        <v>82</v>
      </c>
      <c r="F69" s="1" t="s">
        <v>59</v>
      </c>
      <c r="G69" s="1" t="s">
        <v>60</v>
      </c>
      <c r="I69" s="54" t="s">
        <v>207</v>
      </c>
      <c r="J69" s="54">
        <v>0.4</v>
      </c>
      <c r="K69" s="54"/>
      <c r="L69" s="54" t="s">
        <v>211</v>
      </c>
      <c r="M69" s="54" t="s">
        <v>123</v>
      </c>
      <c r="N69" s="54" t="s">
        <v>88</v>
      </c>
      <c r="O69" s="54" t="s">
        <v>102</v>
      </c>
      <c r="P69" s="54" t="s">
        <v>90</v>
      </c>
      <c r="Q69" s="54" t="s">
        <v>631</v>
      </c>
      <c r="S69" s="1" t="s">
        <v>91</v>
      </c>
      <c r="T69" s="1" t="s">
        <v>92</v>
      </c>
      <c r="U69" s="1" t="s">
        <v>69</v>
      </c>
      <c r="V69" s="56">
        <v>1</v>
      </c>
      <c r="W69" s="57">
        <v>8</v>
      </c>
      <c r="X69" s="57">
        <v>8</v>
      </c>
      <c r="Y69" s="1" t="s">
        <v>70</v>
      </c>
      <c r="Z69" s="1" t="s">
        <v>94</v>
      </c>
      <c r="AA69" s="56">
        <v>57.71875</v>
      </c>
      <c r="AB69" s="1" t="s">
        <v>95</v>
      </c>
      <c r="AC69" s="57">
        <v>4.7498678267008776</v>
      </c>
      <c r="AD69" s="1" t="s">
        <v>96</v>
      </c>
      <c r="AE69" s="56">
        <v>77.5</v>
      </c>
      <c r="AF69" s="1" t="s">
        <v>74</v>
      </c>
      <c r="AG69" s="57">
        <v>4.387482177435837</v>
      </c>
      <c r="AH69" s="1" t="s">
        <v>613</v>
      </c>
      <c r="AJ69" s="1" t="s">
        <v>615</v>
      </c>
      <c r="AK69" s="16" t="s">
        <v>78</v>
      </c>
      <c r="AL69" s="1" t="s">
        <v>77</v>
      </c>
      <c r="AM69" s="1" t="s">
        <v>77</v>
      </c>
      <c r="AN69" s="1" t="s">
        <v>78</v>
      </c>
    </row>
    <row r="70" spans="1:40" ht="17" x14ac:dyDescent="0.2">
      <c r="A70" s="22" t="s">
        <v>206</v>
      </c>
      <c r="B70" s="1">
        <v>2021</v>
      </c>
      <c r="C70" s="1">
        <v>5</v>
      </c>
      <c r="E70" s="1" t="s">
        <v>82</v>
      </c>
      <c r="F70" s="1" t="s">
        <v>59</v>
      </c>
      <c r="G70" s="1" t="s">
        <v>60</v>
      </c>
      <c r="I70" s="54" t="s">
        <v>207</v>
      </c>
      <c r="J70" s="54">
        <v>0.4</v>
      </c>
      <c r="K70" s="54"/>
      <c r="L70" s="54" t="s">
        <v>211</v>
      </c>
      <c r="M70" s="54">
        <v>7</v>
      </c>
      <c r="N70" s="54" t="s">
        <v>88</v>
      </c>
      <c r="O70" s="54" t="s">
        <v>102</v>
      </c>
      <c r="P70" s="54" t="s">
        <v>90</v>
      </c>
      <c r="Q70" s="54" t="s">
        <v>631</v>
      </c>
      <c r="S70" s="1" t="s">
        <v>132</v>
      </c>
      <c r="T70" s="1" t="s">
        <v>210</v>
      </c>
      <c r="U70" s="1" t="s">
        <v>69</v>
      </c>
      <c r="V70" s="56">
        <v>1</v>
      </c>
      <c r="W70" s="57">
        <v>8</v>
      </c>
      <c r="X70" s="57">
        <v>8</v>
      </c>
      <c r="Y70" s="1" t="s">
        <v>70</v>
      </c>
      <c r="Z70" s="1" t="s">
        <v>94</v>
      </c>
      <c r="AA70" s="61">
        <v>0.60259759999999996</v>
      </c>
      <c r="AB70" s="1" t="s">
        <v>95</v>
      </c>
      <c r="AC70" s="57">
        <v>1.9744065353994665E-2</v>
      </c>
      <c r="AD70" s="1" t="s">
        <v>96</v>
      </c>
      <c r="AE70" s="56">
        <v>0.55556439999999996</v>
      </c>
      <c r="AF70" s="1" t="s">
        <v>74</v>
      </c>
      <c r="AG70" s="57" t="s">
        <v>614</v>
      </c>
      <c r="AH70" s="1" t="s">
        <v>613</v>
      </c>
      <c r="AJ70" s="1" t="s">
        <v>76</v>
      </c>
      <c r="AK70" s="16" t="s">
        <v>78</v>
      </c>
      <c r="AL70" s="1" t="s">
        <v>77</v>
      </c>
      <c r="AM70" s="1" t="s">
        <v>77</v>
      </c>
      <c r="AN70" s="1" t="s">
        <v>78</v>
      </c>
    </row>
    <row r="71" spans="1:40" ht="17" x14ac:dyDescent="0.2">
      <c r="A71" s="22" t="s">
        <v>206</v>
      </c>
      <c r="B71" s="1">
        <v>2021</v>
      </c>
      <c r="C71" s="1">
        <v>6</v>
      </c>
      <c r="E71" s="1" t="s">
        <v>82</v>
      </c>
      <c r="F71" s="1" t="s">
        <v>59</v>
      </c>
      <c r="G71" s="1" t="s">
        <v>60</v>
      </c>
      <c r="I71" s="54" t="s">
        <v>207</v>
      </c>
      <c r="J71" s="54">
        <v>0.4</v>
      </c>
      <c r="K71" s="54"/>
      <c r="L71" s="54" t="s">
        <v>211</v>
      </c>
      <c r="M71" s="54" t="s">
        <v>123</v>
      </c>
      <c r="N71" s="54" t="s">
        <v>88</v>
      </c>
      <c r="O71" s="54" t="s">
        <v>102</v>
      </c>
      <c r="P71" s="54" t="s">
        <v>90</v>
      </c>
      <c r="Q71" s="54" t="s">
        <v>631</v>
      </c>
      <c r="S71" s="1" t="s">
        <v>132</v>
      </c>
      <c r="T71" s="1" t="s">
        <v>133</v>
      </c>
      <c r="U71" s="1" t="s">
        <v>69</v>
      </c>
      <c r="V71" s="56">
        <v>1</v>
      </c>
      <c r="W71" s="57">
        <v>8</v>
      </c>
      <c r="X71" s="57">
        <v>8</v>
      </c>
      <c r="Y71" s="1" t="s">
        <v>70</v>
      </c>
      <c r="Z71" s="1" t="s">
        <v>94</v>
      </c>
      <c r="AA71" s="56">
        <v>0.67353580000000002</v>
      </c>
      <c r="AB71" s="1" t="s">
        <v>95</v>
      </c>
      <c r="AC71" s="57">
        <v>3.927132823334363E-2</v>
      </c>
      <c r="AD71" s="1" t="s">
        <v>96</v>
      </c>
      <c r="AE71" s="56">
        <v>0.67588570000000003</v>
      </c>
      <c r="AF71" s="1" t="s">
        <v>74</v>
      </c>
      <c r="AG71" s="57">
        <v>2.1322451433289747E-2</v>
      </c>
      <c r="AH71" s="1" t="s">
        <v>613</v>
      </c>
      <c r="AJ71" s="1" t="s">
        <v>76</v>
      </c>
      <c r="AK71" s="16" t="s">
        <v>78</v>
      </c>
      <c r="AL71" s="1" t="s">
        <v>77</v>
      </c>
      <c r="AM71" s="1" t="s">
        <v>77</v>
      </c>
      <c r="AN71" s="1" t="s">
        <v>78</v>
      </c>
    </row>
    <row r="72" spans="1:40" ht="17" x14ac:dyDescent="0.2">
      <c r="A72" s="22" t="s">
        <v>206</v>
      </c>
      <c r="B72" s="1">
        <v>2021</v>
      </c>
      <c r="C72" s="1">
        <v>7</v>
      </c>
      <c r="E72" s="1" t="s">
        <v>82</v>
      </c>
      <c r="F72" s="1" t="s">
        <v>59</v>
      </c>
      <c r="G72" s="1" t="s">
        <v>79</v>
      </c>
      <c r="I72" s="54" t="s">
        <v>207</v>
      </c>
      <c r="J72" s="54">
        <v>0.4</v>
      </c>
      <c r="K72" s="54"/>
      <c r="L72" s="54" t="s">
        <v>208</v>
      </c>
      <c r="M72" s="54">
        <v>5</v>
      </c>
      <c r="N72" s="54" t="s">
        <v>88</v>
      </c>
      <c r="O72" s="54" t="s">
        <v>102</v>
      </c>
      <c r="P72" s="54" t="s">
        <v>90</v>
      </c>
      <c r="Q72" s="54" t="s">
        <v>631</v>
      </c>
      <c r="S72" s="1" t="s">
        <v>91</v>
      </c>
      <c r="T72" s="1" t="s">
        <v>92</v>
      </c>
      <c r="U72" s="1" t="s">
        <v>69</v>
      </c>
      <c r="V72" s="56">
        <v>1</v>
      </c>
      <c r="W72" s="57">
        <v>8</v>
      </c>
      <c r="X72" s="57">
        <v>8</v>
      </c>
      <c r="Y72" s="1" t="s">
        <v>70</v>
      </c>
      <c r="Z72" s="1" t="s">
        <v>94</v>
      </c>
      <c r="AA72" s="56">
        <v>67.5</v>
      </c>
      <c r="AB72" s="1" t="s">
        <v>95</v>
      </c>
      <c r="AC72" s="56">
        <v>11.040509839122</v>
      </c>
      <c r="AD72" s="1" t="s">
        <v>96</v>
      </c>
      <c r="AE72" s="56">
        <v>103</v>
      </c>
      <c r="AF72" s="1" t="s">
        <v>74</v>
      </c>
      <c r="AG72" s="57">
        <f>23.2071418/SQRT(Table8133925[[#This Row],[Column3]])</f>
        <v>8.2049636693688885</v>
      </c>
      <c r="AH72" s="1" t="s">
        <v>613</v>
      </c>
      <c r="AJ72" s="1" t="s">
        <v>615</v>
      </c>
      <c r="AK72" s="16" t="s">
        <v>78</v>
      </c>
      <c r="AL72" s="1" t="s">
        <v>77</v>
      </c>
      <c r="AM72" s="1" t="s">
        <v>77</v>
      </c>
      <c r="AN72" s="1" t="s">
        <v>78</v>
      </c>
    </row>
    <row r="73" spans="1:40" ht="17" x14ac:dyDescent="0.2">
      <c r="A73" s="22" t="s">
        <v>206</v>
      </c>
      <c r="B73" s="1">
        <v>2021</v>
      </c>
      <c r="C73" s="1">
        <v>8</v>
      </c>
      <c r="E73" s="1" t="s">
        <v>82</v>
      </c>
      <c r="F73" s="1" t="s">
        <v>59</v>
      </c>
      <c r="G73" s="1" t="s">
        <v>79</v>
      </c>
      <c r="I73" s="54" t="s">
        <v>207</v>
      </c>
      <c r="J73" s="54">
        <v>0.4</v>
      </c>
      <c r="K73" s="54"/>
      <c r="L73" s="54" t="s">
        <v>208</v>
      </c>
      <c r="M73" s="54" t="s">
        <v>87</v>
      </c>
      <c r="N73" s="54" t="s">
        <v>88</v>
      </c>
      <c r="O73" s="54" t="s">
        <v>102</v>
      </c>
      <c r="P73" s="54" t="s">
        <v>90</v>
      </c>
      <c r="Q73" s="54" t="s">
        <v>631</v>
      </c>
      <c r="S73" s="1" t="s">
        <v>132</v>
      </c>
      <c r="T73" s="1" t="s">
        <v>210</v>
      </c>
      <c r="U73" s="1" t="s">
        <v>69</v>
      </c>
      <c r="V73" s="56">
        <v>1</v>
      </c>
      <c r="W73" s="57">
        <v>8</v>
      </c>
      <c r="X73" s="57">
        <v>8</v>
      </c>
      <c r="Y73" s="1" t="s">
        <v>70</v>
      </c>
      <c r="Z73" s="1" t="s">
        <v>94</v>
      </c>
      <c r="AA73" s="56">
        <v>0.55199350000000003</v>
      </c>
      <c r="AB73" s="1" t="s">
        <v>95</v>
      </c>
      <c r="AC73" s="57">
        <v>1.1966870103834586E-2</v>
      </c>
      <c r="AD73" s="1" t="s">
        <v>96</v>
      </c>
      <c r="AE73" s="56">
        <v>0.52277340000000005</v>
      </c>
      <c r="AF73" s="1" t="s">
        <v>74</v>
      </c>
      <c r="AG73" s="57">
        <v>2.8134258543833172E-2</v>
      </c>
      <c r="AH73" s="1" t="s">
        <v>613</v>
      </c>
      <c r="AJ73" s="1" t="s">
        <v>76</v>
      </c>
      <c r="AK73" s="16" t="s">
        <v>78</v>
      </c>
      <c r="AL73" s="1" t="s">
        <v>77</v>
      </c>
      <c r="AM73" s="1" t="s">
        <v>77</v>
      </c>
      <c r="AN73" s="1" t="s">
        <v>78</v>
      </c>
    </row>
    <row r="74" spans="1:40" ht="17" x14ac:dyDescent="0.2">
      <c r="A74" s="22" t="s">
        <v>206</v>
      </c>
      <c r="B74" s="1">
        <v>2021</v>
      </c>
      <c r="C74" s="1">
        <v>9</v>
      </c>
      <c r="E74" s="1" t="s">
        <v>82</v>
      </c>
      <c r="F74" s="1" t="s">
        <v>59</v>
      </c>
      <c r="G74" s="1" t="s">
        <v>79</v>
      </c>
      <c r="I74" s="54" t="s">
        <v>207</v>
      </c>
      <c r="J74" s="54">
        <v>0.4</v>
      </c>
      <c r="K74" s="54"/>
      <c r="L74" s="54" t="s">
        <v>208</v>
      </c>
      <c r="M74" s="54" t="s">
        <v>87</v>
      </c>
      <c r="N74" s="54" t="s">
        <v>88</v>
      </c>
      <c r="O74" s="54" t="s">
        <v>102</v>
      </c>
      <c r="P74" s="54" t="s">
        <v>90</v>
      </c>
      <c r="Q74" s="54" t="s">
        <v>631</v>
      </c>
      <c r="S74" s="1" t="s">
        <v>132</v>
      </c>
      <c r="T74" s="1" t="s">
        <v>133</v>
      </c>
      <c r="U74" s="1" t="s">
        <v>69</v>
      </c>
      <c r="V74" s="56">
        <v>1</v>
      </c>
      <c r="W74" s="57">
        <v>8</v>
      </c>
      <c r="X74" s="57">
        <v>8</v>
      </c>
      <c r="Y74" s="1" t="s">
        <v>70</v>
      </c>
      <c r="Z74" s="1" t="s">
        <v>94</v>
      </c>
      <c r="AA74" s="61">
        <v>0.60042289999999998</v>
      </c>
      <c r="AB74" s="1" t="s">
        <v>95</v>
      </c>
      <c r="AC74" s="57">
        <v>2.6431075188726481E-2</v>
      </c>
      <c r="AD74" s="1" t="s">
        <v>96</v>
      </c>
      <c r="AE74" s="56">
        <v>0.5399756</v>
      </c>
      <c r="AF74" s="1" t="s">
        <v>74</v>
      </c>
      <c r="AG74" s="57">
        <v>3.3039804767247029E-2</v>
      </c>
      <c r="AH74" s="1" t="s">
        <v>613</v>
      </c>
      <c r="AJ74" s="1" t="s">
        <v>76</v>
      </c>
      <c r="AK74" s="16" t="s">
        <v>78</v>
      </c>
      <c r="AL74" s="1" t="s">
        <v>77</v>
      </c>
      <c r="AM74" s="1" t="s">
        <v>77</v>
      </c>
      <c r="AN74" s="1" t="s">
        <v>78</v>
      </c>
    </row>
    <row r="75" spans="1:40" ht="17" x14ac:dyDescent="0.2">
      <c r="A75" s="22" t="s">
        <v>206</v>
      </c>
      <c r="B75" s="1">
        <v>2021</v>
      </c>
      <c r="C75" s="1">
        <v>10</v>
      </c>
      <c r="E75" s="1" t="s">
        <v>82</v>
      </c>
      <c r="F75" s="1" t="s">
        <v>59</v>
      </c>
      <c r="G75" s="1" t="s">
        <v>79</v>
      </c>
      <c r="I75" s="54" t="s">
        <v>207</v>
      </c>
      <c r="J75" s="54">
        <v>0.4</v>
      </c>
      <c r="K75" s="54"/>
      <c r="L75" s="54" t="s">
        <v>211</v>
      </c>
      <c r="M75" s="54" t="s">
        <v>123</v>
      </c>
      <c r="N75" s="54" t="s">
        <v>88</v>
      </c>
      <c r="O75" s="54" t="s">
        <v>102</v>
      </c>
      <c r="P75" s="54" t="s">
        <v>90</v>
      </c>
      <c r="Q75" s="54" t="s">
        <v>631</v>
      </c>
      <c r="S75" s="1" t="s">
        <v>91</v>
      </c>
      <c r="T75" s="1" t="s">
        <v>92</v>
      </c>
      <c r="U75" s="1" t="s">
        <v>69</v>
      </c>
      <c r="V75" s="56">
        <v>1</v>
      </c>
      <c r="W75" s="57">
        <v>8</v>
      </c>
      <c r="X75" s="57">
        <v>8</v>
      </c>
      <c r="Y75" s="1" t="s">
        <v>70</v>
      </c>
      <c r="Z75" s="1" t="s">
        <v>94</v>
      </c>
      <c r="AA75" s="56">
        <v>65.625</v>
      </c>
      <c r="AB75" s="1" t="s">
        <v>95</v>
      </c>
      <c r="AC75" s="57">
        <v>4.5353275987802268</v>
      </c>
      <c r="AD75" s="1" t="s">
        <v>96</v>
      </c>
      <c r="AE75" s="56">
        <v>76.25</v>
      </c>
      <c r="AF75" s="1" t="s">
        <v>74</v>
      </c>
      <c r="AG75" s="57">
        <v>3.0749564391836515</v>
      </c>
      <c r="AH75" s="1" t="s">
        <v>613</v>
      </c>
      <c r="AI75" s="1" t="s">
        <v>603</v>
      </c>
      <c r="AJ75" s="1" t="s">
        <v>615</v>
      </c>
      <c r="AK75" s="16" t="s">
        <v>78</v>
      </c>
      <c r="AL75" s="1" t="s">
        <v>77</v>
      </c>
      <c r="AM75" s="1" t="s">
        <v>77</v>
      </c>
      <c r="AN75" s="1" t="s">
        <v>78</v>
      </c>
    </row>
    <row r="76" spans="1:40" ht="17" x14ac:dyDescent="0.2">
      <c r="A76" s="22" t="s">
        <v>206</v>
      </c>
      <c r="B76" s="1">
        <v>2021</v>
      </c>
      <c r="C76" s="1">
        <v>11</v>
      </c>
      <c r="E76" s="1" t="s">
        <v>82</v>
      </c>
      <c r="F76" s="1" t="s">
        <v>59</v>
      </c>
      <c r="G76" s="1" t="s">
        <v>79</v>
      </c>
      <c r="I76" s="54" t="s">
        <v>207</v>
      </c>
      <c r="J76" s="54">
        <v>0.4</v>
      </c>
      <c r="K76" s="54"/>
      <c r="L76" s="54" t="s">
        <v>211</v>
      </c>
      <c r="M76" s="54" t="s">
        <v>123</v>
      </c>
      <c r="N76" s="54" t="s">
        <v>88</v>
      </c>
      <c r="O76" s="54" t="s">
        <v>102</v>
      </c>
      <c r="P76" s="54" t="s">
        <v>90</v>
      </c>
      <c r="Q76" s="54" t="s">
        <v>631</v>
      </c>
      <c r="S76" s="1" t="s">
        <v>132</v>
      </c>
      <c r="T76" s="1" t="s">
        <v>210</v>
      </c>
      <c r="U76" s="1" t="s">
        <v>69</v>
      </c>
      <c r="V76" s="56">
        <v>1</v>
      </c>
      <c r="W76" s="57">
        <v>8</v>
      </c>
      <c r="X76" s="57">
        <v>8</v>
      </c>
      <c r="Y76" s="1" t="s">
        <v>70</v>
      </c>
      <c r="Z76" s="1" t="s">
        <v>94</v>
      </c>
      <c r="AA76" s="56">
        <v>0.59926230000000003</v>
      </c>
      <c r="AB76" s="1" t="s">
        <v>95</v>
      </c>
      <c r="AC76" s="57">
        <v>2.8373115678984085E-2</v>
      </c>
      <c r="AD76" s="1" t="s">
        <v>96</v>
      </c>
      <c r="AE76" s="56">
        <v>0.58595280000000005</v>
      </c>
      <c r="AF76" s="1" t="s">
        <v>74</v>
      </c>
      <c r="AG76" s="57">
        <v>2.6728130747502948E-2</v>
      </c>
      <c r="AH76" s="1" t="s">
        <v>613</v>
      </c>
      <c r="AI76" s="1" t="s">
        <v>603</v>
      </c>
      <c r="AJ76" s="1" t="s">
        <v>76</v>
      </c>
      <c r="AK76" s="16" t="s">
        <v>78</v>
      </c>
      <c r="AL76" s="1" t="s">
        <v>77</v>
      </c>
      <c r="AM76" s="1" t="s">
        <v>77</v>
      </c>
      <c r="AN76" s="1" t="s">
        <v>78</v>
      </c>
    </row>
    <row r="77" spans="1:40" ht="17" x14ac:dyDescent="0.2">
      <c r="A77" s="22" t="s">
        <v>206</v>
      </c>
      <c r="B77" s="1">
        <v>2021</v>
      </c>
      <c r="C77" s="1">
        <v>12</v>
      </c>
      <c r="E77" s="1" t="s">
        <v>82</v>
      </c>
      <c r="F77" s="1" t="s">
        <v>59</v>
      </c>
      <c r="G77" s="1" t="s">
        <v>79</v>
      </c>
      <c r="I77" s="54" t="s">
        <v>207</v>
      </c>
      <c r="J77" s="54">
        <v>0.4</v>
      </c>
      <c r="K77" s="54"/>
      <c r="L77" s="54" t="s">
        <v>211</v>
      </c>
      <c r="M77" s="54">
        <v>7</v>
      </c>
      <c r="N77" s="54" t="s">
        <v>88</v>
      </c>
      <c r="O77" s="54" t="s">
        <v>102</v>
      </c>
      <c r="P77" s="54" t="s">
        <v>90</v>
      </c>
      <c r="Q77" s="54" t="s">
        <v>631</v>
      </c>
      <c r="S77" s="1" t="s">
        <v>132</v>
      </c>
      <c r="T77" s="1" t="s">
        <v>133</v>
      </c>
      <c r="U77" s="1" t="s">
        <v>69</v>
      </c>
      <c r="V77" s="56">
        <v>1</v>
      </c>
      <c r="W77" s="57">
        <v>8</v>
      </c>
      <c r="X77" s="57">
        <v>8</v>
      </c>
      <c r="Y77" s="1" t="s">
        <v>70</v>
      </c>
      <c r="Z77" s="1" t="s">
        <v>94</v>
      </c>
      <c r="AA77" s="56">
        <v>0.71064819999999995</v>
      </c>
      <c r="AB77" s="1" t="s">
        <v>95</v>
      </c>
      <c r="AC77" s="57">
        <v>4.3110836737906742E-2</v>
      </c>
      <c r="AD77" s="1" t="s">
        <v>96</v>
      </c>
      <c r="AE77" s="56">
        <v>0.638872</v>
      </c>
      <c r="AF77" s="1" t="s">
        <v>74</v>
      </c>
      <c r="AG77" s="57">
        <v>5.8236483648056156E-2</v>
      </c>
      <c r="AH77" s="1" t="s">
        <v>613</v>
      </c>
      <c r="AI77" s="1" t="s">
        <v>603</v>
      </c>
      <c r="AJ77" s="1" t="s">
        <v>76</v>
      </c>
      <c r="AK77" s="16" t="s">
        <v>78</v>
      </c>
      <c r="AL77" s="1" t="s">
        <v>77</v>
      </c>
      <c r="AM77" s="1" t="s">
        <v>77</v>
      </c>
      <c r="AN77" s="1" t="s">
        <v>78</v>
      </c>
    </row>
    <row r="78" spans="1:40" ht="17" x14ac:dyDescent="0.2">
      <c r="A78" s="22" t="s">
        <v>212</v>
      </c>
      <c r="B78" s="1">
        <v>2020</v>
      </c>
      <c r="C78" s="1">
        <v>1</v>
      </c>
      <c r="E78" s="1" t="s">
        <v>82</v>
      </c>
      <c r="F78" s="1" t="s">
        <v>59</v>
      </c>
      <c r="G78" s="1" t="s">
        <v>60</v>
      </c>
      <c r="I78" s="54" t="s">
        <v>83</v>
      </c>
      <c r="J78" s="54" t="s">
        <v>84</v>
      </c>
      <c r="K78" s="54" t="s">
        <v>85</v>
      </c>
      <c r="L78" s="54" t="s">
        <v>173</v>
      </c>
      <c r="M78" s="54">
        <v>5</v>
      </c>
      <c r="N78" s="54" t="s">
        <v>108</v>
      </c>
      <c r="O78" s="54" t="s">
        <v>102</v>
      </c>
      <c r="P78" s="54" t="s">
        <v>90</v>
      </c>
      <c r="Q78" s="54"/>
      <c r="S78" s="1" t="s">
        <v>132</v>
      </c>
      <c r="T78" s="1" t="s">
        <v>210</v>
      </c>
      <c r="U78" s="1" t="s">
        <v>69</v>
      </c>
      <c r="V78" s="56">
        <v>1</v>
      </c>
      <c r="W78" s="57" t="s">
        <v>107</v>
      </c>
      <c r="X78" s="57" t="s">
        <v>213</v>
      </c>
      <c r="Y78" s="1" t="s">
        <v>70</v>
      </c>
      <c r="Z78" s="1" t="s">
        <v>94</v>
      </c>
      <c r="AA78" s="56">
        <v>78.010000000000005</v>
      </c>
      <c r="AB78" s="1" t="s">
        <v>95</v>
      </c>
      <c r="AC78" s="56">
        <v>4.1900000000000004</v>
      </c>
      <c r="AD78" s="1" t="s">
        <v>96</v>
      </c>
      <c r="AE78" s="56">
        <v>54.97</v>
      </c>
      <c r="AF78" s="1" t="s">
        <v>74</v>
      </c>
      <c r="AG78" s="56">
        <v>4.1900000000000004</v>
      </c>
      <c r="AH78" s="1" t="s">
        <v>80</v>
      </c>
      <c r="AJ78" s="1" t="s">
        <v>76</v>
      </c>
      <c r="AK78" s="16" t="s">
        <v>77</v>
      </c>
      <c r="AL78" s="1" t="s">
        <v>77</v>
      </c>
      <c r="AM78" s="58" t="s">
        <v>77</v>
      </c>
      <c r="AN78" s="1" t="s">
        <v>78</v>
      </c>
    </row>
    <row r="79" spans="1:40" ht="17" x14ac:dyDescent="0.2">
      <c r="A79" s="22" t="s">
        <v>212</v>
      </c>
      <c r="B79" s="1">
        <v>2020</v>
      </c>
      <c r="C79" s="1">
        <v>2</v>
      </c>
      <c r="E79" s="1" t="s">
        <v>82</v>
      </c>
      <c r="F79" s="1" t="s">
        <v>59</v>
      </c>
      <c r="G79" s="1" t="s">
        <v>60</v>
      </c>
      <c r="I79" s="54" t="s">
        <v>83</v>
      </c>
      <c r="J79" s="54" t="s">
        <v>84</v>
      </c>
      <c r="K79" s="54" t="s">
        <v>85</v>
      </c>
      <c r="L79" s="54" t="s">
        <v>173</v>
      </c>
      <c r="M79" s="54">
        <v>5</v>
      </c>
      <c r="N79" s="54" t="s">
        <v>108</v>
      </c>
      <c r="O79" s="54" t="s">
        <v>102</v>
      </c>
      <c r="P79" s="54" t="s">
        <v>90</v>
      </c>
      <c r="Q79" s="54"/>
      <c r="S79" s="1" t="s">
        <v>132</v>
      </c>
      <c r="T79" s="1" t="s">
        <v>133</v>
      </c>
      <c r="U79" s="1" t="s">
        <v>69</v>
      </c>
      <c r="V79" s="56">
        <v>1</v>
      </c>
      <c r="W79" s="57" t="s">
        <v>107</v>
      </c>
      <c r="X79" s="57" t="s">
        <v>213</v>
      </c>
      <c r="Y79" s="1" t="s">
        <v>70</v>
      </c>
      <c r="Z79" s="1" t="s">
        <v>94</v>
      </c>
      <c r="AA79" s="56">
        <v>78.53</v>
      </c>
      <c r="AB79" s="1" t="s">
        <v>95</v>
      </c>
      <c r="AC79" s="56">
        <v>4.72</v>
      </c>
      <c r="AD79" s="1" t="s">
        <v>96</v>
      </c>
      <c r="AE79" s="56">
        <v>73.819999999999993</v>
      </c>
      <c r="AF79" s="1" t="s">
        <v>74</v>
      </c>
      <c r="AG79" s="56">
        <v>3.14</v>
      </c>
      <c r="AH79" s="1" t="s">
        <v>80</v>
      </c>
      <c r="AJ79" s="1" t="s">
        <v>76</v>
      </c>
      <c r="AK79" s="16" t="s">
        <v>77</v>
      </c>
      <c r="AL79" s="1" t="s">
        <v>77</v>
      </c>
      <c r="AM79" s="58" t="s">
        <v>77</v>
      </c>
      <c r="AN79" s="1" t="s">
        <v>78</v>
      </c>
    </row>
    <row r="80" spans="1:40" ht="17" x14ac:dyDescent="0.2">
      <c r="A80" s="22" t="s">
        <v>212</v>
      </c>
      <c r="B80" s="1">
        <v>2020</v>
      </c>
      <c r="C80" s="1">
        <v>3</v>
      </c>
      <c r="E80" s="1" t="s">
        <v>82</v>
      </c>
      <c r="F80" s="1" t="s">
        <v>59</v>
      </c>
      <c r="G80" s="1" t="s">
        <v>60</v>
      </c>
      <c r="I80" s="54" t="s">
        <v>83</v>
      </c>
      <c r="J80" s="54" t="s">
        <v>84</v>
      </c>
      <c r="K80" s="54" t="s">
        <v>85</v>
      </c>
      <c r="L80" s="54" t="s">
        <v>173</v>
      </c>
      <c r="M80" s="54">
        <v>5</v>
      </c>
      <c r="N80" s="54" t="s">
        <v>108</v>
      </c>
      <c r="O80" s="54" t="s">
        <v>102</v>
      </c>
      <c r="P80" s="54" t="s">
        <v>90</v>
      </c>
      <c r="Q80" s="54"/>
      <c r="S80" s="1" t="s">
        <v>120</v>
      </c>
      <c r="U80" s="1" t="s">
        <v>69</v>
      </c>
      <c r="V80" s="56">
        <v>1</v>
      </c>
      <c r="W80" s="57" t="s">
        <v>107</v>
      </c>
      <c r="X80" s="57" t="s">
        <v>213</v>
      </c>
      <c r="Y80" s="1" t="s">
        <v>78</v>
      </c>
      <c r="Z80" s="1" t="s">
        <v>94</v>
      </c>
      <c r="AA80" s="56">
        <v>76.92</v>
      </c>
      <c r="AB80" s="1" t="s">
        <v>95</v>
      </c>
      <c r="AC80" s="56">
        <v>3.85</v>
      </c>
      <c r="AD80" s="1" t="s">
        <v>96</v>
      </c>
      <c r="AE80" s="56">
        <v>49.23</v>
      </c>
      <c r="AF80" s="1" t="s">
        <v>74</v>
      </c>
      <c r="AG80" s="56">
        <v>6.54</v>
      </c>
      <c r="AH80" s="1" t="s">
        <v>80</v>
      </c>
      <c r="AK80" s="16" t="s">
        <v>77</v>
      </c>
      <c r="AL80" s="1" t="s">
        <v>77</v>
      </c>
      <c r="AM80" s="58" t="s">
        <v>77</v>
      </c>
      <c r="AN80" s="1" t="s">
        <v>78</v>
      </c>
    </row>
    <row r="81" spans="1:40" ht="17" x14ac:dyDescent="0.2">
      <c r="A81" s="22" t="s">
        <v>212</v>
      </c>
      <c r="B81" s="1">
        <v>2020</v>
      </c>
      <c r="C81" s="1">
        <v>4</v>
      </c>
      <c r="E81" s="1" t="s">
        <v>82</v>
      </c>
      <c r="F81" s="1" t="s">
        <v>59</v>
      </c>
      <c r="G81" s="1" t="s">
        <v>60</v>
      </c>
      <c r="I81" s="54" t="s">
        <v>83</v>
      </c>
      <c r="J81" s="54" t="s">
        <v>84</v>
      </c>
      <c r="K81" s="54" t="s">
        <v>85</v>
      </c>
      <c r="L81" s="54" t="s">
        <v>173</v>
      </c>
      <c r="M81" s="54">
        <v>5</v>
      </c>
      <c r="N81" s="54" t="s">
        <v>108</v>
      </c>
      <c r="O81" s="54" t="s">
        <v>102</v>
      </c>
      <c r="P81" s="54" t="s">
        <v>90</v>
      </c>
      <c r="Q81" s="54"/>
      <c r="S81" s="1" t="s">
        <v>67</v>
      </c>
      <c r="T81" s="1" t="s">
        <v>68</v>
      </c>
      <c r="U81" s="1" t="s">
        <v>69</v>
      </c>
      <c r="V81" s="56">
        <v>1</v>
      </c>
      <c r="W81" s="57" t="s">
        <v>198</v>
      </c>
      <c r="X81" s="57" t="s">
        <v>213</v>
      </c>
      <c r="Y81" s="1" t="s">
        <v>70</v>
      </c>
      <c r="Z81" s="1" t="s">
        <v>94</v>
      </c>
      <c r="AA81" s="56">
        <v>79.180000000000007</v>
      </c>
      <c r="AB81" s="1" t="s">
        <v>95</v>
      </c>
      <c r="AC81" s="56">
        <v>2.34</v>
      </c>
      <c r="AD81" s="1" t="s">
        <v>96</v>
      </c>
      <c r="AE81" s="56">
        <v>34.020000000000003</v>
      </c>
      <c r="AF81" s="1" t="s">
        <v>74</v>
      </c>
      <c r="AG81" s="56">
        <v>2.64</v>
      </c>
      <c r="AH81" s="1" t="s">
        <v>80</v>
      </c>
      <c r="AJ81" s="1" t="s">
        <v>76</v>
      </c>
      <c r="AK81" s="16" t="s">
        <v>77</v>
      </c>
      <c r="AL81" s="1" t="s">
        <v>77</v>
      </c>
      <c r="AM81" s="58" t="s">
        <v>77</v>
      </c>
      <c r="AN81" s="1" t="s">
        <v>78</v>
      </c>
    </row>
    <row r="82" spans="1:40" ht="17" x14ac:dyDescent="0.2">
      <c r="A82" s="22" t="s">
        <v>212</v>
      </c>
      <c r="B82" s="1">
        <v>2020</v>
      </c>
      <c r="C82" s="1">
        <v>5</v>
      </c>
      <c r="E82" s="1" t="s">
        <v>82</v>
      </c>
      <c r="F82" s="1" t="s">
        <v>59</v>
      </c>
      <c r="G82" s="1" t="s">
        <v>60</v>
      </c>
      <c r="I82" s="54" t="s">
        <v>83</v>
      </c>
      <c r="J82" s="54" t="s">
        <v>84</v>
      </c>
      <c r="K82" s="54" t="s">
        <v>85</v>
      </c>
      <c r="L82" s="54" t="s">
        <v>173</v>
      </c>
      <c r="M82" s="54">
        <v>5</v>
      </c>
      <c r="N82" s="54" t="s">
        <v>108</v>
      </c>
      <c r="O82" s="54" t="s">
        <v>102</v>
      </c>
      <c r="P82" s="54" t="s">
        <v>90</v>
      </c>
      <c r="Q82" s="54"/>
      <c r="S82" s="1" t="s">
        <v>103</v>
      </c>
      <c r="U82" s="1" t="s">
        <v>69</v>
      </c>
      <c r="V82" s="56">
        <v>1</v>
      </c>
      <c r="W82" s="57" t="s">
        <v>107</v>
      </c>
      <c r="X82" s="57" t="s">
        <v>213</v>
      </c>
      <c r="Y82" s="1" t="s">
        <v>78</v>
      </c>
      <c r="Z82" s="1" t="s">
        <v>94</v>
      </c>
      <c r="AA82" s="56">
        <v>97.9</v>
      </c>
      <c r="AB82" s="1" t="s">
        <v>95</v>
      </c>
      <c r="AC82" s="56">
        <v>0.2</v>
      </c>
      <c r="AD82" s="1" t="s">
        <v>96</v>
      </c>
      <c r="AE82" s="56">
        <v>96.79</v>
      </c>
      <c r="AF82" s="1" t="s">
        <v>74</v>
      </c>
      <c r="AG82" s="56">
        <v>0.54</v>
      </c>
      <c r="AH82" s="1" t="s">
        <v>80</v>
      </c>
      <c r="AK82" s="16" t="s">
        <v>77</v>
      </c>
      <c r="AL82" s="1" t="s">
        <v>77</v>
      </c>
      <c r="AM82" s="58" t="s">
        <v>77</v>
      </c>
      <c r="AN82" s="1" t="s">
        <v>78</v>
      </c>
    </row>
    <row r="83" spans="1:40" ht="17" x14ac:dyDescent="0.2">
      <c r="A83" s="22" t="s">
        <v>214</v>
      </c>
      <c r="B83" s="1">
        <v>2020</v>
      </c>
      <c r="C83" s="1">
        <v>1</v>
      </c>
      <c r="E83" s="1" t="s">
        <v>58</v>
      </c>
      <c r="F83" s="1" t="s">
        <v>59</v>
      </c>
      <c r="G83" s="1" t="s">
        <v>60</v>
      </c>
      <c r="I83" s="54" t="s">
        <v>215</v>
      </c>
      <c r="J83" s="54">
        <v>0.01</v>
      </c>
      <c r="K83" s="54"/>
      <c r="L83" s="54" t="s">
        <v>216</v>
      </c>
      <c r="M83" s="54">
        <v>6</v>
      </c>
      <c r="N83" s="54" t="s">
        <v>88</v>
      </c>
      <c r="O83" s="54" t="s">
        <v>102</v>
      </c>
      <c r="P83" s="54" t="s">
        <v>90</v>
      </c>
      <c r="Q83" s="54"/>
      <c r="S83" s="1" t="s">
        <v>129</v>
      </c>
      <c r="T83" s="1" t="s">
        <v>130</v>
      </c>
      <c r="U83" s="1" t="s">
        <v>69</v>
      </c>
      <c r="V83" s="56">
        <v>1</v>
      </c>
      <c r="W83" s="57" t="s">
        <v>121</v>
      </c>
      <c r="X83" s="57">
        <v>8</v>
      </c>
      <c r="Y83" s="1" t="s">
        <v>78</v>
      </c>
      <c r="Z83" s="1" t="s">
        <v>217</v>
      </c>
      <c r="AA83" s="56">
        <v>0.82299999999999995</v>
      </c>
      <c r="AB83" s="1" t="s">
        <v>147</v>
      </c>
      <c r="AC83" s="56">
        <v>16</v>
      </c>
      <c r="AE83" s="56"/>
      <c r="AG83" s="56"/>
      <c r="AH83" s="1" t="s">
        <v>75</v>
      </c>
      <c r="AK83" s="16" t="s">
        <v>77</v>
      </c>
      <c r="AL83" s="1" t="s">
        <v>98</v>
      </c>
      <c r="AM83" s="1" t="s">
        <v>78</v>
      </c>
      <c r="AN83" s="1" t="s">
        <v>78</v>
      </c>
    </row>
    <row r="84" spans="1:40" ht="17" x14ac:dyDescent="0.2">
      <c r="A84" s="22" t="s">
        <v>214</v>
      </c>
      <c r="B84" s="1">
        <v>2020</v>
      </c>
      <c r="C84" s="1">
        <v>2</v>
      </c>
      <c r="E84" s="1" t="s">
        <v>58</v>
      </c>
      <c r="F84" s="1" t="s">
        <v>59</v>
      </c>
      <c r="G84" s="1" t="s">
        <v>60</v>
      </c>
      <c r="I84" s="54" t="s">
        <v>215</v>
      </c>
      <c r="J84" s="54">
        <v>0.01</v>
      </c>
      <c r="K84" s="54"/>
      <c r="L84" s="54" t="s">
        <v>216</v>
      </c>
      <c r="M84" s="54">
        <v>6</v>
      </c>
      <c r="N84" s="54" t="s">
        <v>88</v>
      </c>
      <c r="O84" s="54" t="s">
        <v>102</v>
      </c>
      <c r="P84" s="54" t="s">
        <v>90</v>
      </c>
      <c r="Q84" s="54"/>
      <c r="S84" s="1" t="s">
        <v>67</v>
      </c>
      <c r="T84" s="1" t="s">
        <v>68</v>
      </c>
      <c r="U84" s="1" t="s">
        <v>69</v>
      </c>
      <c r="V84" s="56">
        <v>1</v>
      </c>
      <c r="W84" s="57" t="s">
        <v>121</v>
      </c>
      <c r="X84" s="57">
        <v>8</v>
      </c>
      <c r="Y84" s="1" t="s">
        <v>70</v>
      </c>
      <c r="Z84" s="1" t="s">
        <v>217</v>
      </c>
      <c r="AA84" s="56">
        <v>0.11</v>
      </c>
      <c r="AB84" s="1" t="s">
        <v>147</v>
      </c>
      <c r="AC84" s="56">
        <v>13</v>
      </c>
      <c r="AE84" s="56"/>
      <c r="AG84" s="56"/>
      <c r="AH84" s="1" t="s">
        <v>75</v>
      </c>
      <c r="AJ84" s="1" t="s">
        <v>76</v>
      </c>
      <c r="AK84" s="16" t="s">
        <v>77</v>
      </c>
      <c r="AL84" s="1" t="s">
        <v>98</v>
      </c>
      <c r="AM84" s="1" t="s">
        <v>78</v>
      </c>
      <c r="AN84" s="1" t="s">
        <v>78</v>
      </c>
    </row>
    <row r="85" spans="1:40" ht="17" x14ac:dyDescent="0.2">
      <c r="A85" s="22" t="s">
        <v>218</v>
      </c>
      <c r="B85" s="1">
        <v>2020</v>
      </c>
      <c r="C85" s="1">
        <v>1</v>
      </c>
      <c r="E85" s="1" t="s">
        <v>58</v>
      </c>
      <c r="F85" s="1" t="s">
        <v>59</v>
      </c>
      <c r="G85" s="1" t="s">
        <v>60</v>
      </c>
      <c r="I85" s="54" t="s">
        <v>83</v>
      </c>
      <c r="J85" s="54">
        <v>3</v>
      </c>
      <c r="K85" s="54" t="s">
        <v>110</v>
      </c>
      <c r="L85" s="54" t="s">
        <v>144</v>
      </c>
      <c r="M85" s="54">
        <v>4</v>
      </c>
      <c r="N85" s="54" t="s">
        <v>88</v>
      </c>
      <c r="O85" s="54" t="s">
        <v>102</v>
      </c>
      <c r="P85" s="54" t="s">
        <v>90</v>
      </c>
      <c r="Q85" s="54"/>
      <c r="S85" s="1" t="s">
        <v>129</v>
      </c>
      <c r="T85" s="1" t="s">
        <v>219</v>
      </c>
      <c r="U85" s="1" t="s">
        <v>69</v>
      </c>
      <c r="V85" s="56">
        <v>1</v>
      </c>
      <c r="W85" s="57" t="s">
        <v>220</v>
      </c>
      <c r="X85" s="57" t="s">
        <v>220</v>
      </c>
      <c r="Y85" s="1" t="s">
        <v>78</v>
      </c>
      <c r="Z85" s="1" t="s">
        <v>94</v>
      </c>
      <c r="AA85" s="56">
        <v>78.400000000000006</v>
      </c>
      <c r="AB85" s="1" t="s">
        <v>95</v>
      </c>
      <c r="AC85" s="56">
        <v>4.0999999999999996</v>
      </c>
      <c r="AD85" s="1" t="s">
        <v>96</v>
      </c>
      <c r="AE85" s="56">
        <v>63.9</v>
      </c>
      <c r="AF85" s="1" t="s">
        <v>74</v>
      </c>
      <c r="AG85" s="56">
        <v>4.5</v>
      </c>
      <c r="AH85" s="1" t="s">
        <v>80</v>
      </c>
      <c r="AJ85" s="1" t="s">
        <v>221</v>
      </c>
      <c r="AK85" s="16" t="s">
        <v>77</v>
      </c>
      <c r="AL85" s="1" t="s">
        <v>77</v>
      </c>
      <c r="AM85" s="1" t="s">
        <v>78</v>
      </c>
      <c r="AN85" s="1" t="s">
        <v>77</v>
      </c>
    </row>
    <row r="86" spans="1:40" ht="17" x14ac:dyDescent="0.2">
      <c r="A86" s="22" t="s">
        <v>218</v>
      </c>
      <c r="B86" s="1">
        <v>2020</v>
      </c>
      <c r="C86" s="1">
        <v>2</v>
      </c>
      <c r="E86" s="1" t="s">
        <v>58</v>
      </c>
      <c r="F86" s="1" t="s">
        <v>59</v>
      </c>
      <c r="G86" s="1" t="s">
        <v>60</v>
      </c>
      <c r="I86" s="54" t="s">
        <v>83</v>
      </c>
      <c r="J86" s="54">
        <v>3</v>
      </c>
      <c r="K86" s="54" t="s">
        <v>110</v>
      </c>
      <c r="L86" s="54" t="s">
        <v>144</v>
      </c>
      <c r="M86" s="54">
        <v>4</v>
      </c>
      <c r="N86" s="54" t="s">
        <v>88</v>
      </c>
      <c r="O86" s="54" t="s">
        <v>102</v>
      </c>
      <c r="P86" s="54" t="s">
        <v>90</v>
      </c>
      <c r="Q86" s="54"/>
      <c r="S86" s="1" t="s">
        <v>132</v>
      </c>
      <c r="T86" s="1" t="s">
        <v>210</v>
      </c>
      <c r="U86" s="1" t="s">
        <v>69</v>
      </c>
      <c r="V86" s="56">
        <v>1</v>
      </c>
      <c r="W86" s="57" t="s">
        <v>199</v>
      </c>
      <c r="X86" s="57" t="s">
        <v>194</v>
      </c>
      <c r="Y86" s="1" t="s">
        <v>78</v>
      </c>
      <c r="Z86" s="1" t="s">
        <v>94</v>
      </c>
      <c r="AA86" s="56" t="s">
        <v>222</v>
      </c>
      <c r="AB86" s="1" t="s">
        <v>95</v>
      </c>
      <c r="AC86" s="56" t="s">
        <v>223</v>
      </c>
      <c r="AD86" s="1" t="s">
        <v>96</v>
      </c>
      <c r="AE86" s="56" t="s">
        <v>224</v>
      </c>
      <c r="AF86" s="1" t="s">
        <v>74</v>
      </c>
      <c r="AG86" s="56" t="s">
        <v>225</v>
      </c>
      <c r="AH86" s="1" t="s">
        <v>80</v>
      </c>
      <c r="AJ86" s="1" t="s">
        <v>226</v>
      </c>
      <c r="AK86" s="16" t="s">
        <v>77</v>
      </c>
      <c r="AL86" s="1" t="s">
        <v>77</v>
      </c>
      <c r="AM86" s="1" t="s">
        <v>78</v>
      </c>
      <c r="AN86" s="1" t="s">
        <v>77</v>
      </c>
    </row>
    <row r="87" spans="1:40" ht="17" x14ac:dyDescent="0.2">
      <c r="A87" s="22" t="s">
        <v>218</v>
      </c>
      <c r="B87" s="1">
        <v>2020</v>
      </c>
      <c r="C87" s="1">
        <v>3</v>
      </c>
      <c r="E87" s="1" t="s">
        <v>58</v>
      </c>
      <c r="F87" s="1" t="s">
        <v>59</v>
      </c>
      <c r="G87" s="1" t="s">
        <v>60</v>
      </c>
      <c r="I87" s="54" t="s">
        <v>83</v>
      </c>
      <c r="J87" s="54">
        <v>3</v>
      </c>
      <c r="K87" s="54" t="s">
        <v>110</v>
      </c>
      <c r="L87" s="54" t="s">
        <v>144</v>
      </c>
      <c r="M87" s="54">
        <v>4</v>
      </c>
      <c r="N87" s="54" t="s">
        <v>88</v>
      </c>
      <c r="O87" s="54" t="s">
        <v>102</v>
      </c>
      <c r="P87" s="54" t="s">
        <v>90</v>
      </c>
      <c r="Q87" s="54"/>
      <c r="S87" s="1" t="s">
        <v>132</v>
      </c>
      <c r="T87" s="1" t="s">
        <v>133</v>
      </c>
      <c r="U87" s="1" t="s">
        <v>69</v>
      </c>
      <c r="V87" s="56">
        <v>1</v>
      </c>
      <c r="W87" s="57" t="s">
        <v>199</v>
      </c>
      <c r="X87" s="57" t="s">
        <v>194</v>
      </c>
      <c r="Y87" s="1" t="s">
        <v>78</v>
      </c>
      <c r="Z87" s="1" t="s">
        <v>94</v>
      </c>
      <c r="AA87" s="56" t="s">
        <v>227</v>
      </c>
      <c r="AB87" s="1" t="s">
        <v>95</v>
      </c>
      <c r="AC87" s="56" t="s">
        <v>228</v>
      </c>
      <c r="AD87" s="1" t="s">
        <v>96</v>
      </c>
      <c r="AE87" s="56" t="s">
        <v>229</v>
      </c>
      <c r="AF87" s="1" t="s">
        <v>74</v>
      </c>
      <c r="AG87" s="56" t="s">
        <v>230</v>
      </c>
      <c r="AH87" s="1" t="s">
        <v>80</v>
      </c>
      <c r="AJ87" s="1" t="s">
        <v>226</v>
      </c>
      <c r="AK87" s="16" t="s">
        <v>77</v>
      </c>
      <c r="AL87" s="1" t="s">
        <v>77</v>
      </c>
      <c r="AM87" s="1" t="s">
        <v>78</v>
      </c>
      <c r="AN87" s="1" t="s">
        <v>77</v>
      </c>
    </row>
    <row r="88" spans="1:40" ht="17" x14ac:dyDescent="0.2">
      <c r="A88" s="22" t="s">
        <v>218</v>
      </c>
      <c r="B88" s="1">
        <v>2020</v>
      </c>
      <c r="C88" s="1">
        <v>4</v>
      </c>
      <c r="E88" s="1" t="s">
        <v>58</v>
      </c>
      <c r="F88" s="1" t="s">
        <v>59</v>
      </c>
      <c r="G88" s="1" t="s">
        <v>79</v>
      </c>
      <c r="I88" s="54" t="s">
        <v>83</v>
      </c>
      <c r="J88" s="54">
        <v>3</v>
      </c>
      <c r="K88" s="54" t="s">
        <v>110</v>
      </c>
      <c r="L88" s="54" t="s">
        <v>144</v>
      </c>
      <c r="M88" s="54">
        <v>4</v>
      </c>
      <c r="N88" s="54" t="s">
        <v>88</v>
      </c>
      <c r="O88" s="54" t="s">
        <v>102</v>
      </c>
      <c r="P88" s="54" t="s">
        <v>90</v>
      </c>
      <c r="Q88" s="54"/>
      <c r="S88" s="1" t="s">
        <v>129</v>
      </c>
      <c r="T88" s="1" t="s">
        <v>219</v>
      </c>
      <c r="U88" s="1" t="s">
        <v>69</v>
      </c>
      <c r="V88" s="56">
        <v>1</v>
      </c>
      <c r="W88" s="57" t="s">
        <v>220</v>
      </c>
      <c r="X88" s="57" t="s">
        <v>220</v>
      </c>
      <c r="Y88" s="1" t="s">
        <v>78</v>
      </c>
      <c r="Z88" s="1" t="s">
        <v>94</v>
      </c>
      <c r="AA88" s="56">
        <v>78.599999999999994</v>
      </c>
      <c r="AB88" s="1" t="s">
        <v>95</v>
      </c>
      <c r="AC88" s="56">
        <v>4.4000000000000004</v>
      </c>
      <c r="AD88" s="1" t="s">
        <v>96</v>
      </c>
      <c r="AE88" s="56">
        <v>59.9</v>
      </c>
      <c r="AF88" s="1" t="s">
        <v>74</v>
      </c>
      <c r="AG88" s="56">
        <v>4.5999999999999996</v>
      </c>
      <c r="AH88" s="1" t="s">
        <v>80</v>
      </c>
      <c r="AJ88" s="1" t="s">
        <v>221</v>
      </c>
      <c r="AK88" s="16" t="s">
        <v>77</v>
      </c>
      <c r="AL88" s="1" t="s">
        <v>77</v>
      </c>
      <c r="AM88" s="1" t="s">
        <v>78</v>
      </c>
      <c r="AN88" s="1" t="s">
        <v>77</v>
      </c>
    </row>
    <row r="89" spans="1:40" ht="17" x14ac:dyDescent="0.2">
      <c r="A89" s="22" t="s">
        <v>218</v>
      </c>
      <c r="B89" s="1">
        <v>2020</v>
      </c>
      <c r="C89" s="1">
        <v>5</v>
      </c>
      <c r="E89" s="1" t="s">
        <v>58</v>
      </c>
      <c r="F89" s="1" t="s">
        <v>59</v>
      </c>
      <c r="G89" s="1" t="s">
        <v>79</v>
      </c>
      <c r="I89" s="54" t="s">
        <v>83</v>
      </c>
      <c r="J89" s="54">
        <v>3</v>
      </c>
      <c r="K89" s="54" t="s">
        <v>110</v>
      </c>
      <c r="L89" s="54" t="s">
        <v>144</v>
      </c>
      <c r="M89" s="54">
        <v>4</v>
      </c>
      <c r="N89" s="54" t="s">
        <v>88</v>
      </c>
      <c r="O89" s="54" t="s">
        <v>102</v>
      </c>
      <c r="P89" s="54" t="s">
        <v>90</v>
      </c>
      <c r="Q89" s="54"/>
      <c r="S89" s="1" t="s">
        <v>132</v>
      </c>
      <c r="T89" s="1" t="s">
        <v>210</v>
      </c>
      <c r="U89" s="1" t="s">
        <v>69</v>
      </c>
      <c r="V89" s="56">
        <v>1</v>
      </c>
      <c r="W89" s="57" t="s">
        <v>199</v>
      </c>
      <c r="X89" s="57" t="s">
        <v>105</v>
      </c>
      <c r="Y89" s="1" t="s">
        <v>78</v>
      </c>
      <c r="Z89" s="1" t="s">
        <v>94</v>
      </c>
      <c r="AA89" s="56" t="s">
        <v>224</v>
      </c>
      <c r="AB89" s="1" t="s">
        <v>95</v>
      </c>
      <c r="AC89" s="56" t="s">
        <v>231</v>
      </c>
      <c r="AD89" s="1" t="s">
        <v>96</v>
      </c>
      <c r="AE89" s="56" t="s">
        <v>232</v>
      </c>
      <c r="AF89" s="1" t="s">
        <v>74</v>
      </c>
      <c r="AG89" s="56" t="s">
        <v>233</v>
      </c>
      <c r="AH89" s="1" t="s">
        <v>80</v>
      </c>
      <c r="AJ89" s="1" t="s">
        <v>226</v>
      </c>
      <c r="AK89" s="16" t="s">
        <v>77</v>
      </c>
      <c r="AL89" s="1" t="s">
        <v>77</v>
      </c>
      <c r="AM89" s="1" t="s">
        <v>78</v>
      </c>
      <c r="AN89" s="1" t="s">
        <v>77</v>
      </c>
    </row>
    <row r="90" spans="1:40" ht="17" x14ac:dyDescent="0.2">
      <c r="A90" s="22" t="s">
        <v>218</v>
      </c>
      <c r="B90" s="1">
        <v>2020</v>
      </c>
      <c r="C90" s="1">
        <v>6</v>
      </c>
      <c r="E90" s="1" t="s">
        <v>58</v>
      </c>
      <c r="F90" s="1" t="s">
        <v>59</v>
      </c>
      <c r="G90" s="1" t="s">
        <v>79</v>
      </c>
      <c r="I90" s="54" t="s">
        <v>83</v>
      </c>
      <c r="J90" s="54">
        <v>3</v>
      </c>
      <c r="K90" s="54" t="s">
        <v>110</v>
      </c>
      <c r="L90" s="54" t="s">
        <v>144</v>
      </c>
      <c r="M90" s="54">
        <v>4</v>
      </c>
      <c r="N90" s="54" t="s">
        <v>88</v>
      </c>
      <c r="O90" s="54" t="s">
        <v>102</v>
      </c>
      <c r="P90" s="54" t="s">
        <v>90</v>
      </c>
      <c r="Q90" s="54"/>
      <c r="S90" s="1" t="s">
        <v>132</v>
      </c>
      <c r="T90" s="1" t="s">
        <v>133</v>
      </c>
      <c r="U90" s="1" t="s">
        <v>69</v>
      </c>
      <c r="V90" s="56">
        <v>1</v>
      </c>
      <c r="W90" s="57" t="s">
        <v>199</v>
      </c>
      <c r="X90" s="57" t="s">
        <v>105</v>
      </c>
      <c r="Y90" s="1" t="s">
        <v>78</v>
      </c>
      <c r="Z90" s="1" t="s">
        <v>94</v>
      </c>
      <c r="AA90" s="56" t="s">
        <v>234</v>
      </c>
      <c r="AB90" s="1" t="s">
        <v>95</v>
      </c>
      <c r="AC90" s="56" t="s">
        <v>235</v>
      </c>
      <c r="AD90" s="1" t="s">
        <v>96</v>
      </c>
      <c r="AE90" s="56" t="s">
        <v>236</v>
      </c>
      <c r="AF90" s="1" t="s">
        <v>74</v>
      </c>
      <c r="AG90" s="56" t="s">
        <v>237</v>
      </c>
      <c r="AH90" s="1" t="s">
        <v>80</v>
      </c>
      <c r="AJ90" s="1" t="s">
        <v>226</v>
      </c>
      <c r="AK90" s="16" t="s">
        <v>77</v>
      </c>
      <c r="AL90" s="1" t="s">
        <v>77</v>
      </c>
      <c r="AM90" s="1" t="s">
        <v>78</v>
      </c>
      <c r="AN90" s="1" t="s">
        <v>77</v>
      </c>
    </row>
    <row r="91" spans="1:40" ht="17" x14ac:dyDescent="0.2">
      <c r="A91" s="20" t="s">
        <v>238</v>
      </c>
      <c r="B91" s="1">
        <v>2020</v>
      </c>
      <c r="C91" s="1">
        <v>1</v>
      </c>
      <c r="E91" s="1" t="s">
        <v>82</v>
      </c>
      <c r="F91" s="1" t="s">
        <v>59</v>
      </c>
      <c r="G91" s="1" t="s">
        <v>60</v>
      </c>
      <c r="I91" s="54" t="s">
        <v>143</v>
      </c>
      <c r="J91" s="54">
        <v>1.2</v>
      </c>
      <c r="K91" s="54" t="s">
        <v>178</v>
      </c>
      <c r="L91" s="54" t="s">
        <v>239</v>
      </c>
      <c r="M91" s="54">
        <v>5</v>
      </c>
      <c r="N91" s="54" t="s">
        <v>240</v>
      </c>
      <c r="O91" s="54" t="s">
        <v>102</v>
      </c>
      <c r="P91" s="54" t="s">
        <v>90</v>
      </c>
      <c r="Q91" s="54"/>
      <c r="S91" s="1" t="s">
        <v>120</v>
      </c>
      <c r="U91" s="1" t="s">
        <v>69</v>
      </c>
      <c r="V91" s="56">
        <v>1</v>
      </c>
      <c r="W91" s="57">
        <v>12</v>
      </c>
      <c r="X91" s="57">
        <v>12</v>
      </c>
      <c r="Y91" s="1" t="s">
        <v>78</v>
      </c>
      <c r="Z91" s="1" t="s">
        <v>94</v>
      </c>
      <c r="AA91" s="56">
        <v>29.58</v>
      </c>
      <c r="AB91" s="1" t="s">
        <v>95</v>
      </c>
      <c r="AC91" s="56">
        <v>2.31</v>
      </c>
      <c r="AD91" s="1" t="s">
        <v>96</v>
      </c>
      <c r="AE91" s="56">
        <v>12.38</v>
      </c>
      <c r="AF91" s="1" t="s">
        <v>74</v>
      </c>
      <c r="AG91" s="56">
        <v>1.68</v>
      </c>
      <c r="AH91" s="1" t="s">
        <v>80</v>
      </c>
      <c r="AJ91" s="1" t="s">
        <v>241</v>
      </c>
      <c r="AK91" s="16" t="s">
        <v>77</v>
      </c>
      <c r="AL91" s="1" t="s">
        <v>77</v>
      </c>
      <c r="AM91" s="1" t="s">
        <v>77</v>
      </c>
      <c r="AN91" s="1" t="s">
        <v>77</v>
      </c>
    </row>
    <row r="92" spans="1:40" ht="17" x14ac:dyDescent="0.2">
      <c r="A92" s="22" t="s">
        <v>242</v>
      </c>
      <c r="B92" s="1">
        <v>2020</v>
      </c>
      <c r="C92" s="1">
        <v>1</v>
      </c>
      <c r="E92" s="1" t="s">
        <v>82</v>
      </c>
      <c r="F92" s="1" t="s">
        <v>59</v>
      </c>
      <c r="G92" s="1" t="s">
        <v>60</v>
      </c>
      <c r="I92" s="54" t="s">
        <v>83</v>
      </c>
      <c r="J92" s="54">
        <v>1</v>
      </c>
      <c r="K92" s="54" t="s">
        <v>178</v>
      </c>
      <c r="L92" s="54" t="s">
        <v>243</v>
      </c>
      <c r="M92" s="54">
        <v>5</v>
      </c>
      <c r="N92" s="54" t="s">
        <v>88</v>
      </c>
      <c r="O92" s="54" t="s">
        <v>102</v>
      </c>
      <c r="P92" s="54" t="s">
        <v>90</v>
      </c>
      <c r="Q92" s="54"/>
      <c r="S92" s="1" t="s">
        <v>91</v>
      </c>
      <c r="T92" s="1" t="s">
        <v>92</v>
      </c>
      <c r="U92" s="1" t="s">
        <v>69</v>
      </c>
      <c r="V92" s="56">
        <v>1</v>
      </c>
      <c r="W92" s="57" t="s">
        <v>244</v>
      </c>
      <c r="X92" s="57" t="s">
        <v>244</v>
      </c>
      <c r="Y92" s="1" t="s">
        <v>78</v>
      </c>
      <c r="Z92" s="1" t="s">
        <v>94</v>
      </c>
      <c r="AA92" s="56">
        <v>1443.48</v>
      </c>
      <c r="AB92" s="1" t="s">
        <v>95</v>
      </c>
      <c r="AC92" s="56">
        <v>400</v>
      </c>
      <c r="AD92" s="1" t="s">
        <v>96</v>
      </c>
      <c r="AE92" s="56">
        <v>952.17</v>
      </c>
      <c r="AF92" s="1" t="s">
        <v>74</v>
      </c>
      <c r="AG92" s="56">
        <v>265.22000000000003</v>
      </c>
      <c r="AH92" s="1" t="s">
        <v>80</v>
      </c>
      <c r="AK92" s="16" t="s">
        <v>78</v>
      </c>
      <c r="AL92" s="1" t="s">
        <v>98</v>
      </c>
      <c r="AM92" s="1" t="s">
        <v>78</v>
      </c>
      <c r="AN92" s="1" t="s">
        <v>77</v>
      </c>
    </row>
    <row r="93" spans="1:40" ht="17" x14ac:dyDescent="0.2">
      <c r="A93" s="22" t="s">
        <v>242</v>
      </c>
      <c r="B93" s="1">
        <v>2020</v>
      </c>
      <c r="C93" s="1">
        <v>2</v>
      </c>
      <c r="E93" s="1" t="s">
        <v>82</v>
      </c>
      <c r="F93" s="1" t="s">
        <v>59</v>
      </c>
      <c r="G93" s="1" t="s">
        <v>60</v>
      </c>
      <c r="I93" s="54" t="s">
        <v>83</v>
      </c>
      <c r="J93" s="54">
        <v>1</v>
      </c>
      <c r="K93" s="54" t="s">
        <v>178</v>
      </c>
      <c r="L93" s="54" t="s">
        <v>243</v>
      </c>
      <c r="M93" s="54">
        <v>5</v>
      </c>
      <c r="N93" s="54" t="s">
        <v>88</v>
      </c>
      <c r="O93" s="54" t="s">
        <v>102</v>
      </c>
      <c r="P93" s="54" t="s">
        <v>90</v>
      </c>
      <c r="Q93" s="54"/>
      <c r="S93" s="1" t="s">
        <v>103</v>
      </c>
      <c r="U93" s="1" t="s">
        <v>69</v>
      </c>
      <c r="V93" s="56">
        <v>1</v>
      </c>
      <c r="W93" s="57" t="s">
        <v>244</v>
      </c>
      <c r="X93" s="57" t="s">
        <v>244</v>
      </c>
      <c r="Y93" s="1" t="s">
        <v>78</v>
      </c>
      <c r="Z93" s="1" t="s">
        <v>94</v>
      </c>
      <c r="AA93" s="56">
        <v>93.16</v>
      </c>
      <c r="AB93" s="1" t="s">
        <v>95</v>
      </c>
      <c r="AC93" s="56">
        <v>1.37</v>
      </c>
      <c r="AD93" s="1" t="s">
        <v>96</v>
      </c>
      <c r="AE93" s="56">
        <v>66.48</v>
      </c>
      <c r="AF93" s="1" t="s">
        <v>74</v>
      </c>
      <c r="AG93" s="56">
        <v>2.96</v>
      </c>
      <c r="AH93" s="1" t="s">
        <v>80</v>
      </c>
      <c r="AK93" s="16" t="s">
        <v>78</v>
      </c>
      <c r="AL93" s="1" t="s">
        <v>98</v>
      </c>
      <c r="AM93" s="1" t="s">
        <v>78</v>
      </c>
      <c r="AN93" s="1" t="s">
        <v>77</v>
      </c>
    </row>
    <row r="94" spans="1:40" ht="17" x14ac:dyDescent="0.2">
      <c r="A94" s="22" t="s">
        <v>245</v>
      </c>
      <c r="B94" s="1">
        <v>2020</v>
      </c>
      <c r="C94" s="1">
        <v>1</v>
      </c>
      <c r="E94" s="1" t="s">
        <v>82</v>
      </c>
      <c r="F94" s="1" t="s">
        <v>59</v>
      </c>
      <c r="G94" s="1" t="s">
        <v>60</v>
      </c>
      <c r="I94" s="54" t="s">
        <v>83</v>
      </c>
      <c r="J94" s="54" t="s">
        <v>88</v>
      </c>
      <c r="K94" s="54" t="s">
        <v>178</v>
      </c>
      <c r="L94" s="54" t="s">
        <v>246</v>
      </c>
      <c r="M94" s="54">
        <v>5</v>
      </c>
      <c r="N94" s="54" t="s">
        <v>145</v>
      </c>
      <c r="O94" s="54" t="s">
        <v>102</v>
      </c>
      <c r="P94" s="54" t="s">
        <v>153</v>
      </c>
      <c r="Q94" s="54" t="s">
        <v>247</v>
      </c>
      <c r="S94" s="1" t="s">
        <v>170</v>
      </c>
      <c r="U94" s="1" t="s">
        <v>104</v>
      </c>
      <c r="V94" s="56">
        <v>1</v>
      </c>
      <c r="W94" s="57" t="s">
        <v>121</v>
      </c>
      <c r="X94" s="57" t="s">
        <v>121</v>
      </c>
      <c r="Y94" s="1" t="s">
        <v>78</v>
      </c>
      <c r="Z94" s="1" t="s">
        <v>94</v>
      </c>
      <c r="AA94" s="56">
        <v>13.23</v>
      </c>
      <c r="AB94" s="1" t="s">
        <v>95</v>
      </c>
      <c r="AC94" s="56">
        <v>2.42</v>
      </c>
      <c r="AD94" s="1" t="s">
        <v>96</v>
      </c>
      <c r="AE94" s="56">
        <v>24.84</v>
      </c>
      <c r="AF94" s="1" t="s">
        <v>74</v>
      </c>
      <c r="AG94" s="56">
        <v>2.1</v>
      </c>
      <c r="AH94" s="1" t="s">
        <v>80</v>
      </c>
      <c r="AK94" s="16" t="s">
        <v>77</v>
      </c>
      <c r="AL94" s="1" t="s">
        <v>77</v>
      </c>
      <c r="AM94" s="1" t="s">
        <v>77</v>
      </c>
      <c r="AN94" s="1" t="s">
        <v>78</v>
      </c>
    </row>
    <row r="95" spans="1:40" ht="17" x14ac:dyDescent="0.2">
      <c r="A95" s="22" t="s">
        <v>245</v>
      </c>
      <c r="B95" s="1">
        <v>2020</v>
      </c>
      <c r="C95" s="1">
        <v>2</v>
      </c>
      <c r="E95" s="1" t="s">
        <v>82</v>
      </c>
      <c r="F95" s="1" t="s">
        <v>59</v>
      </c>
      <c r="G95" s="1" t="s">
        <v>60</v>
      </c>
      <c r="I95" s="54" t="s">
        <v>83</v>
      </c>
      <c r="J95" s="54" t="s">
        <v>88</v>
      </c>
      <c r="K95" s="54" t="s">
        <v>178</v>
      </c>
      <c r="L95" s="54" t="s">
        <v>246</v>
      </c>
      <c r="M95" s="54">
        <v>5</v>
      </c>
      <c r="N95" s="54" t="s">
        <v>145</v>
      </c>
      <c r="O95" s="54" t="s">
        <v>102</v>
      </c>
      <c r="P95" s="54" t="s">
        <v>153</v>
      </c>
      <c r="Q95" s="54" t="s">
        <v>247</v>
      </c>
      <c r="S95" s="1" t="s">
        <v>170</v>
      </c>
      <c r="U95" s="1" t="s">
        <v>69</v>
      </c>
      <c r="V95" s="56">
        <v>1</v>
      </c>
      <c r="W95" s="57" t="s">
        <v>121</v>
      </c>
      <c r="X95" s="57" t="s">
        <v>121</v>
      </c>
      <c r="Y95" s="1" t="s">
        <v>78</v>
      </c>
      <c r="Z95" s="1" t="s">
        <v>94</v>
      </c>
      <c r="AA95" s="56">
        <v>6.13</v>
      </c>
      <c r="AB95" s="1" t="s">
        <v>95</v>
      </c>
      <c r="AC95" s="56">
        <v>2.2599999999999998</v>
      </c>
      <c r="AD95" s="1" t="s">
        <v>96</v>
      </c>
      <c r="AE95" s="56">
        <v>10.48</v>
      </c>
      <c r="AF95" s="1" t="s">
        <v>74</v>
      </c>
      <c r="AG95" s="56">
        <v>2.1</v>
      </c>
      <c r="AH95" s="1" t="s">
        <v>80</v>
      </c>
      <c r="AJ95" s="1" t="s">
        <v>248</v>
      </c>
      <c r="AK95" s="16" t="s">
        <v>77</v>
      </c>
      <c r="AL95" s="1" t="s">
        <v>77</v>
      </c>
      <c r="AM95" s="1" t="s">
        <v>77</v>
      </c>
      <c r="AN95" s="1" t="s">
        <v>78</v>
      </c>
    </row>
    <row r="96" spans="1:40" ht="17" x14ac:dyDescent="0.2">
      <c r="A96" s="22" t="s">
        <v>245</v>
      </c>
      <c r="B96" s="1">
        <v>2020</v>
      </c>
      <c r="C96" s="1">
        <v>3</v>
      </c>
      <c r="E96" s="1" t="s">
        <v>82</v>
      </c>
      <c r="F96" s="1" t="s">
        <v>59</v>
      </c>
      <c r="G96" s="1" t="s">
        <v>60</v>
      </c>
      <c r="I96" s="54" t="s">
        <v>83</v>
      </c>
      <c r="J96" s="54" t="s">
        <v>88</v>
      </c>
      <c r="K96" s="54" t="s">
        <v>178</v>
      </c>
      <c r="L96" s="54" t="s">
        <v>246</v>
      </c>
      <c r="M96" s="54">
        <v>5</v>
      </c>
      <c r="N96" s="54" t="s">
        <v>145</v>
      </c>
      <c r="O96" s="54" t="s">
        <v>102</v>
      </c>
      <c r="P96" s="54" t="s">
        <v>153</v>
      </c>
      <c r="Q96" s="54" t="s">
        <v>247</v>
      </c>
      <c r="S96" s="1" t="s">
        <v>91</v>
      </c>
      <c r="T96" s="1" t="s">
        <v>92</v>
      </c>
      <c r="U96" s="1" t="s">
        <v>69</v>
      </c>
      <c r="V96" s="56"/>
      <c r="W96" s="57" t="s">
        <v>121</v>
      </c>
      <c r="X96" s="57" t="s">
        <v>121</v>
      </c>
      <c r="Y96" s="1" t="s">
        <v>78</v>
      </c>
      <c r="Z96" s="1" t="s">
        <v>94</v>
      </c>
      <c r="AA96" s="56">
        <v>54.74</v>
      </c>
      <c r="AB96" s="1" t="s">
        <v>95</v>
      </c>
      <c r="AC96" s="56">
        <v>4.09</v>
      </c>
      <c r="AD96" s="1" t="s">
        <v>96</v>
      </c>
      <c r="AE96" s="56">
        <v>60.34</v>
      </c>
      <c r="AF96" s="1" t="s">
        <v>74</v>
      </c>
      <c r="AG96" s="56">
        <v>4.3899999999999997</v>
      </c>
      <c r="AH96" s="1" t="s">
        <v>80</v>
      </c>
      <c r="AK96" s="16" t="s">
        <v>77</v>
      </c>
      <c r="AL96" s="1" t="s">
        <v>77</v>
      </c>
      <c r="AM96" s="1" t="s">
        <v>77</v>
      </c>
      <c r="AN96" s="1" t="s">
        <v>78</v>
      </c>
    </row>
    <row r="97" spans="1:40" ht="17" x14ac:dyDescent="0.2">
      <c r="A97" s="22" t="s">
        <v>195</v>
      </c>
      <c r="B97" s="1">
        <v>2019</v>
      </c>
      <c r="C97" s="1">
        <v>1</v>
      </c>
      <c r="E97" s="1" t="s">
        <v>82</v>
      </c>
      <c r="F97" s="1" t="s">
        <v>59</v>
      </c>
      <c r="G97" s="1" t="s">
        <v>60</v>
      </c>
      <c r="I97" s="54" t="s">
        <v>83</v>
      </c>
      <c r="J97" s="54" t="s">
        <v>196</v>
      </c>
      <c r="K97" s="54" t="s">
        <v>85</v>
      </c>
      <c r="L97" s="54" t="s">
        <v>249</v>
      </c>
      <c r="M97" s="54">
        <v>7</v>
      </c>
      <c r="N97" s="54" t="s">
        <v>108</v>
      </c>
      <c r="O97" s="54" t="s">
        <v>102</v>
      </c>
      <c r="P97" s="54" t="s">
        <v>90</v>
      </c>
      <c r="Q97" s="54"/>
      <c r="S97" s="1" t="s">
        <v>91</v>
      </c>
      <c r="T97" s="1" t="s">
        <v>92</v>
      </c>
      <c r="U97" s="1" t="s">
        <v>69</v>
      </c>
      <c r="V97" s="56">
        <v>1</v>
      </c>
      <c r="W97" s="57" t="s">
        <v>105</v>
      </c>
      <c r="X97" s="57" t="s">
        <v>105</v>
      </c>
      <c r="Y97" s="1" t="s">
        <v>70</v>
      </c>
      <c r="Z97" s="1" t="s">
        <v>94</v>
      </c>
      <c r="AA97" s="56">
        <v>1634.41</v>
      </c>
      <c r="AB97" s="1" t="s">
        <v>95</v>
      </c>
      <c r="AC97" s="56">
        <v>215.05</v>
      </c>
      <c r="AD97" s="1" t="s">
        <v>96</v>
      </c>
      <c r="AE97" s="56">
        <v>2387.1</v>
      </c>
      <c r="AF97" s="1" t="s">
        <v>74</v>
      </c>
      <c r="AG97" s="56">
        <v>215.05</v>
      </c>
      <c r="AH97" s="1" t="s">
        <v>80</v>
      </c>
      <c r="AJ97" s="1" t="s">
        <v>250</v>
      </c>
      <c r="AK97" s="16" t="s">
        <v>77</v>
      </c>
      <c r="AL97" s="1" t="s">
        <v>77</v>
      </c>
      <c r="AM97" s="1" t="s">
        <v>77</v>
      </c>
      <c r="AN97" s="1" t="s">
        <v>78</v>
      </c>
    </row>
    <row r="98" spans="1:40" ht="17" x14ac:dyDescent="0.2">
      <c r="A98" s="22" t="s">
        <v>195</v>
      </c>
      <c r="B98" s="1">
        <v>2019</v>
      </c>
      <c r="C98" s="1">
        <v>2</v>
      </c>
      <c r="E98" s="1" t="s">
        <v>82</v>
      </c>
      <c r="F98" s="1" t="s">
        <v>59</v>
      </c>
      <c r="G98" s="1" t="s">
        <v>60</v>
      </c>
      <c r="I98" s="54" t="s">
        <v>83</v>
      </c>
      <c r="J98" s="54" t="s">
        <v>196</v>
      </c>
      <c r="K98" s="54" t="s">
        <v>85</v>
      </c>
      <c r="L98" s="54" t="s">
        <v>249</v>
      </c>
      <c r="M98" s="54">
        <v>7</v>
      </c>
      <c r="N98" s="54" t="s">
        <v>108</v>
      </c>
      <c r="O98" s="54" t="s">
        <v>102</v>
      </c>
      <c r="P98" s="54" t="s">
        <v>90</v>
      </c>
      <c r="Q98" s="54"/>
      <c r="S98" s="1" t="s">
        <v>67</v>
      </c>
      <c r="T98" s="1" t="s">
        <v>112</v>
      </c>
      <c r="U98" s="1" t="s">
        <v>69</v>
      </c>
      <c r="V98" s="56">
        <v>1</v>
      </c>
      <c r="W98" s="57" t="s">
        <v>198</v>
      </c>
      <c r="X98" s="57" t="s">
        <v>199</v>
      </c>
      <c r="Y98" s="1" t="s">
        <v>78</v>
      </c>
      <c r="Z98" s="1" t="s">
        <v>94</v>
      </c>
      <c r="AA98" s="56">
        <v>0.62</v>
      </c>
      <c r="AB98" s="1" t="s">
        <v>95</v>
      </c>
      <c r="AC98" s="56">
        <v>0.28000000000000003</v>
      </c>
      <c r="AD98" s="1" t="s">
        <v>96</v>
      </c>
      <c r="AE98" s="56">
        <v>0.09</v>
      </c>
      <c r="AF98" s="1" t="s">
        <v>74</v>
      </c>
      <c r="AG98" s="56">
        <v>0.16</v>
      </c>
      <c r="AH98" s="1" t="s">
        <v>80</v>
      </c>
      <c r="AK98" s="16" t="s">
        <v>77</v>
      </c>
      <c r="AL98" s="1" t="s">
        <v>77</v>
      </c>
      <c r="AM98" s="1" t="s">
        <v>77</v>
      </c>
      <c r="AN98" s="1" t="s">
        <v>78</v>
      </c>
    </row>
    <row r="99" spans="1:40" ht="17" x14ac:dyDescent="0.2">
      <c r="A99" s="22" t="s">
        <v>195</v>
      </c>
      <c r="B99" s="1">
        <v>2019</v>
      </c>
      <c r="C99" s="1">
        <v>3</v>
      </c>
      <c r="E99" s="1" t="s">
        <v>82</v>
      </c>
      <c r="F99" s="1" t="s">
        <v>59</v>
      </c>
      <c r="G99" s="1" t="s">
        <v>79</v>
      </c>
      <c r="I99" s="54" t="s">
        <v>83</v>
      </c>
      <c r="J99" s="54" t="s">
        <v>196</v>
      </c>
      <c r="K99" s="54" t="s">
        <v>85</v>
      </c>
      <c r="L99" s="54" t="s">
        <v>249</v>
      </c>
      <c r="M99" s="54">
        <v>7</v>
      </c>
      <c r="N99" s="54" t="s">
        <v>108</v>
      </c>
      <c r="O99" s="54" t="s">
        <v>102</v>
      </c>
      <c r="P99" s="54" t="s">
        <v>90</v>
      </c>
      <c r="Q99" s="54"/>
      <c r="S99" s="1" t="s">
        <v>91</v>
      </c>
      <c r="T99" s="1" t="s">
        <v>92</v>
      </c>
      <c r="U99" s="1" t="s">
        <v>69</v>
      </c>
      <c r="V99" s="56">
        <v>1</v>
      </c>
      <c r="W99" s="57" t="s">
        <v>105</v>
      </c>
      <c r="X99" s="57" t="s">
        <v>105</v>
      </c>
      <c r="Y99" s="1" t="s">
        <v>70</v>
      </c>
      <c r="Z99" s="1" t="s">
        <v>94</v>
      </c>
      <c r="AA99" s="56">
        <v>3026.32</v>
      </c>
      <c r="AB99" s="1" t="s">
        <v>95</v>
      </c>
      <c r="AC99" s="56">
        <v>315.79000000000002</v>
      </c>
      <c r="AD99" s="1" t="s">
        <v>96</v>
      </c>
      <c r="AE99" s="56">
        <v>2421.0500000000002</v>
      </c>
      <c r="AF99" s="1" t="s">
        <v>74</v>
      </c>
      <c r="AG99" s="56">
        <v>263.16000000000003</v>
      </c>
      <c r="AH99" s="1" t="s">
        <v>80</v>
      </c>
      <c r="AJ99" s="1" t="s">
        <v>250</v>
      </c>
      <c r="AK99" s="16" t="s">
        <v>77</v>
      </c>
      <c r="AL99" s="1" t="s">
        <v>77</v>
      </c>
      <c r="AM99" s="1" t="s">
        <v>77</v>
      </c>
      <c r="AN99" s="1" t="s">
        <v>78</v>
      </c>
    </row>
    <row r="100" spans="1:40" ht="17" x14ac:dyDescent="0.2">
      <c r="A100" s="22" t="s">
        <v>195</v>
      </c>
      <c r="B100" s="1">
        <v>2019</v>
      </c>
      <c r="C100" s="1">
        <v>4</v>
      </c>
      <c r="E100" s="1" t="s">
        <v>82</v>
      </c>
      <c r="F100" s="1" t="s">
        <v>59</v>
      </c>
      <c r="G100" s="1" t="s">
        <v>79</v>
      </c>
      <c r="I100" s="54" t="s">
        <v>83</v>
      </c>
      <c r="J100" s="54" t="s">
        <v>196</v>
      </c>
      <c r="K100" s="54" t="s">
        <v>85</v>
      </c>
      <c r="L100" s="54" t="s">
        <v>249</v>
      </c>
      <c r="M100" s="54">
        <v>7</v>
      </c>
      <c r="N100" s="54" t="s">
        <v>108</v>
      </c>
      <c r="O100" s="54" t="s">
        <v>102</v>
      </c>
      <c r="P100" s="54" t="s">
        <v>90</v>
      </c>
      <c r="Q100" s="54"/>
      <c r="S100" s="1" t="s">
        <v>67</v>
      </c>
      <c r="T100" s="1" t="s">
        <v>112</v>
      </c>
      <c r="U100" s="1" t="s">
        <v>69</v>
      </c>
      <c r="V100" s="56">
        <v>1</v>
      </c>
      <c r="W100" s="57" t="s">
        <v>105</v>
      </c>
      <c r="X100" s="57" t="s">
        <v>198</v>
      </c>
      <c r="Y100" s="1" t="s">
        <v>78</v>
      </c>
      <c r="Z100" s="1" t="s">
        <v>94</v>
      </c>
      <c r="AA100" s="56">
        <v>0.38</v>
      </c>
      <c r="AB100" s="1" t="s">
        <v>95</v>
      </c>
      <c r="AC100" s="56">
        <v>0.08</v>
      </c>
      <c r="AD100" s="1" t="s">
        <v>96</v>
      </c>
      <c r="AE100" s="56">
        <v>0.03</v>
      </c>
      <c r="AF100" s="1" t="s">
        <v>74</v>
      </c>
      <c r="AG100" s="56">
        <v>0.01</v>
      </c>
      <c r="AH100" s="1" t="s">
        <v>80</v>
      </c>
      <c r="AK100" s="16" t="s">
        <v>77</v>
      </c>
      <c r="AL100" s="1" t="s">
        <v>77</v>
      </c>
      <c r="AM100" s="1" t="s">
        <v>77</v>
      </c>
      <c r="AN100" s="1" t="s">
        <v>78</v>
      </c>
    </row>
    <row r="101" spans="1:40" x14ac:dyDescent="0.2">
      <c r="A101" s="22" t="s">
        <v>251</v>
      </c>
      <c r="B101" s="1">
        <v>2020</v>
      </c>
      <c r="C101" s="1">
        <v>1</v>
      </c>
      <c r="E101" s="1" t="s">
        <v>58</v>
      </c>
      <c r="F101" s="1" t="s">
        <v>59</v>
      </c>
      <c r="G101" s="1" t="s">
        <v>60</v>
      </c>
      <c r="I101" s="54" t="s">
        <v>83</v>
      </c>
      <c r="J101" s="54">
        <v>10</v>
      </c>
      <c r="K101" s="54" t="s">
        <v>185</v>
      </c>
      <c r="L101" s="54" t="s">
        <v>186</v>
      </c>
      <c r="M101" s="54">
        <v>4</v>
      </c>
      <c r="N101" s="54" t="s">
        <v>88</v>
      </c>
      <c r="O101" s="54" t="s">
        <v>102</v>
      </c>
      <c r="P101" s="54" t="s">
        <v>90</v>
      </c>
      <c r="Q101" s="54"/>
      <c r="S101" s="1" t="s">
        <v>120</v>
      </c>
      <c r="U101" s="1" t="s">
        <v>69</v>
      </c>
      <c r="V101" s="56">
        <v>1</v>
      </c>
      <c r="W101" s="57" t="s">
        <v>193</v>
      </c>
      <c r="X101" s="57" t="s">
        <v>193</v>
      </c>
      <c r="Y101" s="1" t="s">
        <v>78</v>
      </c>
      <c r="Z101" s="1" t="s">
        <v>94</v>
      </c>
      <c r="AA101" s="56">
        <v>17.57</v>
      </c>
      <c r="AB101" s="1" t="s">
        <v>95</v>
      </c>
      <c r="AC101" s="56">
        <v>3.39</v>
      </c>
      <c r="AD101" s="1" t="s">
        <v>96</v>
      </c>
      <c r="AE101" s="56">
        <v>24.44</v>
      </c>
      <c r="AF101" s="1" t="s">
        <v>74</v>
      </c>
      <c r="AG101" s="56">
        <v>3.57</v>
      </c>
      <c r="AH101" s="1" t="s">
        <v>80</v>
      </c>
      <c r="AK101" s="1" t="s">
        <v>78</v>
      </c>
      <c r="AL101" s="1" t="s">
        <v>98</v>
      </c>
      <c r="AM101" s="1" t="s">
        <v>78</v>
      </c>
      <c r="AN101" s="1" t="s">
        <v>78</v>
      </c>
    </row>
    <row r="102" spans="1:40" x14ac:dyDescent="0.2">
      <c r="A102" s="22" t="s">
        <v>252</v>
      </c>
      <c r="B102" s="1">
        <v>2020</v>
      </c>
      <c r="C102" s="1">
        <v>1</v>
      </c>
      <c r="E102" s="1" t="s">
        <v>82</v>
      </c>
      <c r="F102" s="1" t="s">
        <v>59</v>
      </c>
      <c r="G102" s="1" t="s">
        <v>60</v>
      </c>
      <c r="I102" s="54" t="s">
        <v>100</v>
      </c>
      <c r="J102" s="54">
        <v>3</v>
      </c>
      <c r="K102" s="54"/>
      <c r="L102" s="54" t="s">
        <v>253</v>
      </c>
      <c r="M102" s="54">
        <v>4</v>
      </c>
      <c r="N102" s="54" t="s">
        <v>88</v>
      </c>
      <c r="O102" s="54" t="s">
        <v>102</v>
      </c>
      <c r="P102" s="54" t="s">
        <v>90</v>
      </c>
      <c r="Q102" s="54"/>
      <c r="S102" s="1" t="s">
        <v>91</v>
      </c>
      <c r="T102" s="1" t="s">
        <v>92</v>
      </c>
      <c r="U102" s="1" t="s">
        <v>104</v>
      </c>
      <c r="V102" s="56">
        <v>2</v>
      </c>
      <c r="W102" s="57" t="s">
        <v>105</v>
      </c>
      <c r="X102" s="57" t="s">
        <v>198</v>
      </c>
      <c r="Y102" s="1" t="s">
        <v>78</v>
      </c>
      <c r="Z102" s="1" t="s">
        <v>94</v>
      </c>
      <c r="AA102" s="56">
        <v>99.59</v>
      </c>
      <c r="AB102" s="1" t="s">
        <v>95</v>
      </c>
      <c r="AC102" s="56">
        <v>12.34</v>
      </c>
      <c r="AD102" s="1" t="s">
        <v>96</v>
      </c>
      <c r="AE102" s="56">
        <v>98.77</v>
      </c>
      <c r="AF102" s="1" t="s">
        <v>74</v>
      </c>
      <c r="AG102" s="56">
        <v>9.0500000000000007</v>
      </c>
      <c r="AH102" s="1" t="s">
        <v>80</v>
      </c>
      <c r="AJ102" s="1" t="s">
        <v>254</v>
      </c>
      <c r="AK102" s="1" t="s">
        <v>77</v>
      </c>
      <c r="AL102" s="1" t="s">
        <v>98</v>
      </c>
      <c r="AM102" s="1" t="s">
        <v>78</v>
      </c>
      <c r="AN102" s="1" t="s">
        <v>77</v>
      </c>
    </row>
    <row r="103" spans="1:40" x14ac:dyDescent="0.2">
      <c r="A103" s="22" t="s">
        <v>252</v>
      </c>
      <c r="B103" s="1">
        <v>2020</v>
      </c>
      <c r="C103" s="1">
        <v>2</v>
      </c>
      <c r="E103" s="1" t="s">
        <v>82</v>
      </c>
      <c r="F103" s="1" t="s">
        <v>59</v>
      </c>
      <c r="G103" s="1" t="s">
        <v>60</v>
      </c>
      <c r="I103" s="54" t="s">
        <v>100</v>
      </c>
      <c r="J103" s="54">
        <v>10</v>
      </c>
      <c r="K103" s="54"/>
      <c r="L103" s="54" t="s">
        <v>253</v>
      </c>
      <c r="M103" s="54">
        <v>4</v>
      </c>
      <c r="N103" s="54" t="s">
        <v>88</v>
      </c>
      <c r="O103" s="54" t="s">
        <v>102</v>
      </c>
      <c r="P103" s="54" t="s">
        <v>90</v>
      </c>
      <c r="Q103" s="54"/>
      <c r="S103" s="1" t="s">
        <v>91</v>
      </c>
      <c r="T103" s="1" t="s">
        <v>92</v>
      </c>
      <c r="U103" s="1" t="s">
        <v>104</v>
      </c>
      <c r="V103" s="56">
        <v>2</v>
      </c>
      <c r="W103" s="57" t="s">
        <v>105</v>
      </c>
      <c r="X103" s="57" t="s">
        <v>105</v>
      </c>
      <c r="Y103" s="1" t="s">
        <v>78</v>
      </c>
      <c r="Z103" s="1" t="s">
        <v>94</v>
      </c>
      <c r="AA103" s="56">
        <v>99.59</v>
      </c>
      <c r="AB103" s="1" t="s">
        <v>95</v>
      </c>
      <c r="AC103" s="56">
        <v>12.34</v>
      </c>
      <c r="AD103" s="1" t="s">
        <v>96</v>
      </c>
      <c r="AE103" s="56">
        <v>90.53</v>
      </c>
      <c r="AF103" s="1" t="s">
        <v>74</v>
      </c>
      <c r="AG103" s="56">
        <v>9.06</v>
      </c>
      <c r="AH103" s="1" t="s">
        <v>80</v>
      </c>
      <c r="AJ103" s="1" t="s">
        <v>254</v>
      </c>
      <c r="AK103" s="1" t="s">
        <v>77</v>
      </c>
      <c r="AL103" s="1" t="s">
        <v>98</v>
      </c>
      <c r="AM103" s="1" t="s">
        <v>78</v>
      </c>
      <c r="AN103" s="1" t="s">
        <v>77</v>
      </c>
    </row>
    <row r="104" spans="1:40" x14ac:dyDescent="0.2">
      <c r="A104" s="22" t="s">
        <v>252</v>
      </c>
      <c r="B104" s="1">
        <v>2020</v>
      </c>
      <c r="C104" s="1">
        <v>3</v>
      </c>
      <c r="E104" s="1" t="s">
        <v>82</v>
      </c>
      <c r="F104" s="1" t="s">
        <v>59</v>
      </c>
      <c r="G104" s="1" t="s">
        <v>60</v>
      </c>
      <c r="I104" s="54" t="s">
        <v>100</v>
      </c>
      <c r="J104" s="54" t="s">
        <v>255</v>
      </c>
      <c r="K104" s="54"/>
      <c r="L104" s="54" t="s">
        <v>253</v>
      </c>
      <c r="M104" s="54">
        <v>4</v>
      </c>
      <c r="N104" s="54" t="s">
        <v>88</v>
      </c>
      <c r="O104" s="54" t="s">
        <v>102</v>
      </c>
      <c r="P104" s="54" t="s">
        <v>90</v>
      </c>
      <c r="Q104" s="54"/>
      <c r="S104" s="1" t="s">
        <v>91</v>
      </c>
      <c r="T104" s="1" t="s">
        <v>92</v>
      </c>
      <c r="U104" s="1" t="s">
        <v>104</v>
      </c>
      <c r="V104" s="56">
        <v>1</v>
      </c>
      <c r="W104" s="57" t="s">
        <v>107</v>
      </c>
      <c r="X104" s="57" t="s">
        <v>107</v>
      </c>
      <c r="Y104" s="1" t="s">
        <v>78</v>
      </c>
      <c r="Z104" s="1" t="s">
        <v>94</v>
      </c>
      <c r="AA104" s="56">
        <v>99.57</v>
      </c>
      <c r="AB104" s="1" t="s">
        <v>95</v>
      </c>
      <c r="AC104" s="56">
        <v>24.24</v>
      </c>
      <c r="AD104" s="1" t="s">
        <v>96</v>
      </c>
      <c r="AE104" s="56">
        <v>94.37</v>
      </c>
      <c r="AF104" s="1" t="s">
        <v>74</v>
      </c>
      <c r="AG104" s="56">
        <v>24.24</v>
      </c>
      <c r="AH104" s="1" t="s">
        <v>80</v>
      </c>
      <c r="AJ104" s="1" t="s">
        <v>254</v>
      </c>
      <c r="AK104" s="1" t="s">
        <v>77</v>
      </c>
      <c r="AL104" s="1" t="s">
        <v>98</v>
      </c>
      <c r="AM104" s="1" t="s">
        <v>78</v>
      </c>
      <c r="AN104" s="1" t="s">
        <v>77</v>
      </c>
    </row>
    <row r="105" spans="1:40" x14ac:dyDescent="0.2">
      <c r="A105" s="22" t="s">
        <v>252</v>
      </c>
      <c r="B105" s="1">
        <v>2020</v>
      </c>
      <c r="C105" s="1">
        <v>4</v>
      </c>
      <c r="E105" s="1" t="s">
        <v>82</v>
      </c>
      <c r="F105" s="1" t="s">
        <v>59</v>
      </c>
      <c r="G105" s="1" t="s">
        <v>60</v>
      </c>
      <c r="I105" s="54" t="s">
        <v>100</v>
      </c>
      <c r="J105" s="54">
        <v>3</v>
      </c>
      <c r="K105" s="54"/>
      <c r="L105" s="54" t="s">
        <v>253</v>
      </c>
      <c r="M105" s="54">
        <v>4</v>
      </c>
      <c r="N105" s="54" t="s">
        <v>88</v>
      </c>
      <c r="O105" s="54" t="s">
        <v>102</v>
      </c>
      <c r="P105" s="54" t="s">
        <v>90</v>
      </c>
      <c r="Q105" s="54"/>
      <c r="S105" s="1" t="s">
        <v>103</v>
      </c>
      <c r="U105" s="1" t="s">
        <v>104</v>
      </c>
      <c r="V105" s="56">
        <v>2</v>
      </c>
      <c r="W105" s="57" t="s">
        <v>105</v>
      </c>
      <c r="X105" s="57" t="s">
        <v>198</v>
      </c>
      <c r="Y105" s="1" t="s">
        <v>70</v>
      </c>
      <c r="Z105" s="1" t="s">
        <v>94</v>
      </c>
      <c r="AA105" s="56">
        <v>100.35</v>
      </c>
      <c r="AB105" s="1" t="s">
        <v>95</v>
      </c>
      <c r="AC105" s="56">
        <v>7.04</v>
      </c>
      <c r="AD105" s="1" t="s">
        <v>96</v>
      </c>
      <c r="AE105" s="56">
        <v>95.95</v>
      </c>
      <c r="AF105" s="1" t="s">
        <v>74</v>
      </c>
      <c r="AG105" s="56">
        <v>7.04</v>
      </c>
      <c r="AH105" s="1" t="s">
        <v>80</v>
      </c>
      <c r="AJ105" s="1" t="s">
        <v>256</v>
      </c>
      <c r="AK105" s="1" t="s">
        <v>77</v>
      </c>
      <c r="AL105" s="1" t="s">
        <v>98</v>
      </c>
      <c r="AM105" s="1" t="s">
        <v>78</v>
      </c>
      <c r="AN105" s="1" t="s">
        <v>77</v>
      </c>
    </row>
    <row r="106" spans="1:40" x14ac:dyDescent="0.2">
      <c r="A106" s="22" t="s">
        <v>252</v>
      </c>
      <c r="B106" s="1">
        <v>2020</v>
      </c>
      <c r="C106" s="1">
        <v>5</v>
      </c>
      <c r="E106" s="1" t="s">
        <v>82</v>
      </c>
      <c r="F106" s="1" t="s">
        <v>59</v>
      </c>
      <c r="G106" s="1" t="s">
        <v>60</v>
      </c>
      <c r="I106" s="54" t="s">
        <v>100</v>
      </c>
      <c r="J106" s="54">
        <v>10</v>
      </c>
      <c r="K106" s="54"/>
      <c r="L106" s="54" t="s">
        <v>253</v>
      </c>
      <c r="M106" s="54">
        <v>4</v>
      </c>
      <c r="N106" s="54" t="s">
        <v>88</v>
      </c>
      <c r="O106" s="54" t="s">
        <v>102</v>
      </c>
      <c r="P106" s="54" t="s">
        <v>90</v>
      </c>
      <c r="Q106" s="54"/>
      <c r="S106" s="1" t="s">
        <v>103</v>
      </c>
      <c r="U106" s="1" t="s">
        <v>104</v>
      </c>
      <c r="V106" s="56">
        <v>2</v>
      </c>
      <c r="W106" s="57" t="s">
        <v>105</v>
      </c>
      <c r="X106" s="57" t="s">
        <v>105</v>
      </c>
      <c r="Y106" s="1" t="s">
        <v>70</v>
      </c>
      <c r="Z106" s="1" t="s">
        <v>94</v>
      </c>
      <c r="AA106" s="56">
        <v>100.35</v>
      </c>
      <c r="AB106" s="1" t="s">
        <v>95</v>
      </c>
      <c r="AC106" s="56">
        <v>7.04</v>
      </c>
      <c r="AD106" s="1" t="s">
        <v>96</v>
      </c>
      <c r="AE106" s="56">
        <v>111.8</v>
      </c>
      <c r="AF106" s="1" t="s">
        <v>74</v>
      </c>
      <c r="AG106" s="56">
        <v>10.56</v>
      </c>
      <c r="AH106" s="1" t="s">
        <v>80</v>
      </c>
      <c r="AJ106" s="1" t="s">
        <v>256</v>
      </c>
      <c r="AK106" s="1" t="s">
        <v>77</v>
      </c>
      <c r="AL106" s="1" t="s">
        <v>98</v>
      </c>
      <c r="AM106" s="1" t="s">
        <v>78</v>
      </c>
      <c r="AN106" s="1" t="s">
        <v>77</v>
      </c>
    </row>
    <row r="107" spans="1:40" x14ac:dyDescent="0.2">
      <c r="A107" s="22" t="s">
        <v>252</v>
      </c>
      <c r="B107" s="1">
        <v>2020</v>
      </c>
      <c r="C107" s="1">
        <v>6</v>
      </c>
      <c r="E107" s="1" t="s">
        <v>82</v>
      </c>
      <c r="F107" s="1" t="s">
        <v>59</v>
      </c>
      <c r="G107" s="1" t="s">
        <v>60</v>
      </c>
      <c r="I107" s="54" t="s">
        <v>100</v>
      </c>
      <c r="J107" s="54" t="s">
        <v>255</v>
      </c>
      <c r="K107" s="54"/>
      <c r="L107" s="54" t="s">
        <v>253</v>
      </c>
      <c r="M107" s="54">
        <v>4</v>
      </c>
      <c r="N107" s="54" t="s">
        <v>88</v>
      </c>
      <c r="O107" s="54" t="s">
        <v>102</v>
      </c>
      <c r="P107" s="54" t="s">
        <v>90</v>
      </c>
      <c r="Q107" s="54"/>
      <c r="S107" s="1" t="s">
        <v>103</v>
      </c>
      <c r="U107" s="1" t="s">
        <v>104</v>
      </c>
      <c r="V107" s="56">
        <v>1</v>
      </c>
      <c r="W107" s="57" t="s">
        <v>107</v>
      </c>
      <c r="X107" s="57" t="s">
        <v>107</v>
      </c>
      <c r="Y107" s="1" t="s">
        <v>70</v>
      </c>
      <c r="Z107" s="1" t="s">
        <v>94</v>
      </c>
      <c r="AA107" s="56">
        <v>100.33</v>
      </c>
      <c r="AB107" s="1" t="s">
        <v>95</v>
      </c>
      <c r="AC107" s="56">
        <v>8.3699999999999992</v>
      </c>
      <c r="AD107" s="1" t="s">
        <v>96</v>
      </c>
      <c r="AE107" s="56">
        <v>113.71</v>
      </c>
      <c r="AF107" s="1" t="s">
        <v>74</v>
      </c>
      <c r="AG107" s="56">
        <v>10.039999999999999</v>
      </c>
      <c r="AH107" s="1" t="s">
        <v>80</v>
      </c>
      <c r="AJ107" s="1" t="s">
        <v>256</v>
      </c>
      <c r="AK107" s="1" t="s">
        <v>77</v>
      </c>
      <c r="AL107" s="1" t="s">
        <v>98</v>
      </c>
      <c r="AM107" s="1" t="s">
        <v>78</v>
      </c>
      <c r="AN107" s="1" t="s">
        <v>77</v>
      </c>
    </row>
    <row r="108" spans="1:40" x14ac:dyDescent="0.2">
      <c r="A108" s="22" t="s">
        <v>257</v>
      </c>
      <c r="B108" s="1">
        <v>2020</v>
      </c>
      <c r="C108" s="1">
        <v>1</v>
      </c>
      <c r="E108" s="1" t="s">
        <v>82</v>
      </c>
      <c r="F108" s="1" t="s">
        <v>59</v>
      </c>
      <c r="G108" s="1" t="s">
        <v>60</v>
      </c>
      <c r="I108" s="54" t="s">
        <v>83</v>
      </c>
      <c r="J108" s="54">
        <v>1.25</v>
      </c>
      <c r="K108" s="54" t="s">
        <v>178</v>
      </c>
      <c r="L108" s="54" t="s">
        <v>258</v>
      </c>
      <c r="M108" s="54">
        <v>7</v>
      </c>
      <c r="N108" s="54" t="s">
        <v>88</v>
      </c>
      <c r="O108" s="54" t="s">
        <v>102</v>
      </c>
      <c r="P108" s="54" t="s">
        <v>90</v>
      </c>
      <c r="Q108" s="54"/>
      <c r="S108" s="1" t="s">
        <v>67</v>
      </c>
      <c r="T108" s="1" t="s">
        <v>259</v>
      </c>
      <c r="U108" s="1" t="s">
        <v>104</v>
      </c>
      <c r="V108" s="56">
        <v>1</v>
      </c>
      <c r="W108" s="57" t="s">
        <v>106</v>
      </c>
      <c r="X108" s="57" t="s">
        <v>87</v>
      </c>
      <c r="Y108" s="1" t="s">
        <v>70</v>
      </c>
      <c r="Z108" s="1" t="s">
        <v>94</v>
      </c>
      <c r="AA108" s="56">
        <v>67.31</v>
      </c>
      <c r="AB108" s="1" t="s">
        <v>95</v>
      </c>
      <c r="AC108" s="56">
        <v>2.69</v>
      </c>
      <c r="AD108" s="1" t="s">
        <v>96</v>
      </c>
      <c r="AE108" s="56">
        <v>58.46</v>
      </c>
      <c r="AF108" s="1" t="s">
        <v>74</v>
      </c>
      <c r="AG108" s="56">
        <v>5</v>
      </c>
      <c r="AH108" s="1" t="s">
        <v>80</v>
      </c>
      <c r="AJ108" s="1" t="s">
        <v>76</v>
      </c>
      <c r="AK108" s="1" t="s">
        <v>78</v>
      </c>
      <c r="AL108" s="1" t="s">
        <v>77</v>
      </c>
      <c r="AM108" s="1" t="s">
        <v>78</v>
      </c>
      <c r="AN108" s="1" t="s">
        <v>77</v>
      </c>
    </row>
    <row r="109" spans="1:40" x14ac:dyDescent="0.2">
      <c r="A109" s="22" t="s">
        <v>257</v>
      </c>
      <c r="B109" s="1">
        <v>2020</v>
      </c>
      <c r="C109" s="1">
        <v>2</v>
      </c>
      <c r="E109" s="1" t="s">
        <v>82</v>
      </c>
      <c r="F109" s="1" t="s">
        <v>59</v>
      </c>
      <c r="G109" s="1" t="s">
        <v>60</v>
      </c>
      <c r="I109" s="54" t="s">
        <v>83</v>
      </c>
      <c r="J109" s="54">
        <v>1.25</v>
      </c>
      <c r="K109" s="54" t="s">
        <v>178</v>
      </c>
      <c r="L109" s="54" t="s">
        <v>258</v>
      </c>
      <c r="M109" s="54">
        <v>7</v>
      </c>
      <c r="N109" s="54" t="s">
        <v>88</v>
      </c>
      <c r="O109" s="54" t="s">
        <v>102</v>
      </c>
      <c r="P109" s="54" t="s">
        <v>90</v>
      </c>
      <c r="Q109" s="54"/>
      <c r="S109" s="1" t="s">
        <v>91</v>
      </c>
      <c r="T109" s="1" t="s">
        <v>92</v>
      </c>
      <c r="U109" s="1" t="s">
        <v>104</v>
      </c>
      <c r="V109" s="56">
        <v>1</v>
      </c>
      <c r="W109" s="57" t="s">
        <v>106</v>
      </c>
      <c r="X109" s="57" t="s">
        <v>87</v>
      </c>
      <c r="Y109" s="1" t="s">
        <v>78</v>
      </c>
      <c r="Z109" s="1" t="s">
        <v>94</v>
      </c>
      <c r="AA109" s="56">
        <v>66.03</v>
      </c>
      <c r="AB109" s="1" t="s">
        <v>95</v>
      </c>
      <c r="AC109" s="56">
        <v>7.12</v>
      </c>
      <c r="AD109" s="1" t="s">
        <v>96</v>
      </c>
      <c r="AE109" s="56">
        <v>67.67</v>
      </c>
      <c r="AF109" s="1" t="s">
        <v>74</v>
      </c>
      <c r="AG109" s="56">
        <v>4.66</v>
      </c>
      <c r="AH109" s="1" t="s">
        <v>80</v>
      </c>
      <c r="AK109" s="1" t="s">
        <v>78</v>
      </c>
      <c r="AL109" s="1" t="s">
        <v>77</v>
      </c>
      <c r="AM109" s="1" t="s">
        <v>78</v>
      </c>
      <c r="AN109" s="1" t="s">
        <v>77</v>
      </c>
    </row>
    <row r="110" spans="1:40" x14ac:dyDescent="0.2">
      <c r="A110" s="22" t="s">
        <v>257</v>
      </c>
      <c r="B110" s="1">
        <v>2020</v>
      </c>
      <c r="C110" s="1">
        <v>3</v>
      </c>
      <c r="E110" s="1" t="s">
        <v>82</v>
      </c>
      <c r="F110" s="1" t="s">
        <v>59</v>
      </c>
      <c r="G110" s="1" t="s">
        <v>79</v>
      </c>
      <c r="I110" s="54" t="s">
        <v>83</v>
      </c>
      <c r="J110" s="54">
        <v>1.25</v>
      </c>
      <c r="K110" s="54" t="s">
        <v>178</v>
      </c>
      <c r="L110" s="54" t="s">
        <v>258</v>
      </c>
      <c r="M110" s="54">
        <v>7</v>
      </c>
      <c r="N110" s="54" t="s">
        <v>88</v>
      </c>
      <c r="O110" s="54" t="s">
        <v>102</v>
      </c>
      <c r="P110" s="54" t="s">
        <v>90</v>
      </c>
      <c r="Q110" s="54"/>
      <c r="S110" s="1" t="s">
        <v>67</v>
      </c>
      <c r="T110" s="1" t="s">
        <v>259</v>
      </c>
      <c r="U110" s="1" t="s">
        <v>104</v>
      </c>
      <c r="V110" s="56">
        <v>1</v>
      </c>
      <c r="W110" s="57" t="s">
        <v>106</v>
      </c>
      <c r="X110" s="57" t="s">
        <v>87</v>
      </c>
      <c r="Y110" s="1" t="s">
        <v>70</v>
      </c>
      <c r="Z110" s="1" t="s">
        <v>94</v>
      </c>
      <c r="AA110" s="56">
        <v>62.31</v>
      </c>
      <c r="AB110" s="1" t="s">
        <v>95</v>
      </c>
      <c r="AC110" s="56">
        <v>3.84</v>
      </c>
      <c r="AD110" s="1" t="s">
        <v>96</v>
      </c>
      <c r="AE110" s="56">
        <v>48.46</v>
      </c>
      <c r="AF110" s="1" t="s">
        <v>74</v>
      </c>
      <c r="AG110" s="56">
        <v>6.54</v>
      </c>
      <c r="AH110" s="1" t="s">
        <v>80</v>
      </c>
      <c r="AJ110" s="1" t="s">
        <v>76</v>
      </c>
      <c r="AK110" s="1" t="s">
        <v>78</v>
      </c>
      <c r="AL110" s="1" t="s">
        <v>77</v>
      </c>
      <c r="AM110" s="1" t="s">
        <v>78</v>
      </c>
      <c r="AN110" s="1" t="s">
        <v>77</v>
      </c>
    </row>
    <row r="111" spans="1:40" x14ac:dyDescent="0.2">
      <c r="A111" s="22" t="s">
        <v>257</v>
      </c>
      <c r="B111" s="1">
        <v>2020</v>
      </c>
      <c r="C111" s="1">
        <v>4</v>
      </c>
      <c r="E111" s="1" t="s">
        <v>82</v>
      </c>
      <c r="F111" s="1" t="s">
        <v>59</v>
      </c>
      <c r="G111" s="1" t="s">
        <v>79</v>
      </c>
      <c r="I111" s="54" t="s">
        <v>83</v>
      </c>
      <c r="J111" s="54">
        <v>1.25</v>
      </c>
      <c r="K111" s="54" t="s">
        <v>178</v>
      </c>
      <c r="L111" s="54" t="s">
        <v>258</v>
      </c>
      <c r="M111" s="54">
        <v>7</v>
      </c>
      <c r="N111" s="54" t="s">
        <v>88</v>
      </c>
      <c r="O111" s="54" t="s">
        <v>102</v>
      </c>
      <c r="P111" s="54" t="s">
        <v>90</v>
      </c>
      <c r="Q111" s="54"/>
      <c r="S111" s="1" t="s">
        <v>91</v>
      </c>
      <c r="T111" s="1" t="s">
        <v>92</v>
      </c>
      <c r="U111" s="1" t="s">
        <v>104</v>
      </c>
      <c r="V111" s="56">
        <v>1</v>
      </c>
      <c r="W111" s="57" t="s">
        <v>106</v>
      </c>
      <c r="X111" s="57" t="s">
        <v>87</v>
      </c>
      <c r="Y111" s="1" t="s">
        <v>78</v>
      </c>
      <c r="Z111" s="1" t="s">
        <v>94</v>
      </c>
      <c r="AA111" s="56">
        <v>77.81</v>
      </c>
      <c r="AB111" s="1" t="s">
        <v>95</v>
      </c>
      <c r="AC111" s="56">
        <v>5.2</v>
      </c>
      <c r="AD111" s="1" t="s">
        <v>96</v>
      </c>
      <c r="AE111" s="56">
        <v>71.510000000000005</v>
      </c>
      <c r="AF111" s="1" t="s">
        <v>74</v>
      </c>
      <c r="AG111" s="56">
        <v>2.19</v>
      </c>
      <c r="AH111" s="1" t="s">
        <v>80</v>
      </c>
      <c r="AK111" s="1" t="s">
        <v>78</v>
      </c>
      <c r="AL111" s="1" t="s">
        <v>77</v>
      </c>
      <c r="AM111" s="1" t="s">
        <v>78</v>
      </c>
      <c r="AN111" s="1" t="s">
        <v>77</v>
      </c>
    </row>
    <row r="112" spans="1:40" x14ac:dyDescent="0.2">
      <c r="A112" s="22" t="s">
        <v>260</v>
      </c>
      <c r="B112" s="1">
        <v>2020</v>
      </c>
      <c r="C112" s="1">
        <v>1</v>
      </c>
      <c r="E112" s="1" t="s">
        <v>82</v>
      </c>
      <c r="F112" s="1" t="s">
        <v>59</v>
      </c>
      <c r="G112" s="1" t="s">
        <v>165</v>
      </c>
      <c r="I112" s="54" t="s">
        <v>261</v>
      </c>
      <c r="J112" s="54">
        <v>0.4</v>
      </c>
      <c r="K112" s="54"/>
      <c r="L112" s="54" t="s">
        <v>262</v>
      </c>
      <c r="M112" s="54">
        <v>4</v>
      </c>
      <c r="N112" s="54" t="s">
        <v>88</v>
      </c>
      <c r="O112" s="54" t="s">
        <v>102</v>
      </c>
      <c r="P112" s="54" t="s">
        <v>90</v>
      </c>
      <c r="Q112" s="54"/>
      <c r="S112" s="1" t="s">
        <v>132</v>
      </c>
      <c r="T112" s="1" t="s">
        <v>133</v>
      </c>
      <c r="U112" s="1" t="s">
        <v>104</v>
      </c>
      <c r="V112" s="56">
        <v>2</v>
      </c>
      <c r="W112" s="57" t="s">
        <v>263</v>
      </c>
      <c r="X112" s="57" t="s">
        <v>190</v>
      </c>
      <c r="Y112" s="1" t="s">
        <v>78</v>
      </c>
      <c r="Z112" s="1" t="s">
        <v>134</v>
      </c>
      <c r="AA112" s="56" t="s">
        <v>264</v>
      </c>
      <c r="AB112" s="1" t="s">
        <v>95</v>
      </c>
      <c r="AC112" s="56" t="s">
        <v>265</v>
      </c>
      <c r="AD112" s="1" t="s">
        <v>138</v>
      </c>
      <c r="AE112" s="56" t="s">
        <v>266</v>
      </c>
      <c r="AF112" s="1" t="s">
        <v>140</v>
      </c>
      <c r="AG112" s="56" t="s">
        <v>267</v>
      </c>
      <c r="AH112" s="1" t="s">
        <v>75</v>
      </c>
      <c r="AI112" s="1" t="s">
        <v>268</v>
      </c>
      <c r="AJ112" s="1" t="s">
        <v>226</v>
      </c>
      <c r="AK112" s="1" t="s">
        <v>78</v>
      </c>
      <c r="AL112" s="1" t="s">
        <v>98</v>
      </c>
      <c r="AM112" s="1" t="s">
        <v>78</v>
      </c>
      <c r="AN112" s="1" t="s">
        <v>78</v>
      </c>
    </row>
    <row r="113" spans="1:40" x14ac:dyDescent="0.2">
      <c r="A113" s="22" t="s">
        <v>260</v>
      </c>
      <c r="B113" s="1">
        <v>2020</v>
      </c>
      <c r="C113" s="1">
        <v>2</v>
      </c>
      <c r="E113" s="1" t="s">
        <v>82</v>
      </c>
      <c r="F113" s="1" t="s">
        <v>59</v>
      </c>
      <c r="G113" s="1" t="s">
        <v>165</v>
      </c>
      <c r="I113" s="54" t="s">
        <v>269</v>
      </c>
      <c r="J113" s="54">
        <v>0.5</v>
      </c>
      <c r="K113" s="54"/>
      <c r="L113" s="54" t="s">
        <v>262</v>
      </c>
      <c r="M113" s="54">
        <v>4</v>
      </c>
      <c r="N113" s="54" t="s">
        <v>88</v>
      </c>
      <c r="O113" s="54" t="s">
        <v>102</v>
      </c>
      <c r="P113" s="54" t="s">
        <v>90</v>
      </c>
      <c r="Q113" s="54"/>
      <c r="S113" s="1" t="s">
        <v>132</v>
      </c>
      <c r="T113" s="1" t="s">
        <v>133</v>
      </c>
      <c r="U113" s="1" t="s">
        <v>104</v>
      </c>
      <c r="V113" s="56">
        <v>2</v>
      </c>
      <c r="W113" s="57" t="s">
        <v>263</v>
      </c>
      <c r="X113" s="57" t="s">
        <v>190</v>
      </c>
      <c r="Y113" s="1" t="s">
        <v>78</v>
      </c>
      <c r="Z113" s="1" t="s">
        <v>134</v>
      </c>
      <c r="AA113" s="56" t="s">
        <v>264</v>
      </c>
      <c r="AB113" s="1" t="s">
        <v>95</v>
      </c>
      <c r="AC113" s="56" t="s">
        <v>265</v>
      </c>
      <c r="AD113" s="1" t="s">
        <v>138</v>
      </c>
      <c r="AE113" s="56" t="s">
        <v>270</v>
      </c>
      <c r="AF113" s="1" t="s">
        <v>140</v>
      </c>
      <c r="AG113" s="56" t="s">
        <v>271</v>
      </c>
      <c r="AH113" s="1" t="s">
        <v>75</v>
      </c>
      <c r="AI113" s="1" t="s">
        <v>268</v>
      </c>
      <c r="AJ113" s="1" t="s">
        <v>226</v>
      </c>
      <c r="AK113" s="1" t="s">
        <v>78</v>
      </c>
      <c r="AL113" s="1" t="s">
        <v>98</v>
      </c>
      <c r="AM113" s="1" t="s">
        <v>78</v>
      </c>
      <c r="AN113" s="1" t="s">
        <v>78</v>
      </c>
    </row>
    <row r="114" spans="1:40" ht="19" customHeight="1" x14ac:dyDescent="0.2">
      <c r="A114" s="22" t="s">
        <v>272</v>
      </c>
      <c r="B114" s="1">
        <v>2020</v>
      </c>
      <c r="C114" s="1">
        <v>1</v>
      </c>
      <c r="E114" s="1" t="s">
        <v>82</v>
      </c>
      <c r="F114" s="1" t="s">
        <v>59</v>
      </c>
      <c r="G114" s="1" t="s">
        <v>60</v>
      </c>
      <c r="I114" s="54" t="s">
        <v>273</v>
      </c>
      <c r="J114" s="54">
        <v>20</v>
      </c>
      <c r="K114" s="54" t="s">
        <v>274</v>
      </c>
      <c r="L114" s="55" t="s">
        <v>275</v>
      </c>
      <c r="M114" s="54"/>
      <c r="N114" s="54" t="s">
        <v>88</v>
      </c>
      <c r="O114" s="54" t="s">
        <v>89</v>
      </c>
      <c r="P114" s="54"/>
      <c r="Q114" s="54"/>
      <c r="S114" s="1" t="s">
        <v>122</v>
      </c>
      <c r="U114" s="1" t="s">
        <v>104</v>
      </c>
      <c r="V114" s="56">
        <v>1</v>
      </c>
      <c r="W114" s="57" t="s">
        <v>121</v>
      </c>
      <c r="X114" s="57" t="s">
        <v>121</v>
      </c>
      <c r="Y114" s="1" t="s">
        <v>78</v>
      </c>
      <c r="Z114" s="1" t="s">
        <v>94</v>
      </c>
      <c r="AA114" s="56">
        <v>36.619999999999997</v>
      </c>
      <c r="AB114" s="1" t="s">
        <v>95</v>
      </c>
      <c r="AC114" s="56">
        <v>3.37</v>
      </c>
      <c r="AD114" s="1" t="s">
        <v>96</v>
      </c>
      <c r="AE114" s="56">
        <v>9.01</v>
      </c>
      <c r="AF114" s="1" t="s">
        <v>74</v>
      </c>
      <c r="AG114" s="56">
        <v>1.51</v>
      </c>
      <c r="AH114" s="1" t="s">
        <v>80</v>
      </c>
      <c r="AJ114" s="1" t="s">
        <v>276</v>
      </c>
      <c r="AK114" s="1" t="s">
        <v>78</v>
      </c>
      <c r="AL114" s="1" t="s">
        <v>77</v>
      </c>
      <c r="AM114" s="1" t="s">
        <v>77</v>
      </c>
      <c r="AN114" s="1" t="s">
        <v>78</v>
      </c>
    </row>
    <row r="115" spans="1:40" ht="16" customHeight="1" x14ac:dyDescent="0.2">
      <c r="A115" s="22" t="s">
        <v>272</v>
      </c>
      <c r="B115" s="1">
        <v>2020</v>
      </c>
      <c r="C115" s="1">
        <v>2</v>
      </c>
      <c r="E115" s="1" t="s">
        <v>82</v>
      </c>
      <c r="F115" s="1" t="s">
        <v>59</v>
      </c>
      <c r="G115" s="1" t="s">
        <v>60</v>
      </c>
      <c r="I115" s="54" t="s">
        <v>273</v>
      </c>
      <c r="J115" s="54">
        <v>20</v>
      </c>
      <c r="K115" s="54" t="s">
        <v>274</v>
      </c>
      <c r="L115" s="55" t="s">
        <v>275</v>
      </c>
      <c r="M115" s="54"/>
      <c r="N115" s="54" t="s">
        <v>88</v>
      </c>
      <c r="O115" s="54" t="s">
        <v>89</v>
      </c>
      <c r="P115" s="54"/>
      <c r="Q115" s="54"/>
      <c r="S115" s="1" t="s">
        <v>91</v>
      </c>
      <c r="T115" s="1" t="s">
        <v>92</v>
      </c>
      <c r="U115" s="1" t="s">
        <v>104</v>
      </c>
      <c r="V115" s="56">
        <v>1</v>
      </c>
      <c r="W115" s="57" t="s">
        <v>121</v>
      </c>
      <c r="X115" s="57" t="s">
        <v>121</v>
      </c>
      <c r="Y115" s="1" t="s">
        <v>70</v>
      </c>
      <c r="AA115" s="56"/>
      <c r="AC115" s="56"/>
      <c r="AE115" s="56"/>
      <c r="AG115" s="56"/>
      <c r="AI115" s="1" t="s">
        <v>277</v>
      </c>
    </row>
    <row r="116" spans="1:40" x14ac:dyDescent="0.2">
      <c r="A116" s="22" t="s">
        <v>278</v>
      </c>
      <c r="B116" s="1">
        <v>2019</v>
      </c>
      <c r="C116" s="1">
        <v>1</v>
      </c>
      <c r="E116" s="1" t="s">
        <v>82</v>
      </c>
      <c r="F116" s="1" t="s">
        <v>59</v>
      </c>
      <c r="G116" s="1" t="s">
        <v>60</v>
      </c>
      <c r="I116" s="54" t="s">
        <v>83</v>
      </c>
      <c r="J116" s="54" t="s">
        <v>84</v>
      </c>
      <c r="K116" s="54" t="s">
        <v>85</v>
      </c>
      <c r="L116" s="54" t="s">
        <v>173</v>
      </c>
      <c r="M116" s="54" t="s">
        <v>87</v>
      </c>
      <c r="N116" s="54" t="s">
        <v>108</v>
      </c>
      <c r="O116" s="54" t="s">
        <v>102</v>
      </c>
      <c r="P116" s="54" t="s">
        <v>90</v>
      </c>
      <c r="Q116" s="54"/>
      <c r="S116" s="1" t="s">
        <v>91</v>
      </c>
      <c r="T116" s="1" t="s">
        <v>92</v>
      </c>
      <c r="U116" s="1" t="s">
        <v>69</v>
      </c>
      <c r="V116" s="56">
        <v>1</v>
      </c>
      <c r="W116" s="57" t="s">
        <v>198</v>
      </c>
      <c r="X116" s="57" t="s">
        <v>198</v>
      </c>
      <c r="Y116" s="1" t="s">
        <v>78</v>
      </c>
      <c r="Z116" s="1" t="s">
        <v>94</v>
      </c>
      <c r="AA116" s="56">
        <v>2473.6799999999998</v>
      </c>
      <c r="AB116" s="1" t="s">
        <v>95</v>
      </c>
      <c r="AC116" s="56">
        <v>184.21</v>
      </c>
      <c r="AD116" s="1" t="s">
        <v>96</v>
      </c>
      <c r="AE116" s="56">
        <v>2842.11</v>
      </c>
      <c r="AF116" s="1" t="s">
        <v>74</v>
      </c>
      <c r="AG116" s="56">
        <v>236.84</v>
      </c>
      <c r="AH116" s="1" t="s">
        <v>80</v>
      </c>
      <c r="AK116" s="1" t="s">
        <v>77</v>
      </c>
      <c r="AL116" s="1" t="s">
        <v>77</v>
      </c>
      <c r="AM116" s="1" t="s">
        <v>78</v>
      </c>
      <c r="AN116" s="1" t="s">
        <v>78</v>
      </c>
    </row>
    <row r="117" spans="1:40" x14ac:dyDescent="0.2">
      <c r="A117" s="22" t="s">
        <v>278</v>
      </c>
      <c r="B117" s="1">
        <v>2019</v>
      </c>
      <c r="C117" s="1">
        <v>2</v>
      </c>
      <c r="E117" s="1" t="s">
        <v>82</v>
      </c>
      <c r="F117" s="1" t="s">
        <v>59</v>
      </c>
      <c r="G117" s="1" t="s">
        <v>60</v>
      </c>
      <c r="I117" s="54" t="s">
        <v>83</v>
      </c>
      <c r="J117" s="54" t="s">
        <v>84</v>
      </c>
      <c r="K117" s="54" t="s">
        <v>85</v>
      </c>
      <c r="L117" s="54" t="s">
        <v>173</v>
      </c>
      <c r="M117" s="54" t="s">
        <v>87</v>
      </c>
      <c r="N117" s="54" t="s">
        <v>108</v>
      </c>
      <c r="O117" s="54" t="s">
        <v>102</v>
      </c>
      <c r="P117" s="54" t="s">
        <v>90</v>
      </c>
      <c r="Q117" s="54"/>
      <c r="S117" s="1" t="s">
        <v>103</v>
      </c>
      <c r="U117" s="1" t="s">
        <v>69</v>
      </c>
      <c r="V117" s="56">
        <v>1</v>
      </c>
      <c r="W117" s="57" t="s">
        <v>198</v>
      </c>
      <c r="X117" s="57" t="s">
        <v>198</v>
      </c>
      <c r="Y117" s="1" t="s">
        <v>78</v>
      </c>
      <c r="Z117" s="1" t="s">
        <v>94</v>
      </c>
      <c r="AA117" s="56">
        <v>93.8</v>
      </c>
      <c r="AB117" s="1" t="s">
        <v>95</v>
      </c>
      <c r="AC117" s="56">
        <v>1.1000000000000001</v>
      </c>
      <c r="AD117" s="1" t="s">
        <v>96</v>
      </c>
      <c r="AE117" s="56">
        <v>88.3</v>
      </c>
      <c r="AF117" s="1" t="s">
        <v>74</v>
      </c>
      <c r="AG117" s="56">
        <v>5.2</v>
      </c>
      <c r="AH117" s="1" t="s">
        <v>75</v>
      </c>
      <c r="AK117" s="1" t="s">
        <v>77</v>
      </c>
      <c r="AL117" s="1" t="s">
        <v>77</v>
      </c>
      <c r="AM117" s="1" t="s">
        <v>78</v>
      </c>
      <c r="AN117" s="1" t="s">
        <v>78</v>
      </c>
    </row>
    <row r="118" spans="1:40" x14ac:dyDescent="0.2">
      <c r="A118" s="22" t="s">
        <v>278</v>
      </c>
      <c r="B118" s="1">
        <v>2019</v>
      </c>
      <c r="C118" s="1">
        <v>3</v>
      </c>
      <c r="E118" s="1" t="s">
        <v>82</v>
      </c>
      <c r="F118" s="1" t="s">
        <v>59</v>
      </c>
      <c r="G118" s="1" t="s">
        <v>60</v>
      </c>
      <c r="I118" s="54" t="s">
        <v>83</v>
      </c>
      <c r="J118" s="54" t="s">
        <v>84</v>
      </c>
      <c r="K118" s="54" t="s">
        <v>85</v>
      </c>
      <c r="L118" s="54" t="s">
        <v>173</v>
      </c>
      <c r="M118" s="54" t="s">
        <v>87</v>
      </c>
      <c r="N118" s="54" t="s">
        <v>108</v>
      </c>
      <c r="O118" s="54" t="s">
        <v>102</v>
      </c>
      <c r="P118" s="54" t="s">
        <v>90</v>
      </c>
      <c r="Q118" s="54"/>
      <c r="S118" s="1" t="s">
        <v>67</v>
      </c>
      <c r="T118" s="1" t="s">
        <v>68</v>
      </c>
      <c r="U118" s="1" t="s">
        <v>69</v>
      </c>
      <c r="V118" s="56">
        <v>1</v>
      </c>
      <c r="W118" s="57" t="s">
        <v>198</v>
      </c>
      <c r="X118" s="57" t="s">
        <v>198</v>
      </c>
      <c r="Y118" s="1" t="s">
        <v>78</v>
      </c>
      <c r="Z118" s="1" t="s">
        <v>94</v>
      </c>
      <c r="AA118" s="56">
        <v>0.33</v>
      </c>
      <c r="AB118" s="1" t="s">
        <v>95</v>
      </c>
      <c r="AC118" s="56">
        <v>0.13</v>
      </c>
      <c r="AD118" s="1" t="s">
        <v>96</v>
      </c>
      <c r="AE118" s="56">
        <v>0.62</v>
      </c>
      <c r="AF118" s="1" t="s">
        <v>74</v>
      </c>
      <c r="AG118" s="56">
        <v>0.08</v>
      </c>
      <c r="AH118" s="1" t="s">
        <v>80</v>
      </c>
      <c r="AK118" s="1" t="s">
        <v>77</v>
      </c>
      <c r="AL118" s="1" t="s">
        <v>77</v>
      </c>
      <c r="AM118" s="1" t="s">
        <v>78</v>
      </c>
      <c r="AN118" s="1" t="s">
        <v>78</v>
      </c>
    </row>
    <row r="119" spans="1:40" x14ac:dyDescent="0.2">
      <c r="A119" s="22" t="s">
        <v>278</v>
      </c>
      <c r="B119" s="1">
        <v>2019</v>
      </c>
      <c r="C119" s="1">
        <v>4</v>
      </c>
      <c r="E119" s="1" t="s">
        <v>82</v>
      </c>
      <c r="F119" s="1" t="s">
        <v>59</v>
      </c>
      <c r="G119" s="1" t="s">
        <v>79</v>
      </c>
      <c r="I119" s="54" t="s">
        <v>83</v>
      </c>
      <c r="J119" s="54" t="s">
        <v>84</v>
      </c>
      <c r="K119" s="54" t="s">
        <v>85</v>
      </c>
      <c r="L119" s="54" t="s">
        <v>173</v>
      </c>
      <c r="M119" s="54" t="s">
        <v>87</v>
      </c>
      <c r="N119" s="54" t="s">
        <v>108</v>
      </c>
      <c r="O119" s="54" t="s">
        <v>102</v>
      </c>
      <c r="P119" s="54" t="s">
        <v>90</v>
      </c>
      <c r="Q119" s="54"/>
      <c r="S119" s="1" t="s">
        <v>91</v>
      </c>
      <c r="T119" s="1" t="s">
        <v>92</v>
      </c>
      <c r="U119" s="1" t="s">
        <v>69</v>
      </c>
      <c r="V119" s="56">
        <v>1</v>
      </c>
      <c r="W119" s="57" t="s">
        <v>198</v>
      </c>
      <c r="X119" s="57" t="s">
        <v>198</v>
      </c>
      <c r="Y119" s="1" t="s">
        <v>78</v>
      </c>
      <c r="Z119" s="1" t="s">
        <v>94</v>
      </c>
      <c r="AA119" s="56">
        <v>3131.58</v>
      </c>
      <c r="AB119" s="1" t="s">
        <v>95</v>
      </c>
      <c r="AC119" s="56">
        <v>236.84</v>
      </c>
      <c r="AD119" s="1" t="s">
        <v>96</v>
      </c>
      <c r="AE119" s="56">
        <v>2973.68</v>
      </c>
      <c r="AF119" s="1" t="s">
        <v>74</v>
      </c>
      <c r="AG119" s="56">
        <v>184.21</v>
      </c>
      <c r="AH119" s="1" t="s">
        <v>80</v>
      </c>
      <c r="AK119" s="1" t="s">
        <v>77</v>
      </c>
      <c r="AL119" s="1" t="s">
        <v>77</v>
      </c>
      <c r="AM119" s="1" t="s">
        <v>78</v>
      </c>
      <c r="AN119" s="1" t="s">
        <v>78</v>
      </c>
    </row>
    <row r="120" spans="1:40" x14ac:dyDescent="0.2">
      <c r="A120" s="22" t="s">
        <v>278</v>
      </c>
      <c r="B120" s="1">
        <v>2019</v>
      </c>
      <c r="C120" s="1">
        <v>5</v>
      </c>
      <c r="E120" s="1" t="s">
        <v>82</v>
      </c>
      <c r="F120" s="1" t="s">
        <v>59</v>
      </c>
      <c r="G120" s="1" t="s">
        <v>79</v>
      </c>
      <c r="I120" s="54" t="s">
        <v>83</v>
      </c>
      <c r="J120" s="54" t="s">
        <v>84</v>
      </c>
      <c r="K120" s="54" t="s">
        <v>85</v>
      </c>
      <c r="L120" s="54" t="s">
        <v>173</v>
      </c>
      <c r="M120" s="54" t="s">
        <v>87</v>
      </c>
      <c r="N120" s="54" t="s">
        <v>108</v>
      </c>
      <c r="O120" s="54" t="s">
        <v>102</v>
      </c>
      <c r="P120" s="54" t="s">
        <v>90</v>
      </c>
      <c r="Q120" s="54"/>
      <c r="S120" s="1" t="s">
        <v>103</v>
      </c>
      <c r="U120" s="1" t="s">
        <v>69</v>
      </c>
      <c r="V120" s="56">
        <v>1</v>
      </c>
      <c r="W120" s="57" t="s">
        <v>198</v>
      </c>
      <c r="X120" s="57" t="s">
        <v>198</v>
      </c>
      <c r="Y120" s="1" t="s">
        <v>78</v>
      </c>
      <c r="Z120" s="1" t="s">
        <v>94</v>
      </c>
      <c r="AA120" s="56">
        <v>87</v>
      </c>
      <c r="AB120" s="1" t="s">
        <v>95</v>
      </c>
      <c r="AC120" s="56">
        <v>6.4</v>
      </c>
      <c r="AD120" s="1" t="s">
        <v>96</v>
      </c>
      <c r="AE120" s="56">
        <v>92.9</v>
      </c>
      <c r="AF120" s="1" t="s">
        <v>74</v>
      </c>
      <c r="AG120" s="56">
        <v>3</v>
      </c>
      <c r="AH120" s="1" t="s">
        <v>75</v>
      </c>
      <c r="AK120" s="1" t="s">
        <v>77</v>
      </c>
      <c r="AL120" s="1" t="s">
        <v>77</v>
      </c>
      <c r="AM120" s="1" t="s">
        <v>78</v>
      </c>
      <c r="AN120" s="1" t="s">
        <v>78</v>
      </c>
    </row>
    <row r="121" spans="1:40" x14ac:dyDescent="0.2">
      <c r="A121" s="22" t="s">
        <v>278</v>
      </c>
      <c r="B121" s="1">
        <v>2019</v>
      </c>
      <c r="C121" s="1">
        <v>6</v>
      </c>
      <c r="E121" s="1" t="s">
        <v>82</v>
      </c>
      <c r="F121" s="1" t="s">
        <v>59</v>
      </c>
      <c r="G121" s="1" t="s">
        <v>79</v>
      </c>
      <c r="I121" s="54" t="s">
        <v>83</v>
      </c>
      <c r="J121" s="54" t="s">
        <v>84</v>
      </c>
      <c r="K121" s="54" t="s">
        <v>85</v>
      </c>
      <c r="L121" s="54" t="s">
        <v>173</v>
      </c>
      <c r="M121" s="54" t="s">
        <v>87</v>
      </c>
      <c r="N121" s="54" t="s">
        <v>108</v>
      </c>
      <c r="O121" s="54" t="s">
        <v>102</v>
      </c>
      <c r="P121" s="54" t="s">
        <v>90</v>
      </c>
      <c r="Q121" s="54"/>
      <c r="S121" s="1" t="s">
        <v>67</v>
      </c>
      <c r="T121" s="1" t="s">
        <v>68</v>
      </c>
      <c r="U121" s="1" t="s">
        <v>69</v>
      </c>
      <c r="V121" s="56">
        <v>1</v>
      </c>
      <c r="W121" s="57" t="s">
        <v>198</v>
      </c>
      <c r="X121" s="57" t="s">
        <v>198</v>
      </c>
      <c r="Y121" s="1" t="s">
        <v>78</v>
      </c>
      <c r="Z121" s="1" t="s">
        <v>94</v>
      </c>
      <c r="AA121" s="56">
        <v>0.41</v>
      </c>
      <c r="AB121" s="1" t="s">
        <v>95</v>
      </c>
      <c r="AC121" s="56">
        <v>0.03</v>
      </c>
      <c r="AD121" s="1" t="s">
        <v>96</v>
      </c>
      <c r="AE121" s="56">
        <v>0.36</v>
      </c>
      <c r="AF121" s="1" t="s">
        <v>74</v>
      </c>
      <c r="AG121" s="56">
        <v>0.08</v>
      </c>
      <c r="AH121" s="1" t="s">
        <v>80</v>
      </c>
      <c r="AK121" s="1" t="s">
        <v>77</v>
      </c>
      <c r="AL121" s="1" t="s">
        <v>77</v>
      </c>
      <c r="AM121" s="1" t="s">
        <v>78</v>
      </c>
      <c r="AN121" s="1" t="s">
        <v>78</v>
      </c>
    </row>
    <row r="122" spans="1:40" x14ac:dyDescent="0.2">
      <c r="A122" s="22" t="s">
        <v>278</v>
      </c>
      <c r="B122" s="1">
        <v>2019</v>
      </c>
      <c r="C122" s="1">
        <v>7</v>
      </c>
      <c r="E122" s="1" t="s">
        <v>82</v>
      </c>
      <c r="F122" s="1" t="s">
        <v>59</v>
      </c>
      <c r="G122" s="1" t="s">
        <v>60</v>
      </c>
      <c r="I122" s="54" t="s">
        <v>279</v>
      </c>
      <c r="J122" s="54" t="s">
        <v>280</v>
      </c>
      <c r="K122" s="54"/>
      <c r="L122" s="54" t="s">
        <v>182</v>
      </c>
      <c r="M122" s="54">
        <v>7</v>
      </c>
      <c r="N122" s="54" t="s">
        <v>88</v>
      </c>
      <c r="O122" s="54" t="s">
        <v>102</v>
      </c>
      <c r="P122" s="54" t="s">
        <v>65</v>
      </c>
      <c r="Q122" s="54"/>
      <c r="S122" s="1" t="s">
        <v>91</v>
      </c>
      <c r="T122" s="1" t="s">
        <v>92</v>
      </c>
      <c r="U122" s="1" t="s">
        <v>69</v>
      </c>
      <c r="V122" s="56">
        <v>1</v>
      </c>
      <c r="W122" s="57" t="s">
        <v>199</v>
      </c>
      <c r="X122" s="57" t="s">
        <v>199</v>
      </c>
      <c r="Y122" s="1" t="s">
        <v>78</v>
      </c>
      <c r="Z122" s="1" t="s">
        <v>94</v>
      </c>
      <c r="AA122" s="56">
        <v>3210.53</v>
      </c>
      <c r="AB122" s="1" t="s">
        <v>95</v>
      </c>
      <c r="AC122" s="56">
        <v>184.21</v>
      </c>
      <c r="AD122" s="1" t="s">
        <v>96</v>
      </c>
      <c r="AE122" s="56">
        <v>2763.16</v>
      </c>
      <c r="AF122" s="1" t="s">
        <v>74</v>
      </c>
      <c r="AG122" s="56">
        <v>184.21</v>
      </c>
      <c r="AH122" s="1" t="s">
        <v>80</v>
      </c>
      <c r="AK122" s="1" t="s">
        <v>77</v>
      </c>
      <c r="AL122" s="1" t="s">
        <v>77</v>
      </c>
      <c r="AM122" s="1" t="s">
        <v>78</v>
      </c>
      <c r="AN122" s="1" t="s">
        <v>78</v>
      </c>
    </row>
    <row r="123" spans="1:40" x14ac:dyDescent="0.2">
      <c r="A123" s="22" t="s">
        <v>278</v>
      </c>
      <c r="B123" s="1">
        <v>2019</v>
      </c>
      <c r="C123" s="1">
        <v>8</v>
      </c>
      <c r="E123" s="1" t="s">
        <v>82</v>
      </c>
      <c r="F123" s="1" t="s">
        <v>59</v>
      </c>
      <c r="G123" s="1" t="s">
        <v>60</v>
      </c>
      <c r="I123" s="54" t="s">
        <v>279</v>
      </c>
      <c r="J123" s="54" t="s">
        <v>280</v>
      </c>
      <c r="K123" s="54"/>
      <c r="L123" s="54" t="s">
        <v>182</v>
      </c>
      <c r="M123" s="54">
        <v>7</v>
      </c>
      <c r="N123" s="54" t="s">
        <v>88</v>
      </c>
      <c r="O123" s="54" t="s">
        <v>102</v>
      </c>
      <c r="P123" s="54" t="s">
        <v>65</v>
      </c>
      <c r="Q123" s="54"/>
      <c r="S123" s="1" t="s">
        <v>103</v>
      </c>
      <c r="U123" s="1" t="s">
        <v>69</v>
      </c>
      <c r="V123" s="56">
        <v>1</v>
      </c>
      <c r="W123" s="57" t="s">
        <v>199</v>
      </c>
      <c r="X123" s="57" t="s">
        <v>199</v>
      </c>
      <c r="Y123" s="1" t="s">
        <v>78</v>
      </c>
      <c r="Z123" s="1" t="s">
        <v>94</v>
      </c>
      <c r="AA123" s="56">
        <v>80.400000000000006</v>
      </c>
      <c r="AB123" s="1" t="s">
        <v>95</v>
      </c>
      <c r="AC123" s="56">
        <v>7.3</v>
      </c>
      <c r="AD123" s="1" t="s">
        <v>96</v>
      </c>
      <c r="AE123" s="56">
        <v>89.3</v>
      </c>
      <c r="AF123" s="1" t="s">
        <v>74</v>
      </c>
      <c r="AG123" s="56">
        <v>3.2</v>
      </c>
      <c r="AH123" s="1" t="s">
        <v>75</v>
      </c>
      <c r="AK123" s="1" t="s">
        <v>77</v>
      </c>
      <c r="AL123" s="1" t="s">
        <v>77</v>
      </c>
      <c r="AM123" s="1" t="s">
        <v>78</v>
      </c>
      <c r="AN123" s="1" t="s">
        <v>78</v>
      </c>
    </row>
    <row r="124" spans="1:40" x14ac:dyDescent="0.2">
      <c r="A124" s="22" t="s">
        <v>278</v>
      </c>
      <c r="B124" s="1">
        <v>2019</v>
      </c>
      <c r="C124" s="1">
        <v>9</v>
      </c>
      <c r="E124" s="1" t="s">
        <v>82</v>
      </c>
      <c r="F124" s="1" t="s">
        <v>59</v>
      </c>
      <c r="G124" s="1" t="s">
        <v>60</v>
      </c>
      <c r="I124" s="54" t="s">
        <v>279</v>
      </c>
      <c r="J124" s="54" t="s">
        <v>280</v>
      </c>
      <c r="K124" s="54"/>
      <c r="L124" s="54" t="s">
        <v>182</v>
      </c>
      <c r="M124" s="54">
        <v>7</v>
      </c>
      <c r="N124" s="54" t="s">
        <v>88</v>
      </c>
      <c r="O124" s="54" t="s">
        <v>102</v>
      </c>
      <c r="P124" s="54" t="s">
        <v>65</v>
      </c>
      <c r="Q124" s="54"/>
      <c r="S124" s="1" t="s">
        <v>67</v>
      </c>
      <c r="T124" s="1" t="s">
        <v>68</v>
      </c>
      <c r="U124" s="1" t="s">
        <v>69</v>
      </c>
      <c r="V124" s="56">
        <v>1</v>
      </c>
      <c r="W124" s="57" t="s">
        <v>199</v>
      </c>
      <c r="X124" s="57" t="s">
        <v>199</v>
      </c>
      <c r="Y124" s="1" t="s">
        <v>78</v>
      </c>
      <c r="Z124" s="1" t="s">
        <v>94</v>
      </c>
      <c r="AA124" s="56">
        <v>0.32</v>
      </c>
      <c r="AB124" s="1" t="s">
        <v>95</v>
      </c>
      <c r="AC124" s="56">
        <v>0.08</v>
      </c>
      <c r="AD124" s="1" t="s">
        <v>96</v>
      </c>
      <c r="AE124" s="56">
        <v>0.3</v>
      </c>
      <c r="AF124" s="1" t="s">
        <v>74</v>
      </c>
      <c r="AG124" s="56">
        <v>7.0000000000000007E-2</v>
      </c>
      <c r="AH124" s="1" t="s">
        <v>80</v>
      </c>
      <c r="AK124" s="1" t="s">
        <v>77</v>
      </c>
      <c r="AL124" s="1" t="s">
        <v>77</v>
      </c>
      <c r="AM124" s="1" t="s">
        <v>78</v>
      </c>
      <c r="AN124" s="1" t="s">
        <v>78</v>
      </c>
    </row>
    <row r="125" spans="1:40" x14ac:dyDescent="0.2">
      <c r="A125" s="22" t="s">
        <v>278</v>
      </c>
      <c r="B125" s="1">
        <v>2019</v>
      </c>
      <c r="C125" s="1">
        <v>10</v>
      </c>
      <c r="E125" s="1" t="s">
        <v>82</v>
      </c>
      <c r="F125" s="1" t="s">
        <v>59</v>
      </c>
      <c r="G125" s="1" t="s">
        <v>79</v>
      </c>
      <c r="I125" s="54" t="s">
        <v>279</v>
      </c>
      <c r="J125" s="54" t="s">
        <v>280</v>
      </c>
      <c r="K125" s="54"/>
      <c r="L125" s="54" t="s">
        <v>182</v>
      </c>
      <c r="M125" s="54">
        <v>7</v>
      </c>
      <c r="N125" s="54" t="s">
        <v>88</v>
      </c>
      <c r="O125" s="54" t="s">
        <v>102</v>
      </c>
      <c r="P125" s="54" t="s">
        <v>65</v>
      </c>
      <c r="Q125" s="54"/>
      <c r="S125" s="1" t="s">
        <v>91</v>
      </c>
      <c r="T125" s="1" t="s">
        <v>92</v>
      </c>
      <c r="U125" s="1" t="s">
        <v>69</v>
      </c>
      <c r="V125" s="56">
        <v>1</v>
      </c>
      <c r="W125" s="57" t="s">
        <v>199</v>
      </c>
      <c r="X125" s="57" t="s">
        <v>199</v>
      </c>
      <c r="Y125" s="1" t="s">
        <v>78</v>
      </c>
      <c r="Z125" s="1" t="s">
        <v>94</v>
      </c>
      <c r="AA125" s="56">
        <v>3157.89</v>
      </c>
      <c r="AB125" s="1" t="s">
        <v>95</v>
      </c>
      <c r="AC125" s="56">
        <v>184.22</v>
      </c>
      <c r="AD125" s="1" t="s">
        <v>96</v>
      </c>
      <c r="AE125" s="56">
        <v>3342.11</v>
      </c>
      <c r="AF125" s="1" t="s">
        <v>74</v>
      </c>
      <c r="AG125" s="56">
        <v>210.52</v>
      </c>
      <c r="AH125" s="1" t="s">
        <v>80</v>
      </c>
      <c r="AK125" s="1" t="s">
        <v>77</v>
      </c>
      <c r="AL125" s="1" t="s">
        <v>77</v>
      </c>
      <c r="AM125" s="1" t="s">
        <v>78</v>
      </c>
      <c r="AN125" s="1" t="s">
        <v>78</v>
      </c>
    </row>
    <row r="126" spans="1:40" x14ac:dyDescent="0.2">
      <c r="A126" s="22" t="s">
        <v>278</v>
      </c>
      <c r="B126" s="1">
        <v>2019</v>
      </c>
      <c r="C126" s="1">
        <v>11</v>
      </c>
      <c r="E126" s="1" t="s">
        <v>82</v>
      </c>
      <c r="F126" s="1" t="s">
        <v>59</v>
      </c>
      <c r="G126" s="1" t="s">
        <v>79</v>
      </c>
      <c r="I126" s="54" t="s">
        <v>279</v>
      </c>
      <c r="J126" s="54" t="s">
        <v>280</v>
      </c>
      <c r="K126" s="54"/>
      <c r="L126" s="54" t="s">
        <v>182</v>
      </c>
      <c r="M126" s="54">
        <v>7</v>
      </c>
      <c r="N126" s="54" t="s">
        <v>88</v>
      </c>
      <c r="O126" s="54" t="s">
        <v>102</v>
      </c>
      <c r="P126" s="54" t="s">
        <v>65</v>
      </c>
      <c r="Q126" s="54"/>
      <c r="S126" s="1" t="s">
        <v>103</v>
      </c>
      <c r="U126" s="1" t="s">
        <v>69</v>
      </c>
      <c r="V126" s="56">
        <v>1</v>
      </c>
      <c r="W126" s="57" t="s">
        <v>199</v>
      </c>
      <c r="X126" s="57" t="s">
        <v>199</v>
      </c>
      <c r="Y126" s="1" t="s">
        <v>78</v>
      </c>
      <c r="Z126" s="1" t="s">
        <v>94</v>
      </c>
      <c r="AA126" s="56">
        <v>86.2</v>
      </c>
      <c r="AB126" s="1" t="s">
        <v>95</v>
      </c>
      <c r="AC126" s="56">
        <v>7.3</v>
      </c>
      <c r="AD126" s="1" t="s">
        <v>96</v>
      </c>
      <c r="AE126" s="56">
        <v>92.5</v>
      </c>
      <c r="AF126" s="1" t="s">
        <v>74</v>
      </c>
      <c r="AG126" s="56">
        <v>4.0999999999999996</v>
      </c>
      <c r="AH126" s="1" t="s">
        <v>75</v>
      </c>
      <c r="AK126" s="1" t="s">
        <v>77</v>
      </c>
      <c r="AL126" s="1" t="s">
        <v>77</v>
      </c>
      <c r="AM126" s="1" t="s">
        <v>78</v>
      </c>
      <c r="AN126" s="1" t="s">
        <v>78</v>
      </c>
    </row>
    <row r="127" spans="1:40" x14ac:dyDescent="0.2">
      <c r="A127" s="22" t="s">
        <v>278</v>
      </c>
      <c r="B127" s="1">
        <v>2019</v>
      </c>
      <c r="C127" s="1">
        <v>12</v>
      </c>
      <c r="E127" s="1" t="s">
        <v>82</v>
      </c>
      <c r="F127" s="1" t="s">
        <v>59</v>
      </c>
      <c r="G127" s="1" t="s">
        <v>79</v>
      </c>
      <c r="I127" s="54" t="s">
        <v>279</v>
      </c>
      <c r="J127" s="54" t="s">
        <v>280</v>
      </c>
      <c r="K127" s="54"/>
      <c r="L127" s="54" t="s">
        <v>182</v>
      </c>
      <c r="M127" s="54">
        <v>7</v>
      </c>
      <c r="N127" s="54" t="s">
        <v>88</v>
      </c>
      <c r="O127" s="54" t="s">
        <v>102</v>
      </c>
      <c r="P127" s="54" t="s">
        <v>65</v>
      </c>
      <c r="Q127" s="54"/>
      <c r="S127" s="1" t="s">
        <v>67</v>
      </c>
      <c r="T127" s="1" t="s">
        <v>68</v>
      </c>
      <c r="U127" s="1" t="s">
        <v>69</v>
      </c>
      <c r="V127" s="56">
        <v>1</v>
      </c>
      <c r="W127" s="57" t="s">
        <v>199</v>
      </c>
      <c r="X127" s="57" t="s">
        <v>199</v>
      </c>
      <c r="Y127" s="1" t="s">
        <v>78</v>
      </c>
      <c r="Z127" s="1" t="s">
        <v>94</v>
      </c>
      <c r="AA127" s="56">
        <v>0.46</v>
      </c>
      <c r="AB127" s="1" t="s">
        <v>95</v>
      </c>
      <c r="AC127" s="56">
        <v>7.0000000000000007E-2</v>
      </c>
      <c r="AD127" s="1" t="s">
        <v>96</v>
      </c>
      <c r="AE127" s="56">
        <v>0.38</v>
      </c>
      <c r="AF127" s="1" t="s">
        <v>74</v>
      </c>
      <c r="AG127" s="56">
        <v>0.06</v>
      </c>
      <c r="AH127" s="1" t="s">
        <v>80</v>
      </c>
      <c r="AK127" s="1" t="s">
        <v>77</v>
      </c>
      <c r="AL127" s="1" t="s">
        <v>77</v>
      </c>
      <c r="AM127" s="1" t="s">
        <v>78</v>
      </c>
      <c r="AN127" s="1" t="s">
        <v>78</v>
      </c>
    </row>
    <row r="128" spans="1:40" ht="15" x14ac:dyDescent="0.2">
      <c r="A128" s="31" t="s">
        <v>281</v>
      </c>
      <c r="B128" s="1">
        <v>2019</v>
      </c>
      <c r="C128" s="1">
        <v>1</v>
      </c>
      <c r="E128" s="1" t="s">
        <v>82</v>
      </c>
      <c r="F128" s="1" t="s">
        <v>59</v>
      </c>
      <c r="G128" s="1" t="s">
        <v>60</v>
      </c>
      <c r="I128" s="55" t="s">
        <v>83</v>
      </c>
      <c r="J128" s="54" t="s">
        <v>88</v>
      </c>
      <c r="K128" s="54" t="s">
        <v>178</v>
      </c>
      <c r="L128" s="54" t="s">
        <v>282</v>
      </c>
      <c r="M128" s="54">
        <v>4</v>
      </c>
      <c r="N128" s="54" t="s">
        <v>88</v>
      </c>
      <c r="O128" s="54" t="s">
        <v>102</v>
      </c>
      <c r="P128" s="54" t="s">
        <v>90</v>
      </c>
      <c r="Q128" s="54"/>
      <c r="S128" s="1" t="s">
        <v>91</v>
      </c>
      <c r="T128" s="1" t="s">
        <v>92</v>
      </c>
      <c r="U128" s="1" t="s">
        <v>69</v>
      </c>
      <c r="V128" s="56">
        <v>1</v>
      </c>
      <c r="W128" s="57" t="s">
        <v>107</v>
      </c>
      <c r="X128" s="57" t="s">
        <v>107</v>
      </c>
      <c r="Y128" s="1" t="s">
        <v>70</v>
      </c>
      <c r="Z128" s="1" t="s">
        <v>94</v>
      </c>
      <c r="AA128" s="56">
        <v>3293.65</v>
      </c>
      <c r="AB128" s="1" t="s">
        <v>95</v>
      </c>
      <c r="AC128" s="56">
        <v>595.24</v>
      </c>
      <c r="AD128" s="1" t="s">
        <v>96</v>
      </c>
      <c r="AE128" s="56">
        <v>3055.56</v>
      </c>
      <c r="AF128" s="1" t="s">
        <v>74</v>
      </c>
      <c r="AG128" s="56">
        <v>595.23</v>
      </c>
      <c r="AH128" s="1" t="s">
        <v>80</v>
      </c>
      <c r="AJ128" s="1" t="s">
        <v>97</v>
      </c>
      <c r="AK128" s="1" t="s">
        <v>77</v>
      </c>
      <c r="AL128" s="1" t="s">
        <v>77</v>
      </c>
      <c r="AM128" s="1" t="s">
        <v>77</v>
      </c>
      <c r="AN128" s="1" t="s">
        <v>77</v>
      </c>
    </row>
    <row r="129" spans="1:40" ht="15" x14ac:dyDescent="0.2">
      <c r="A129" s="31" t="s">
        <v>281</v>
      </c>
      <c r="B129" s="1">
        <v>2019</v>
      </c>
      <c r="C129" s="1">
        <v>2</v>
      </c>
      <c r="E129" s="1" t="s">
        <v>82</v>
      </c>
      <c r="F129" s="1" t="s">
        <v>59</v>
      </c>
      <c r="G129" s="1" t="s">
        <v>60</v>
      </c>
      <c r="I129" s="55" t="s">
        <v>83</v>
      </c>
      <c r="J129" s="54" t="s">
        <v>88</v>
      </c>
      <c r="K129" s="54" t="s">
        <v>178</v>
      </c>
      <c r="L129" s="54" t="s">
        <v>282</v>
      </c>
      <c r="M129" s="54">
        <v>4</v>
      </c>
      <c r="N129" s="54" t="s">
        <v>88</v>
      </c>
      <c r="O129" s="54" t="s">
        <v>102</v>
      </c>
      <c r="P129" s="54" t="s">
        <v>90</v>
      </c>
      <c r="Q129" s="54"/>
      <c r="S129" s="1" t="s">
        <v>91</v>
      </c>
      <c r="T129" s="1" t="s">
        <v>118</v>
      </c>
      <c r="U129" s="1" t="s">
        <v>69</v>
      </c>
      <c r="V129" s="56">
        <v>1</v>
      </c>
      <c r="W129" s="57" t="s">
        <v>107</v>
      </c>
      <c r="X129" s="57" t="s">
        <v>107</v>
      </c>
      <c r="Y129" s="1" t="s">
        <v>70</v>
      </c>
      <c r="Z129" s="1" t="s">
        <v>94</v>
      </c>
      <c r="AA129" s="56">
        <v>6865.08</v>
      </c>
      <c r="AB129" s="1" t="s">
        <v>95</v>
      </c>
      <c r="AC129" s="56">
        <v>595.24</v>
      </c>
      <c r="AD129" s="1" t="s">
        <v>96</v>
      </c>
      <c r="AE129" s="56">
        <v>7976.19</v>
      </c>
      <c r="AF129" s="1" t="s">
        <v>74</v>
      </c>
      <c r="AG129" s="56">
        <v>595.24</v>
      </c>
      <c r="AH129" s="1" t="s">
        <v>80</v>
      </c>
      <c r="AJ129" s="1" t="s">
        <v>97</v>
      </c>
      <c r="AK129" s="1" t="s">
        <v>77</v>
      </c>
      <c r="AL129" s="1" t="s">
        <v>77</v>
      </c>
      <c r="AM129" s="1" t="s">
        <v>77</v>
      </c>
      <c r="AN129" s="1" t="s">
        <v>77</v>
      </c>
    </row>
    <row r="130" spans="1:40" ht="15" x14ac:dyDescent="0.2">
      <c r="A130" s="31" t="s">
        <v>283</v>
      </c>
      <c r="B130" s="1">
        <v>2019</v>
      </c>
      <c r="C130" s="1">
        <v>1</v>
      </c>
      <c r="E130" s="1" t="s">
        <v>82</v>
      </c>
      <c r="F130" s="1" t="s">
        <v>59</v>
      </c>
      <c r="G130" s="1" t="s">
        <v>60</v>
      </c>
      <c r="I130" s="55" t="s">
        <v>83</v>
      </c>
      <c r="J130" s="54" t="s">
        <v>84</v>
      </c>
      <c r="K130" s="54" t="s">
        <v>85</v>
      </c>
      <c r="L130" s="54" t="s">
        <v>173</v>
      </c>
      <c r="M130" s="54">
        <v>5</v>
      </c>
      <c r="N130" s="54" t="s">
        <v>108</v>
      </c>
      <c r="O130" s="54" t="s">
        <v>102</v>
      </c>
      <c r="P130" s="54" t="s">
        <v>90</v>
      </c>
      <c r="Q130" s="54"/>
      <c r="S130" s="1" t="s">
        <v>120</v>
      </c>
      <c r="U130" s="1" t="s">
        <v>104</v>
      </c>
      <c r="V130" s="56">
        <v>1</v>
      </c>
      <c r="W130" s="57" t="s">
        <v>284</v>
      </c>
      <c r="X130" s="57" t="s">
        <v>194</v>
      </c>
      <c r="Y130" s="1" t="s">
        <v>78</v>
      </c>
      <c r="Z130" s="1" t="s">
        <v>94</v>
      </c>
      <c r="AA130" s="56">
        <v>38.840000000000003</v>
      </c>
      <c r="AB130" s="1" t="s">
        <v>95</v>
      </c>
      <c r="AC130" s="56">
        <v>7.14</v>
      </c>
      <c r="AD130" s="1" t="s">
        <v>96</v>
      </c>
      <c r="AE130" s="56">
        <v>35.71</v>
      </c>
      <c r="AF130" s="1" t="s">
        <v>74</v>
      </c>
      <c r="AG130" s="56">
        <v>6.7</v>
      </c>
      <c r="AH130" s="1" t="s">
        <v>80</v>
      </c>
      <c r="AK130" s="1" t="s">
        <v>77</v>
      </c>
      <c r="AL130" s="1" t="s">
        <v>77</v>
      </c>
      <c r="AM130" s="1" t="s">
        <v>77</v>
      </c>
      <c r="AN130" s="1" t="s">
        <v>78</v>
      </c>
    </row>
    <row r="131" spans="1:40" ht="15" x14ac:dyDescent="0.2">
      <c r="A131" s="31" t="s">
        <v>283</v>
      </c>
      <c r="B131" s="1">
        <v>2019</v>
      </c>
      <c r="C131" s="1">
        <v>2</v>
      </c>
      <c r="E131" s="1" t="s">
        <v>82</v>
      </c>
      <c r="F131" s="1" t="s">
        <v>59</v>
      </c>
      <c r="G131" s="1" t="s">
        <v>60</v>
      </c>
      <c r="I131" s="55" t="s">
        <v>83</v>
      </c>
      <c r="J131" s="54" t="s">
        <v>84</v>
      </c>
      <c r="K131" s="54" t="s">
        <v>85</v>
      </c>
      <c r="L131" s="54" t="s">
        <v>173</v>
      </c>
      <c r="M131" s="54">
        <v>5</v>
      </c>
      <c r="N131" s="54" t="s">
        <v>108</v>
      </c>
      <c r="O131" s="54" t="s">
        <v>102</v>
      </c>
      <c r="P131" s="54" t="s">
        <v>90</v>
      </c>
      <c r="Q131" s="54"/>
      <c r="S131" s="1" t="s">
        <v>120</v>
      </c>
      <c r="U131" s="1" t="s">
        <v>69</v>
      </c>
      <c r="V131" s="56">
        <v>1</v>
      </c>
      <c r="W131" s="57" t="s">
        <v>284</v>
      </c>
      <c r="X131" s="57" t="s">
        <v>194</v>
      </c>
      <c r="Y131" s="1" t="s">
        <v>78</v>
      </c>
      <c r="Z131" s="1" t="s">
        <v>94</v>
      </c>
      <c r="AA131" s="56">
        <v>56.7</v>
      </c>
      <c r="AB131" s="1" t="s">
        <v>95</v>
      </c>
      <c r="AC131" s="56">
        <v>6.25</v>
      </c>
      <c r="AD131" s="1" t="s">
        <v>96</v>
      </c>
      <c r="AE131" s="56">
        <v>42.86</v>
      </c>
      <c r="AF131" s="1" t="s">
        <v>74</v>
      </c>
      <c r="AG131" s="56">
        <v>5.35</v>
      </c>
      <c r="AH131" s="1" t="s">
        <v>80</v>
      </c>
      <c r="AJ131" s="1" t="s">
        <v>285</v>
      </c>
      <c r="AK131" s="1" t="s">
        <v>77</v>
      </c>
      <c r="AL131" s="1" t="s">
        <v>77</v>
      </c>
      <c r="AM131" s="1" t="s">
        <v>77</v>
      </c>
      <c r="AN131" s="1" t="s">
        <v>78</v>
      </c>
    </row>
    <row r="132" spans="1:40" x14ac:dyDescent="0.2">
      <c r="A132" s="31" t="s">
        <v>286</v>
      </c>
      <c r="B132" s="1">
        <v>2019</v>
      </c>
      <c r="C132" s="1">
        <v>1</v>
      </c>
      <c r="E132" s="1" t="s">
        <v>58</v>
      </c>
      <c r="F132" s="1" t="s">
        <v>287</v>
      </c>
      <c r="G132" s="1" t="s">
        <v>60</v>
      </c>
      <c r="I132" s="54" t="s">
        <v>83</v>
      </c>
      <c r="J132" s="54">
        <v>8</v>
      </c>
      <c r="K132" s="54" t="s">
        <v>185</v>
      </c>
      <c r="L132" s="54" t="s">
        <v>288</v>
      </c>
      <c r="M132" s="54">
        <v>5</v>
      </c>
      <c r="N132" s="54" t="s">
        <v>88</v>
      </c>
      <c r="O132" s="54" t="s">
        <v>89</v>
      </c>
      <c r="P132" s="54" t="s">
        <v>90</v>
      </c>
      <c r="Q132" s="54"/>
      <c r="S132" s="1" t="s">
        <v>129</v>
      </c>
      <c r="T132" s="1" t="s">
        <v>130</v>
      </c>
      <c r="U132" s="1" t="s">
        <v>69</v>
      </c>
      <c r="V132" s="56">
        <v>1</v>
      </c>
      <c r="W132" s="57" t="s">
        <v>174</v>
      </c>
      <c r="X132" s="57" t="s">
        <v>198</v>
      </c>
      <c r="Y132" s="1" t="s">
        <v>78</v>
      </c>
      <c r="Z132" s="1" t="s">
        <v>94</v>
      </c>
      <c r="AA132" s="56">
        <v>41.56</v>
      </c>
      <c r="AB132" s="1" t="s">
        <v>95</v>
      </c>
      <c r="AC132" s="56">
        <v>3.89</v>
      </c>
      <c r="AD132" s="1" t="s">
        <v>96</v>
      </c>
      <c r="AE132" s="56">
        <v>26.92</v>
      </c>
      <c r="AF132" s="1" t="s">
        <v>74</v>
      </c>
      <c r="AG132" s="56">
        <v>2.5</v>
      </c>
      <c r="AH132" s="1" t="s">
        <v>80</v>
      </c>
      <c r="AK132" s="1" t="s">
        <v>77</v>
      </c>
      <c r="AL132" s="1" t="s">
        <v>77</v>
      </c>
      <c r="AM132" s="1" t="s">
        <v>77</v>
      </c>
      <c r="AN132" s="1" t="s">
        <v>78</v>
      </c>
    </row>
    <row r="133" spans="1:40" x14ac:dyDescent="0.2">
      <c r="A133" s="31" t="s">
        <v>286</v>
      </c>
      <c r="B133" s="1">
        <v>2019</v>
      </c>
      <c r="C133" s="1">
        <v>2</v>
      </c>
      <c r="E133" s="1" t="s">
        <v>58</v>
      </c>
      <c r="F133" s="1" t="s">
        <v>287</v>
      </c>
      <c r="G133" s="1" t="s">
        <v>60</v>
      </c>
      <c r="I133" s="54" t="s">
        <v>83</v>
      </c>
      <c r="J133" s="54">
        <v>8</v>
      </c>
      <c r="K133" s="54" t="s">
        <v>185</v>
      </c>
      <c r="L133" s="54" t="s">
        <v>288</v>
      </c>
      <c r="M133" s="54">
        <v>5</v>
      </c>
      <c r="N133" s="54" t="s">
        <v>88</v>
      </c>
      <c r="O133" s="54" t="s">
        <v>89</v>
      </c>
      <c r="P133" s="54" t="s">
        <v>90</v>
      </c>
      <c r="Q133" s="54"/>
      <c r="S133" s="1" t="s">
        <v>67</v>
      </c>
      <c r="T133" s="1" t="s">
        <v>68</v>
      </c>
      <c r="U133" s="1" t="s">
        <v>69</v>
      </c>
      <c r="V133" s="56">
        <v>1</v>
      </c>
      <c r="W133" s="57" t="s">
        <v>174</v>
      </c>
      <c r="X133" s="57" t="s">
        <v>198</v>
      </c>
      <c r="Y133" s="1" t="s">
        <v>70</v>
      </c>
      <c r="Z133" s="1" t="s">
        <v>94</v>
      </c>
      <c r="AA133" s="56">
        <v>55.23</v>
      </c>
      <c r="AB133" s="1" t="s">
        <v>95</v>
      </c>
      <c r="AC133" s="56">
        <v>2.59</v>
      </c>
      <c r="AD133" s="1" t="s">
        <v>96</v>
      </c>
      <c r="AE133" s="56">
        <v>40.200000000000003</v>
      </c>
      <c r="AF133" s="1" t="s">
        <v>74</v>
      </c>
      <c r="AG133" s="56">
        <v>1.96</v>
      </c>
      <c r="AH133" s="1" t="s">
        <v>80</v>
      </c>
      <c r="AK133" s="1" t="s">
        <v>77</v>
      </c>
      <c r="AL133" s="1" t="s">
        <v>77</v>
      </c>
      <c r="AM133" s="1" t="s">
        <v>77</v>
      </c>
      <c r="AN133" s="1" t="s">
        <v>78</v>
      </c>
    </row>
    <row r="134" spans="1:40" x14ac:dyDescent="0.2">
      <c r="A134" s="31" t="s">
        <v>286</v>
      </c>
      <c r="B134" s="1">
        <v>2019</v>
      </c>
      <c r="C134" s="1">
        <v>3</v>
      </c>
      <c r="E134" s="1" t="s">
        <v>58</v>
      </c>
      <c r="F134" s="1" t="s">
        <v>287</v>
      </c>
      <c r="G134" s="1" t="s">
        <v>60</v>
      </c>
      <c r="I134" s="54" t="s">
        <v>83</v>
      </c>
      <c r="J134" s="54">
        <v>8</v>
      </c>
      <c r="K134" s="54" t="s">
        <v>185</v>
      </c>
      <c r="L134" s="54" t="s">
        <v>288</v>
      </c>
      <c r="M134" s="54">
        <v>5</v>
      </c>
      <c r="N134" s="54" t="s">
        <v>88</v>
      </c>
      <c r="O134" s="54" t="s">
        <v>89</v>
      </c>
      <c r="P134" s="54" t="s">
        <v>90</v>
      </c>
      <c r="Q134" s="54"/>
      <c r="S134" s="1" t="s">
        <v>67</v>
      </c>
      <c r="T134" s="1" t="s">
        <v>112</v>
      </c>
      <c r="U134" s="1" t="s">
        <v>69</v>
      </c>
      <c r="V134" s="56">
        <v>1</v>
      </c>
      <c r="W134" s="57" t="s">
        <v>174</v>
      </c>
      <c r="X134" s="57" t="s">
        <v>198</v>
      </c>
      <c r="Y134" s="1" t="s">
        <v>70</v>
      </c>
      <c r="Z134" s="1" t="s">
        <v>94</v>
      </c>
      <c r="AA134" s="56">
        <v>63.44</v>
      </c>
      <c r="AB134" s="1" t="s">
        <v>95</v>
      </c>
      <c r="AC134" s="56">
        <v>2.81</v>
      </c>
      <c r="AD134" s="1" t="s">
        <v>96</v>
      </c>
      <c r="AE134" s="56">
        <v>53.59</v>
      </c>
      <c r="AF134" s="1" t="s">
        <v>74</v>
      </c>
      <c r="AG134" s="56">
        <v>3.37</v>
      </c>
      <c r="AH134" s="1" t="s">
        <v>80</v>
      </c>
      <c r="AK134" s="1" t="s">
        <v>77</v>
      </c>
      <c r="AL134" s="1" t="s">
        <v>77</v>
      </c>
      <c r="AM134" s="1" t="s">
        <v>77</v>
      </c>
      <c r="AN134" s="1" t="s">
        <v>78</v>
      </c>
    </row>
    <row r="135" spans="1:40" x14ac:dyDescent="0.2">
      <c r="A135" s="31" t="s">
        <v>286</v>
      </c>
      <c r="B135" s="1">
        <v>2019</v>
      </c>
      <c r="C135" s="1">
        <v>4</v>
      </c>
      <c r="E135" s="1" t="s">
        <v>58</v>
      </c>
      <c r="F135" s="1" t="s">
        <v>287</v>
      </c>
      <c r="G135" s="1" t="s">
        <v>79</v>
      </c>
      <c r="I135" s="54" t="s">
        <v>83</v>
      </c>
      <c r="J135" s="54">
        <v>8</v>
      </c>
      <c r="K135" s="54" t="s">
        <v>185</v>
      </c>
      <c r="L135" s="54" t="s">
        <v>288</v>
      </c>
      <c r="M135" s="54">
        <v>5</v>
      </c>
      <c r="N135" s="54" t="s">
        <v>88</v>
      </c>
      <c r="O135" s="54" t="s">
        <v>89</v>
      </c>
      <c r="P135" s="54" t="s">
        <v>90</v>
      </c>
      <c r="Q135" s="54"/>
      <c r="S135" s="1" t="s">
        <v>129</v>
      </c>
      <c r="T135" s="1" t="s">
        <v>130</v>
      </c>
      <c r="U135" s="1" t="s">
        <v>69</v>
      </c>
      <c r="V135" s="56">
        <v>1</v>
      </c>
      <c r="W135" s="57" t="s">
        <v>193</v>
      </c>
      <c r="X135" s="57" t="s">
        <v>193</v>
      </c>
      <c r="Y135" s="1" t="s">
        <v>78</v>
      </c>
      <c r="Z135" s="1" t="s">
        <v>94</v>
      </c>
      <c r="AA135" s="56">
        <v>47.5</v>
      </c>
      <c r="AB135" s="1" t="s">
        <v>95</v>
      </c>
      <c r="AC135" s="56">
        <v>4.37</v>
      </c>
      <c r="AD135" s="1" t="s">
        <v>96</v>
      </c>
      <c r="AE135" s="56">
        <v>22.88</v>
      </c>
      <c r="AF135" s="1" t="s">
        <v>74</v>
      </c>
      <c r="AG135" s="56">
        <v>5.93</v>
      </c>
      <c r="AH135" s="1" t="s">
        <v>80</v>
      </c>
      <c r="AK135" s="1" t="s">
        <v>77</v>
      </c>
      <c r="AL135" s="1" t="s">
        <v>77</v>
      </c>
      <c r="AM135" s="1" t="s">
        <v>77</v>
      </c>
      <c r="AN135" s="1" t="s">
        <v>78</v>
      </c>
    </row>
    <row r="136" spans="1:40" x14ac:dyDescent="0.2">
      <c r="A136" s="31" t="s">
        <v>286</v>
      </c>
      <c r="B136" s="1">
        <v>2019</v>
      </c>
      <c r="C136" s="1">
        <v>5</v>
      </c>
      <c r="E136" s="1" t="s">
        <v>58</v>
      </c>
      <c r="F136" s="1" t="s">
        <v>287</v>
      </c>
      <c r="G136" s="1" t="s">
        <v>79</v>
      </c>
      <c r="I136" s="54" t="s">
        <v>83</v>
      </c>
      <c r="J136" s="54">
        <v>8</v>
      </c>
      <c r="K136" s="54" t="s">
        <v>185</v>
      </c>
      <c r="L136" s="54" t="s">
        <v>288</v>
      </c>
      <c r="M136" s="54">
        <v>5</v>
      </c>
      <c r="N136" s="54" t="s">
        <v>88</v>
      </c>
      <c r="O136" s="54" t="s">
        <v>89</v>
      </c>
      <c r="P136" s="54" t="s">
        <v>90</v>
      </c>
      <c r="Q136" s="54"/>
      <c r="S136" s="1" t="s">
        <v>67</v>
      </c>
      <c r="T136" s="1" t="s">
        <v>68</v>
      </c>
      <c r="U136" s="1" t="s">
        <v>69</v>
      </c>
      <c r="V136" s="56">
        <v>1</v>
      </c>
      <c r="W136" s="57" t="s">
        <v>193</v>
      </c>
      <c r="X136" s="57" t="s">
        <v>193</v>
      </c>
      <c r="Y136" s="1" t="s">
        <v>70</v>
      </c>
      <c r="Z136" s="1" t="s">
        <v>94</v>
      </c>
      <c r="AA136" s="56">
        <v>61.32</v>
      </c>
      <c r="AB136" s="1" t="s">
        <v>95</v>
      </c>
      <c r="AC136" s="56">
        <v>5.66</v>
      </c>
      <c r="AD136" s="1" t="s">
        <v>96</v>
      </c>
      <c r="AE136" s="56">
        <v>64.150000000000006</v>
      </c>
      <c r="AF136" s="1" t="s">
        <v>74</v>
      </c>
      <c r="AG136" s="56">
        <v>7.55</v>
      </c>
      <c r="AH136" s="1" t="s">
        <v>80</v>
      </c>
      <c r="AK136" s="1" t="s">
        <v>77</v>
      </c>
      <c r="AL136" s="1" t="s">
        <v>77</v>
      </c>
      <c r="AM136" s="1" t="s">
        <v>77</v>
      </c>
      <c r="AN136" s="1" t="s">
        <v>78</v>
      </c>
    </row>
    <row r="137" spans="1:40" x14ac:dyDescent="0.2">
      <c r="A137" s="31" t="s">
        <v>286</v>
      </c>
      <c r="B137" s="1">
        <v>2019</v>
      </c>
      <c r="C137" s="1">
        <v>6</v>
      </c>
      <c r="E137" s="1" t="s">
        <v>58</v>
      </c>
      <c r="F137" s="1" t="s">
        <v>287</v>
      </c>
      <c r="G137" s="1" t="s">
        <v>79</v>
      </c>
      <c r="I137" s="54" t="s">
        <v>83</v>
      </c>
      <c r="J137" s="54">
        <v>8</v>
      </c>
      <c r="K137" s="54" t="s">
        <v>185</v>
      </c>
      <c r="L137" s="54" t="s">
        <v>288</v>
      </c>
      <c r="M137" s="54">
        <v>5</v>
      </c>
      <c r="N137" s="54" t="s">
        <v>88</v>
      </c>
      <c r="O137" s="54" t="s">
        <v>89</v>
      </c>
      <c r="P137" s="54" t="s">
        <v>90</v>
      </c>
      <c r="Q137" s="54"/>
      <c r="S137" s="1" t="s">
        <v>67</v>
      </c>
      <c r="T137" s="1" t="s">
        <v>112</v>
      </c>
      <c r="U137" s="1" t="s">
        <v>69</v>
      </c>
      <c r="V137" s="56">
        <v>1</v>
      </c>
      <c r="W137" s="57" t="s">
        <v>193</v>
      </c>
      <c r="X137" s="57" t="s">
        <v>193</v>
      </c>
      <c r="Y137" s="1" t="s">
        <v>70</v>
      </c>
      <c r="Z137" s="1" t="s">
        <v>94</v>
      </c>
      <c r="AA137" s="56">
        <v>73.58</v>
      </c>
      <c r="AB137" s="1" t="s">
        <v>95</v>
      </c>
      <c r="AC137" s="56">
        <v>4.72</v>
      </c>
      <c r="AD137" s="1" t="s">
        <v>96</v>
      </c>
      <c r="AE137" s="56">
        <v>81.13</v>
      </c>
      <c r="AF137" s="1" t="s">
        <v>74</v>
      </c>
      <c r="AG137" s="56">
        <v>2.83</v>
      </c>
      <c r="AH137" s="1" t="s">
        <v>80</v>
      </c>
      <c r="AK137" s="1" t="s">
        <v>77</v>
      </c>
      <c r="AL137" s="1" t="s">
        <v>77</v>
      </c>
      <c r="AM137" s="1" t="s">
        <v>77</v>
      </c>
      <c r="AN137" s="1" t="s">
        <v>78</v>
      </c>
    </row>
    <row r="138" spans="1:40" x14ac:dyDescent="0.2">
      <c r="A138" s="31" t="s">
        <v>286</v>
      </c>
      <c r="B138" s="1">
        <v>2019</v>
      </c>
      <c r="C138" s="1">
        <v>7</v>
      </c>
      <c r="E138" s="1" t="s">
        <v>58</v>
      </c>
      <c r="F138" s="1" t="s">
        <v>59</v>
      </c>
      <c r="G138" s="1" t="s">
        <v>60</v>
      </c>
      <c r="I138" s="54" t="s">
        <v>83</v>
      </c>
      <c r="J138" s="54">
        <v>8</v>
      </c>
      <c r="K138" s="54" t="s">
        <v>185</v>
      </c>
      <c r="L138" s="54" t="s">
        <v>288</v>
      </c>
      <c r="M138" s="54">
        <v>5</v>
      </c>
      <c r="N138" s="54" t="s">
        <v>88</v>
      </c>
      <c r="O138" s="54" t="s">
        <v>89</v>
      </c>
      <c r="P138" s="54" t="s">
        <v>90</v>
      </c>
      <c r="Q138" s="54"/>
      <c r="S138" s="1" t="s">
        <v>129</v>
      </c>
      <c r="T138" s="1" t="s">
        <v>130</v>
      </c>
      <c r="U138" s="1" t="s">
        <v>69</v>
      </c>
      <c r="V138" s="56">
        <v>2</v>
      </c>
      <c r="W138" s="57" t="s">
        <v>174</v>
      </c>
      <c r="X138" s="57" t="s">
        <v>198</v>
      </c>
      <c r="Y138" s="1" t="s">
        <v>78</v>
      </c>
      <c r="Z138" s="1" t="s">
        <v>94</v>
      </c>
      <c r="AA138" s="56">
        <v>42.31</v>
      </c>
      <c r="AB138" s="1" t="s">
        <v>95</v>
      </c>
      <c r="AC138" s="56">
        <v>4.2300000000000004</v>
      </c>
      <c r="AD138" s="1" t="s">
        <v>96</v>
      </c>
      <c r="AE138" s="56">
        <v>42.31</v>
      </c>
      <c r="AF138" s="1" t="s">
        <v>74</v>
      </c>
      <c r="AG138" s="56">
        <v>3.46</v>
      </c>
      <c r="AH138" s="1" t="s">
        <v>80</v>
      </c>
      <c r="AK138" s="1" t="s">
        <v>77</v>
      </c>
      <c r="AL138" s="1" t="s">
        <v>77</v>
      </c>
      <c r="AM138" s="1" t="s">
        <v>77</v>
      </c>
      <c r="AN138" s="1" t="s">
        <v>78</v>
      </c>
    </row>
    <row r="139" spans="1:40" x14ac:dyDescent="0.2">
      <c r="A139" s="31" t="s">
        <v>286</v>
      </c>
      <c r="B139" s="1">
        <v>2019</v>
      </c>
      <c r="C139" s="1">
        <v>8</v>
      </c>
      <c r="E139" s="1" t="s">
        <v>58</v>
      </c>
      <c r="F139" s="1" t="s">
        <v>59</v>
      </c>
      <c r="G139" s="1" t="s">
        <v>60</v>
      </c>
      <c r="I139" s="54" t="s">
        <v>83</v>
      </c>
      <c r="J139" s="54">
        <v>8</v>
      </c>
      <c r="K139" s="54" t="s">
        <v>185</v>
      </c>
      <c r="L139" s="54" t="s">
        <v>288</v>
      </c>
      <c r="M139" s="54">
        <v>5</v>
      </c>
      <c r="N139" s="54" t="s">
        <v>88</v>
      </c>
      <c r="O139" s="54" t="s">
        <v>89</v>
      </c>
      <c r="P139" s="54" t="s">
        <v>90</v>
      </c>
      <c r="Q139" s="54"/>
      <c r="S139" s="1" t="s">
        <v>67</v>
      </c>
      <c r="T139" s="1" t="s">
        <v>68</v>
      </c>
      <c r="U139" s="1" t="s">
        <v>69</v>
      </c>
      <c r="V139" s="56">
        <v>2</v>
      </c>
      <c r="W139" s="57" t="s">
        <v>174</v>
      </c>
      <c r="X139" s="57" t="s">
        <v>198</v>
      </c>
      <c r="Y139" s="1" t="s">
        <v>70</v>
      </c>
      <c r="Z139" s="1" t="s">
        <v>94</v>
      </c>
      <c r="AA139" s="56">
        <v>58.69</v>
      </c>
      <c r="AB139" s="1" t="s">
        <v>95</v>
      </c>
      <c r="AC139" s="56">
        <v>2.31</v>
      </c>
      <c r="AD139" s="1" t="s">
        <v>96</v>
      </c>
      <c r="AE139" s="56">
        <v>60.23</v>
      </c>
      <c r="AF139" s="1" t="s">
        <v>74</v>
      </c>
      <c r="AG139" s="56">
        <v>1.55</v>
      </c>
      <c r="AH139" s="1" t="s">
        <v>80</v>
      </c>
      <c r="AK139" s="1" t="s">
        <v>77</v>
      </c>
      <c r="AL139" s="1" t="s">
        <v>77</v>
      </c>
      <c r="AM139" s="1" t="s">
        <v>77</v>
      </c>
      <c r="AN139" s="1" t="s">
        <v>78</v>
      </c>
    </row>
    <row r="140" spans="1:40" x14ac:dyDescent="0.2">
      <c r="A140" s="31" t="s">
        <v>286</v>
      </c>
      <c r="B140" s="1">
        <v>2019</v>
      </c>
      <c r="C140" s="1">
        <v>9</v>
      </c>
      <c r="E140" s="1" t="s">
        <v>58</v>
      </c>
      <c r="F140" s="1" t="s">
        <v>59</v>
      </c>
      <c r="G140" s="1" t="s">
        <v>60</v>
      </c>
      <c r="I140" s="54" t="s">
        <v>83</v>
      </c>
      <c r="J140" s="54">
        <v>8</v>
      </c>
      <c r="K140" s="54" t="s">
        <v>185</v>
      </c>
      <c r="L140" s="54" t="s">
        <v>288</v>
      </c>
      <c r="M140" s="54">
        <v>5</v>
      </c>
      <c r="N140" s="54" t="s">
        <v>88</v>
      </c>
      <c r="O140" s="54" t="s">
        <v>89</v>
      </c>
      <c r="P140" s="54" t="s">
        <v>90</v>
      </c>
      <c r="Q140" s="54"/>
      <c r="S140" s="1" t="s">
        <v>67</v>
      </c>
      <c r="T140" s="1" t="s">
        <v>112</v>
      </c>
      <c r="U140" s="1" t="s">
        <v>69</v>
      </c>
      <c r="V140" s="56">
        <v>2</v>
      </c>
      <c r="W140" s="57" t="s">
        <v>174</v>
      </c>
      <c r="X140" s="57" t="s">
        <v>198</v>
      </c>
      <c r="Y140" s="1" t="s">
        <v>70</v>
      </c>
      <c r="Z140" s="1" t="s">
        <v>94</v>
      </c>
      <c r="AA140" s="56">
        <v>67.09</v>
      </c>
      <c r="AB140" s="1" t="s">
        <v>95</v>
      </c>
      <c r="AC140" s="56">
        <v>3.37</v>
      </c>
      <c r="AD140" s="1" t="s">
        <v>96</v>
      </c>
      <c r="AE140" s="56">
        <v>60.76</v>
      </c>
      <c r="AF140" s="1" t="s">
        <v>74</v>
      </c>
      <c r="AG140" s="56">
        <v>2.95</v>
      </c>
      <c r="AH140" s="1" t="s">
        <v>80</v>
      </c>
      <c r="AK140" s="1" t="s">
        <v>77</v>
      </c>
      <c r="AL140" s="1" t="s">
        <v>77</v>
      </c>
      <c r="AM140" s="1" t="s">
        <v>77</v>
      </c>
      <c r="AN140" s="1" t="s">
        <v>78</v>
      </c>
    </row>
    <row r="141" spans="1:40" x14ac:dyDescent="0.2">
      <c r="A141" s="31" t="s">
        <v>286</v>
      </c>
      <c r="B141" s="1">
        <v>2019</v>
      </c>
      <c r="C141" s="1">
        <v>10</v>
      </c>
      <c r="E141" s="1" t="s">
        <v>58</v>
      </c>
      <c r="F141" s="1" t="s">
        <v>59</v>
      </c>
      <c r="G141" s="1" t="s">
        <v>79</v>
      </c>
      <c r="I141" s="54" t="s">
        <v>83</v>
      </c>
      <c r="J141" s="54">
        <v>8</v>
      </c>
      <c r="K141" s="54" t="s">
        <v>185</v>
      </c>
      <c r="L141" s="54" t="s">
        <v>288</v>
      </c>
      <c r="M141" s="54">
        <v>5</v>
      </c>
      <c r="N141" s="54" t="s">
        <v>88</v>
      </c>
      <c r="O141" s="54" t="s">
        <v>89</v>
      </c>
      <c r="P141" s="54" t="s">
        <v>90</v>
      </c>
      <c r="Q141" s="54"/>
      <c r="S141" s="1" t="s">
        <v>129</v>
      </c>
      <c r="T141" s="1" t="s">
        <v>130</v>
      </c>
      <c r="U141" s="1" t="s">
        <v>69</v>
      </c>
      <c r="V141" s="56">
        <v>2</v>
      </c>
      <c r="W141" s="57" t="s">
        <v>193</v>
      </c>
      <c r="X141" s="57" t="s">
        <v>107</v>
      </c>
      <c r="Y141" s="1" t="s">
        <v>78</v>
      </c>
      <c r="Z141" s="1" t="s">
        <v>94</v>
      </c>
      <c r="AA141" s="56">
        <v>38.14</v>
      </c>
      <c r="AB141" s="1" t="s">
        <v>95</v>
      </c>
      <c r="AC141" s="56">
        <v>2.97</v>
      </c>
      <c r="AD141" s="1" t="s">
        <v>96</v>
      </c>
      <c r="AE141" s="56">
        <v>44.07</v>
      </c>
      <c r="AF141" s="1" t="s">
        <v>74</v>
      </c>
      <c r="AG141" s="56">
        <v>3.82</v>
      </c>
      <c r="AH141" s="1" t="s">
        <v>80</v>
      </c>
      <c r="AK141" s="1" t="s">
        <v>77</v>
      </c>
      <c r="AL141" s="1" t="s">
        <v>77</v>
      </c>
      <c r="AM141" s="1" t="s">
        <v>77</v>
      </c>
      <c r="AN141" s="1" t="s">
        <v>78</v>
      </c>
    </row>
    <row r="142" spans="1:40" x14ac:dyDescent="0.2">
      <c r="A142" s="31" t="s">
        <v>286</v>
      </c>
      <c r="B142" s="1">
        <v>2019</v>
      </c>
      <c r="C142" s="1">
        <v>11</v>
      </c>
      <c r="E142" s="1" t="s">
        <v>58</v>
      </c>
      <c r="F142" s="1" t="s">
        <v>59</v>
      </c>
      <c r="G142" s="1" t="s">
        <v>79</v>
      </c>
      <c r="I142" s="54" t="s">
        <v>83</v>
      </c>
      <c r="J142" s="54">
        <v>8</v>
      </c>
      <c r="K142" s="54" t="s">
        <v>185</v>
      </c>
      <c r="L142" s="54" t="s">
        <v>288</v>
      </c>
      <c r="M142" s="54">
        <v>5</v>
      </c>
      <c r="N142" s="54" t="s">
        <v>88</v>
      </c>
      <c r="O142" s="54" t="s">
        <v>89</v>
      </c>
      <c r="P142" s="54" t="s">
        <v>90</v>
      </c>
      <c r="Q142" s="54"/>
      <c r="S142" s="1" t="s">
        <v>67</v>
      </c>
      <c r="T142" s="1" t="s">
        <v>68</v>
      </c>
      <c r="U142" s="1" t="s">
        <v>69</v>
      </c>
      <c r="V142" s="56">
        <v>1</v>
      </c>
      <c r="W142" s="57" t="s">
        <v>193</v>
      </c>
      <c r="X142" s="57" t="s">
        <v>107</v>
      </c>
      <c r="Y142" s="1" t="s">
        <v>70</v>
      </c>
      <c r="Z142" s="1" t="s">
        <v>94</v>
      </c>
      <c r="AA142" s="56">
        <v>63.46</v>
      </c>
      <c r="AB142" s="1" t="s">
        <v>95</v>
      </c>
      <c r="AC142" s="56">
        <v>5.77</v>
      </c>
      <c r="AD142" s="1" t="s">
        <v>96</v>
      </c>
      <c r="AE142" s="56">
        <v>59.62</v>
      </c>
      <c r="AF142" s="1" t="s">
        <v>74</v>
      </c>
      <c r="AG142" s="56">
        <v>4.8</v>
      </c>
      <c r="AH142" s="1" t="s">
        <v>80</v>
      </c>
      <c r="AK142" s="1" t="s">
        <v>77</v>
      </c>
      <c r="AL142" s="1" t="s">
        <v>77</v>
      </c>
      <c r="AM142" s="1" t="s">
        <v>77</v>
      </c>
      <c r="AN142" s="1" t="s">
        <v>78</v>
      </c>
    </row>
    <row r="143" spans="1:40" x14ac:dyDescent="0.2">
      <c r="A143" s="31" t="s">
        <v>286</v>
      </c>
      <c r="B143" s="1">
        <v>2019</v>
      </c>
      <c r="C143" s="1">
        <v>12</v>
      </c>
      <c r="E143" s="1" t="s">
        <v>58</v>
      </c>
      <c r="F143" s="1" t="s">
        <v>59</v>
      </c>
      <c r="G143" s="1" t="s">
        <v>79</v>
      </c>
      <c r="I143" s="54" t="s">
        <v>83</v>
      </c>
      <c r="J143" s="54">
        <v>8</v>
      </c>
      <c r="K143" s="54" t="s">
        <v>185</v>
      </c>
      <c r="L143" s="54" t="s">
        <v>288</v>
      </c>
      <c r="M143" s="54">
        <v>5</v>
      </c>
      <c r="N143" s="54" t="s">
        <v>88</v>
      </c>
      <c r="O143" s="54" t="s">
        <v>89</v>
      </c>
      <c r="P143" s="54" t="s">
        <v>90</v>
      </c>
      <c r="Q143" s="54"/>
      <c r="S143" s="1" t="s">
        <v>67</v>
      </c>
      <c r="T143" s="1" t="s">
        <v>112</v>
      </c>
      <c r="U143" s="1" t="s">
        <v>69</v>
      </c>
      <c r="V143" s="56">
        <v>1</v>
      </c>
      <c r="W143" s="57" t="s">
        <v>193</v>
      </c>
      <c r="X143" s="57" t="s">
        <v>107</v>
      </c>
      <c r="Y143" s="1" t="s">
        <v>70</v>
      </c>
      <c r="Z143" s="1" t="s">
        <v>94</v>
      </c>
      <c r="AA143" s="56">
        <v>66.349999999999994</v>
      </c>
      <c r="AB143" s="1" t="s">
        <v>95</v>
      </c>
      <c r="AC143" s="56">
        <v>2.88</v>
      </c>
      <c r="AD143" s="1" t="s">
        <v>96</v>
      </c>
      <c r="AE143" s="56">
        <v>74.040000000000006</v>
      </c>
      <c r="AF143" s="1" t="s">
        <v>74</v>
      </c>
      <c r="AG143" s="56">
        <v>3.84</v>
      </c>
      <c r="AH143" s="1" t="s">
        <v>80</v>
      </c>
      <c r="AK143" s="1" t="s">
        <v>77</v>
      </c>
      <c r="AL143" s="1" t="s">
        <v>77</v>
      </c>
      <c r="AM143" s="1" t="s">
        <v>77</v>
      </c>
      <c r="AN143" s="1" t="s">
        <v>78</v>
      </c>
    </row>
    <row r="144" spans="1:40" x14ac:dyDescent="0.2">
      <c r="A144" s="22" t="s">
        <v>289</v>
      </c>
      <c r="B144" s="1">
        <v>2019</v>
      </c>
      <c r="C144" s="1">
        <v>1</v>
      </c>
      <c r="E144" s="1" t="s">
        <v>58</v>
      </c>
      <c r="F144" s="1" t="s">
        <v>59</v>
      </c>
      <c r="G144" s="1" t="s">
        <v>60</v>
      </c>
      <c r="I144" s="54" t="s">
        <v>83</v>
      </c>
      <c r="J144" s="54">
        <v>10</v>
      </c>
      <c r="K144" s="54" t="s">
        <v>185</v>
      </c>
      <c r="L144" s="54" t="s">
        <v>290</v>
      </c>
      <c r="M144" s="54">
        <v>5</v>
      </c>
      <c r="N144" s="62" t="s">
        <v>291</v>
      </c>
      <c r="O144" s="54" t="s">
        <v>102</v>
      </c>
      <c r="P144" s="54" t="s">
        <v>90</v>
      </c>
      <c r="Q144" s="54"/>
      <c r="S144" s="1" t="s">
        <v>91</v>
      </c>
      <c r="T144" s="1" t="s">
        <v>92</v>
      </c>
      <c r="U144" s="1" t="s">
        <v>69</v>
      </c>
      <c r="V144" s="56">
        <v>3</v>
      </c>
      <c r="W144" s="57" t="s">
        <v>244</v>
      </c>
      <c r="X144" s="57" t="s">
        <v>244</v>
      </c>
      <c r="Y144" s="1" t="s">
        <v>78</v>
      </c>
      <c r="Z144" s="1" t="s">
        <v>94</v>
      </c>
      <c r="AA144" s="56">
        <v>3539.57</v>
      </c>
      <c r="AB144" s="1" t="s">
        <v>95</v>
      </c>
      <c r="AC144" s="56">
        <v>201.44</v>
      </c>
      <c r="AD144" s="1" t="s">
        <v>96</v>
      </c>
      <c r="AE144" s="56">
        <v>3309.35</v>
      </c>
      <c r="AF144" s="1" t="s">
        <v>74</v>
      </c>
      <c r="AG144" s="56">
        <v>175.06</v>
      </c>
      <c r="AH144" s="1" t="s">
        <v>80</v>
      </c>
      <c r="AK144" s="1" t="s">
        <v>77</v>
      </c>
      <c r="AL144" s="1" t="s">
        <v>77</v>
      </c>
      <c r="AM144" s="1" t="s">
        <v>77</v>
      </c>
      <c r="AN144" s="1" t="s">
        <v>77</v>
      </c>
    </row>
    <row r="145" spans="1:40" x14ac:dyDescent="0.2">
      <c r="A145" s="22" t="s">
        <v>289</v>
      </c>
      <c r="B145" s="1">
        <v>2019</v>
      </c>
      <c r="C145" s="1">
        <v>2</v>
      </c>
      <c r="E145" s="1" t="s">
        <v>58</v>
      </c>
      <c r="F145" s="1" t="s">
        <v>59</v>
      </c>
      <c r="G145" s="1" t="s">
        <v>60</v>
      </c>
      <c r="I145" s="54" t="s">
        <v>83</v>
      </c>
      <c r="J145" s="54">
        <v>10</v>
      </c>
      <c r="K145" s="54" t="s">
        <v>185</v>
      </c>
      <c r="L145" s="54" t="s">
        <v>290</v>
      </c>
      <c r="M145" s="54">
        <v>5</v>
      </c>
      <c r="N145" s="62" t="s">
        <v>291</v>
      </c>
      <c r="O145" s="54" t="s">
        <v>102</v>
      </c>
      <c r="P145" s="54" t="s">
        <v>90</v>
      </c>
      <c r="Q145" s="54"/>
      <c r="S145" s="1" t="s">
        <v>67</v>
      </c>
      <c r="T145" s="1" t="s">
        <v>68</v>
      </c>
      <c r="U145" s="1" t="s">
        <v>104</v>
      </c>
      <c r="V145" s="56">
        <v>3</v>
      </c>
      <c r="W145" s="57" t="s">
        <v>244</v>
      </c>
      <c r="X145" s="57" t="s">
        <v>244</v>
      </c>
      <c r="Y145" s="1" t="s">
        <v>78</v>
      </c>
      <c r="Z145" s="1" t="s">
        <v>94</v>
      </c>
      <c r="AA145" s="56">
        <v>0.27</v>
      </c>
      <c r="AB145" s="1" t="s">
        <v>95</v>
      </c>
      <c r="AC145" s="56">
        <v>0.1</v>
      </c>
      <c r="AD145" s="1" t="s">
        <v>96</v>
      </c>
      <c r="AE145" s="56">
        <v>0.26</v>
      </c>
      <c r="AF145" s="1" t="s">
        <v>74</v>
      </c>
      <c r="AG145" s="56">
        <v>0.06</v>
      </c>
      <c r="AH145" s="1" t="s">
        <v>80</v>
      </c>
      <c r="AK145" s="1" t="s">
        <v>77</v>
      </c>
      <c r="AL145" s="1" t="s">
        <v>77</v>
      </c>
      <c r="AM145" s="1" t="s">
        <v>77</v>
      </c>
      <c r="AN145" s="1" t="s">
        <v>77</v>
      </c>
    </row>
    <row r="146" spans="1:40" x14ac:dyDescent="0.2">
      <c r="A146" s="22" t="s">
        <v>289</v>
      </c>
      <c r="B146" s="1">
        <v>2019</v>
      </c>
      <c r="C146" s="1">
        <v>3</v>
      </c>
      <c r="E146" s="1" t="s">
        <v>58</v>
      </c>
      <c r="F146" s="1" t="s">
        <v>59</v>
      </c>
      <c r="G146" s="1" t="s">
        <v>79</v>
      </c>
      <c r="I146" s="54" t="s">
        <v>83</v>
      </c>
      <c r="J146" s="54">
        <v>10</v>
      </c>
      <c r="K146" s="54" t="s">
        <v>185</v>
      </c>
      <c r="L146" s="54" t="s">
        <v>290</v>
      </c>
      <c r="M146" s="54">
        <v>5</v>
      </c>
      <c r="N146" s="62" t="s">
        <v>291</v>
      </c>
      <c r="O146" s="54" t="s">
        <v>102</v>
      </c>
      <c r="P146" s="54" t="s">
        <v>90</v>
      </c>
      <c r="Q146" s="54"/>
      <c r="S146" s="1" t="s">
        <v>91</v>
      </c>
      <c r="T146" s="1" t="s">
        <v>92</v>
      </c>
      <c r="U146" s="1" t="s">
        <v>69</v>
      </c>
      <c r="V146" s="56">
        <v>3</v>
      </c>
      <c r="W146" s="57" t="s">
        <v>244</v>
      </c>
      <c r="X146" s="57" t="s">
        <v>244</v>
      </c>
      <c r="Y146" s="1" t="s">
        <v>78</v>
      </c>
      <c r="Z146" s="1" t="s">
        <v>94</v>
      </c>
      <c r="AA146" s="56">
        <v>3444.44</v>
      </c>
      <c r="AB146" s="1" t="s">
        <v>95</v>
      </c>
      <c r="AC146" s="56">
        <v>239.81</v>
      </c>
      <c r="AD146" s="1" t="s">
        <v>96</v>
      </c>
      <c r="AE146" s="56">
        <v>3644.28</v>
      </c>
      <c r="AF146" s="1" t="s">
        <v>74</v>
      </c>
      <c r="AG146" s="56">
        <v>219.83</v>
      </c>
      <c r="AH146" s="1" t="s">
        <v>80</v>
      </c>
      <c r="AK146" s="1" t="s">
        <v>77</v>
      </c>
      <c r="AL146" s="1" t="s">
        <v>77</v>
      </c>
      <c r="AM146" s="1" t="s">
        <v>77</v>
      </c>
      <c r="AN146" s="1" t="s">
        <v>77</v>
      </c>
    </row>
    <row r="147" spans="1:40" x14ac:dyDescent="0.2">
      <c r="A147" s="22" t="s">
        <v>289</v>
      </c>
      <c r="B147" s="1">
        <v>2019</v>
      </c>
      <c r="C147" s="1">
        <v>4</v>
      </c>
      <c r="E147" s="1" t="s">
        <v>58</v>
      </c>
      <c r="F147" s="1" t="s">
        <v>59</v>
      </c>
      <c r="G147" s="1" t="s">
        <v>79</v>
      </c>
      <c r="I147" s="54" t="s">
        <v>83</v>
      </c>
      <c r="J147" s="54">
        <v>10</v>
      </c>
      <c r="K147" s="54" t="s">
        <v>185</v>
      </c>
      <c r="L147" s="54" t="s">
        <v>290</v>
      </c>
      <c r="M147" s="54">
        <v>5</v>
      </c>
      <c r="N147" s="62" t="s">
        <v>291</v>
      </c>
      <c r="O147" s="54" t="s">
        <v>102</v>
      </c>
      <c r="P147" s="54" t="s">
        <v>90</v>
      </c>
      <c r="Q147" s="54"/>
      <c r="S147" s="1" t="s">
        <v>67</v>
      </c>
      <c r="T147" s="1" t="s">
        <v>68</v>
      </c>
      <c r="U147" s="1" t="s">
        <v>104</v>
      </c>
      <c r="V147" s="56">
        <v>3</v>
      </c>
      <c r="W147" s="57" t="s">
        <v>244</v>
      </c>
      <c r="X147" s="57" t="s">
        <v>244</v>
      </c>
      <c r="Y147" s="1" t="s">
        <v>78</v>
      </c>
      <c r="Z147" s="1" t="s">
        <v>94</v>
      </c>
      <c r="AA147" s="56">
        <v>0.17</v>
      </c>
      <c r="AB147" s="1" t="s">
        <v>95</v>
      </c>
      <c r="AC147" s="56">
        <v>0.11</v>
      </c>
      <c r="AD147" s="1" t="s">
        <v>96</v>
      </c>
      <c r="AE147" s="56">
        <v>0.22</v>
      </c>
      <c r="AF147" s="1" t="s">
        <v>74</v>
      </c>
      <c r="AG147" s="56">
        <v>7.0000000000000007E-2</v>
      </c>
      <c r="AH147" s="1" t="s">
        <v>80</v>
      </c>
      <c r="AK147" s="1" t="s">
        <v>77</v>
      </c>
      <c r="AL147" s="1" t="s">
        <v>77</v>
      </c>
      <c r="AM147" s="1" t="s">
        <v>77</v>
      </c>
      <c r="AN147" s="1" t="s">
        <v>77</v>
      </c>
    </row>
    <row r="148" spans="1:40" x14ac:dyDescent="0.2">
      <c r="A148" s="22" t="s">
        <v>289</v>
      </c>
      <c r="B148" s="1">
        <v>2019</v>
      </c>
      <c r="C148" s="1">
        <v>5</v>
      </c>
      <c r="E148" s="1" t="s">
        <v>58</v>
      </c>
      <c r="F148" s="1" t="s">
        <v>59</v>
      </c>
      <c r="G148" s="1" t="s">
        <v>60</v>
      </c>
      <c r="I148" s="54" t="s">
        <v>100</v>
      </c>
      <c r="J148" s="54">
        <v>20</v>
      </c>
      <c r="K148" s="54"/>
      <c r="L148" s="54" t="s">
        <v>290</v>
      </c>
      <c r="M148" s="54">
        <v>5</v>
      </c>
      <c r="N148" s="62" t="s">
        <v>291</v>
      </c>
      <c r="O148" s="54" t="s">
        <v>102</v>
      </c>
      <c r="P148" s="54" t="s">
        <v>90</v>
      </c>
      <c r="Q148" s="54"/>
      <c r="S148" s="1" t="s">
        <v>91</v>
      </c>
      <c r="T148" s="1" t="s">
        <v>92</v>
      </c>
      <c r="U148" s="1" t="s">
        <v>69</v>
      </c>
      <c r="V148" s="56">
        <v>3</v>
      </c>
      <c r="W148" s="57" t="s">
        <v>244</v>
      </c>
      <c r="X148" s="57" t="s">
        <v>244</v>
      </c>
      <c r="Y148" s="1" t="s">
        <v>78</v>
      </c>
      <c r="Z148" s="1" t="s">
        <v>94</v>
      </c>
      <c r="AA148" s="56">
        <v>3539.57</v>
      </c>
      <c r="AB148" s="1" t="s">
        <v>95</v>
      </c>
      <c r="AC148" s="56">
        <v>201.44</v>
      </c>
      <c r="AD148" s="1" t="s">
        <v>96</v>
      </c>
      <c r="AE148" s="56">
        <v>3424.46</v>
      </c>
      <c r="AF148" s="1" t="s">
        <v>74</v>
      </c>
      <c r="AG148" s="56">
        <v>239.81</v>
      </c>
      <c r="AH148" s="1" t="s">
        <v>80</v>
      </c>
      <c r="AK148" s="1" t="s">
        <v>77</v>
      </c>
      <c r="AL148" s="1" t="s">
        <v>77</v>
      </c>
      <c r="AM148" s="1" t="s">
        <v>77</v>
      </c>
      <c r="AN148" s="1" t="s">
        <v>77</v>
      </c>
    </row>
    <row r="149" spans="1:40" x14ac:dyDescent="0.2">
      <c r="A149" s="22" t="s">
        <v>289</v>
      </c>
      <c r="B149" s="1">
        <v>2019</v>
      </c>
      <c r="C149" s="1">
        <v>6</v>
      </c>
      <c r="E149" s="1" t="s">
        <v>58</v>
      </c>
      <c r="F149" s="1" t="s">
        <v>59</v>
      </c>
      <c r="G149" s="1" t="s">
        <v>60</v>
      </c>
      <c r="I149" s="54" t="s">
        <v>100</v>
      </c>
      <c r="J149" s="54">
        <v>20</v>
      </c>
      <c r="K149" s="54"/>
      <c r="L149" s="54" t="s">
        <v>290</v>
      </c>
      <c r="M149" s="54">
        <v>5</v>
      </c>
      <c r="N149" s="62" t="s">
        <v>291</v>
      </c>
      <c r="O149" s="54" t="s">
        <v>102</v>
      </c>
      <c r="P149" s="54" t="s">
        <v>90</v>
      </c>
      <c r="Q149" s="54"/>
      <c r="S149" s="1" t="s">
        <v>67</v>
      </c>
      <c r="T149" s="1" t="s">
        <v>68</v>
      </c>
      <c r="U149" s="1" t="s">
        <v>104</v>
      </c>
      <c r="V149" s="56">
        <v>3</v>
      </c>
      <c r="W149" s="57" t="s">
        <v>244</v>
      </c>
      <c r="X149" s="57" t="s">
        <v>244</v>
      </c>
      <c r="Y149" s="1" t="s">
        <v>78</v>
      </c>
      <c r="Z149" s="1" t="s">
        <v>94</v>
      </c>
      <c r="AA149" s="56">
        <v>0.27</v>
      </c>
      <c r="AB149" s="1" t="s">
        <v>95</v>
      </c>
      <c r="AC149" s="56">
        <v>0.1</v>
      </c>
      <c r="AD149" s="1" t="s">
        <v>96</v>
      </c>
      <c r="AE149" s="56">
        <v>0.13</v>
      </c>
      <c r="AF149" s="1" t="s">
        <v>74</v>
      </c>
      <c r="AG149" s="56">
        <v>0</v>
      </c>
      <c r="AH149" s="1" t="s">
        <v>80</v>
      </c>
      <c r="AK149" s="1" t="s">
        <v>77</v>
      </c>
      <c r="AL149" s="1" t="s">
        <v>77</v>
      </c>
      <c r="AM149" s="1" t="s">
        <v>77</v>
      </c>
      <c r="AN149" s="1" t="s">
        <v>77</v>
      </c>
    </row>
    <row r="150" spans="1:40" x14ac:dyDescent="0.2">
      <c r="A150" s="22" t="s">
        <v>289</v>
      </c>
      <c r="B150" s="1">
        <v>2019</v>
      </c>
      <c r="C150" s="1">
        <v>7</v>
      </c>
      <c r="E150" s="1" t="s">
        <v>58</v>
      </c>
      <c r="F150" s="1" t="s">
        <v>59</v>
      </c>
      <c r="G150" s="1" t="s">
        <v>79</v>
      </c>
      <c r="I150" s="54" t="s">
        <v>100</v>
      </c>
      <c r="J150" s="54">
        <v>20</v>
      </c>
      <c r="K150" s="54"/>
      <c r="L150" s="54" t="s">
        <v>290</v>
      </c>
      <c r="M150" s="54">
        <v>5</v>
      </c>
      <c r="N150" s="62" t="s">
        <v>291</v>
      </c>
      <c r="O150" s="54" t="s">
        <v>102</v>
      </c>
      <c r="P150" s="54" t="s">
        <v>90</v>
      </c>
      <c r="Q150" s="54"/>
      <c r="S150" s="1" t="s">
        <v>91</v>
      </c>
      <c r="T150" s="1" t="s">
        <v>92</v>
      </c>
      <c r="U150" s="1" t="s">
        <v>69</v>
      </c>
      <c r="V150" s="56">
        <v>3</v>
      </c>
      <c r="W150" s="57" t="s">
        <v>244</v>
      </c>
      <c r="X150" s="57" t="s">
        <v>244</v>
      </c>
      <c r="Y150" s="1" t="s">
        <v>78</v>
      </c>
      <c r="Z150" s="1" t="s">
        <v>94</v>
      </c>
      <c r="AA150" s="56">
        <v>3444.44</v>
      </c>
      <c r="AB150" s="1" t="s">
        <v>95</v>
      </c>
      <c r="AC150" s="56">
        <v>239.81</v>
      </c>
      <c r="AD150" s="1" t="s">
        <v>96</v>
      </c>
      <c r="AE150" s="56">
        <v>3664.27</v>
      </c>
      <c r="AF150" s="1" t="s">
        <v>74</v>
      </c>
      <c r="AG150" s="56">
        <v>339.73</v>
      </c>
      <c r="AH150" s="1" t="s">
        <v>80</v>
      </c>
      <c r="AK150" s="1" t="s">
        <v>77</v>
      </c>
      <c r="AL150" s="1" t="s">
        <v>77</v>
      </c>
      <c r="AM150" s="1" t="s">
        <v>77</v>
      </c>
      <c r="AN150" s="1" t="s">
        <v>77</v>
      </c>
    </row>
    <row r="151" spans="1:40" x14ac:dyDescent="0.2">
      <c r="A151" s="22" t="s">
        <v>289</v>
      </c>
      <c r="B151" s="1">
        <v>2019</v>
      </c>
      <c r="C151" s="1">
        <v>8</v>
      </c>
      <c r="E151" s="1" t="s">
        <v>58</v>
      </c>
      <c r="F151" s="1" t="s">
        <v>59</v>
      </c>
      <c r="G151" s="1" t="s">
        <v>79</v>
      </c>
      <c r="I151" s="54" t="s">
        <v>100</v>
      </c>
      <c r="J151" s="54">
        <v>20</v>
      </c>
      <c r="K151" s="54"/>
      <c r="L151" s="54" t="s">
        <v>290</v>
      </c>
      <c r="M151" s="54">
        <v>5</v>
      </c>
      <c r="N151" s="62" t="s">
        <v>291</v>
      </c>
      <c r="O151" s="54" t="s">
        <v>102</v>
      </c>
      <c r="P151" s="54" t="s">
        <v>90</v>
      </c>
      <c r="Q151" s="54"/>
      <c r="S151" s="1" t="s">
        <v>67</v>
      </c>
      <c r="T151" s="1" t="s">
        <v>68</v>
      </c>
      <c r="U151" s="1" t="s">
        <v>104</v>
      </c>
      <c r="V151" s="56">
        <v>3</v>
      </c>
      <c r="W151" s="57" t="s">
        <v>244</v>
      </c>
      <c r="X151" s="57" t="s">
        <v>244</v>
      </c>
      <c r="Y151" s="1" t="s">
        <v>78</v>
      </c>
      <c r="Z151" s="1" t="s">
        <v>94</v>
      </c>
      <c r="AA151" s="56">
        <v>0.17</v>
      </c>
      <c r="AB151" s="1" t="s">
        <v>95</v>
      </c>
      <c r="AC151" s="56">
        <v>0.11</v>
      </c>
      <c r="AD151" s="1" t="s">
        <v>96</v>
      </c>
      <c r="AE151" s="56">
        <v>0.26</v>
      </c>
      <c r="AF151" s="1" t="s">
        <v>74</v>
      </c>
      <c r="AG151" s="56">
        <v>7.0000000000000007E-2</v>
      </c>
      <c r="AH151" s="1" t="s">
        <v>80</v>
      </c>
      <c r="AK151" s="1" t="s">
        <v>77</v>
      </c>
      <c r="AL151" s="1" t="s">
        <v>77</v>
      </c>
      <c r="AM151" s="1" t="s">
        <v>77</v>
      </c>
      <c r="AN151" s="1" t="s">
        <v>77</v>
      </c>
    </row>
    <row r="152" spans="1:40" x14ac:dyDescent="0.2">
      <c r="A152" s="22" t="s">
        <v>289</v>
      </c>
      <c r="B152" s="1">
        <v>2019</v>
      </c>
      <c r="C152" s="1">
        <v>9</v>
      </c>
      <c r="E152" s="1" t="s">
        <v>58</v>
      </c>
      <c r="F152" s="1" t="s">
        <v>59</v>
      </c>
      <c r="G152" s="1" t="s">
        <v>60</v>
      </c>
      <c r="I152" s="54" t="s">
        <v>175</v>
      </c>
      <c r="J152" s="54" t="s">
        <v>292</v>
      </c>
      <c r="K152" s="54"/>
      <c r="L152" s="54" t="s">
        <v>290</v>
      </c>
      <c r="M152" s="54">
        <v>5</v>
      </c>
      <c r="N152" s="62" t="s">
        <v>291</v>
      </c>
      <c r="O152" s="54" t="s">
        <v>102</v>
      </c>
      <c r="P152" s="54" t="s">
        <v>90</v>
      </c>
      <c r="Q152" s="54"/>
      <c r="S152" s="1" t="s">
        <v>91</v>
      </c>
      <c r="T152" s="1" t="s">
        <v>92</v>
      </c>
      <c r="U152" s="1" t="s">
        <v>69</v>
      </c>
      <c r="V152" s="56">
        <v>3</v>
      </c>
      <c r="W152" s="57" t="s">
        <v>244</v>
      </c>
      <c r="X152" s="57" t="s">
        <v>244</v>
      </c>
      <c r="Y152" s="1" t="s">
        <v>78</v>
      </c>
      <c r="Z152" s="1" t="s">
        <v>94</v>
      </c>
      <c r="AA152" s="56">
        <v>3539.57</v>
      </c>
      <c r="AB152" s="1" t="s">
        <v>95</v>
      </c>
      <c r="AC152" s="56">
        <v>201.44</v>
      </c>
      <c r="AD152" s="1" t="s">
        <v>96</v>
      </c>
      <c r="AE152" s="56">
        <v>3484.41</v>
      </c>
      <c r="AF152" s="1" t="s">
        <v>74</v>
      </c>
      <c r="AG152" s="56">
        <v>219.83</v>
      </c>
      <c r="AH152" s="1" t="s">
        <v>80</v>
      </c>
      <c r="AK152" s="1" t="s">
        <v>77</v>
      </c>
      <c r="AL152" s="1" t="s">
        <v>77</v>
      </c>
      <c r="AM152" s="1" t="s">
        <v>77</v>
      </c>
      <c r="AN152" s="1" t="s">
        <v>77</v>
      </c>
    </row>
    <row r="153" spans="1:40" x14ac:dyDescent="0.2">
      <c r="A153" s="22" t="s">
        <v>289</v>
      </c>
      <c r="B153" s="1">
        <v>2019</v>
      </c>
      <c r="C153" s="1">
        <v>10</v>
      </c>
      <c r="E153" s="1" t="s">
        <v>58</v>
      </c>
      <c r="F153" s="1" t="s">
        <v>59</v>
      </c>
      <c r="G153" s="1" t="s">
        <v>60</v>
      </c>
      <c r="I153" s="54" t="s">
        <v>175</v>
      </c>
      <c r="J153" s="54" t="s">
        <v>292</v>
      </c>
      <c r="K153" s="54"/>
      <c r="L153" s="54" t="s">
        <v>290</v>
      </c>
      <c r="M153" s="54">
        <v>5</v>
      </c>
      <c r="N153" s="62" t="s">
        <v>291</v>
      </c>
      <c r="O153" s="54" t="s">
        <v>102</v>
      </c>
      <c r="P153" s="54" t="s">
        <v>90</v>
      </c>
      <c r="Q153" s="54"/>
      <c r="S153" s="1" t="s">
        <v>67</v>
      </c>
      <c r="T153" s="1" t="s">
        <v>68</v>
      </c>
      <c r="U153" s="1" t="s">
        <v>104</v>
      </c>
      <c r="V153" s="56">
        <v>3</v>
      </c>
      <c r="W153" s="57" t="s">
        <v>244</v>
      </c>
      <c r="X153" s="57" t="s">
        <v>244</v>
      </c>
      <c r="Y153" s="1" t="s">
        <v>78</v>
      </c>
      <c r="Z153" s="1" t="s">
        <v>94</v>
      </c>
      <c r="AA153" s="56">
        <v>0.27</v>
      </c>
      <c r="AB153" s="1" t="s">
        <v>95</v>
      </c>
      <c r="AC153" s="56">
        <v>0.1</v>
      </c>
      <c r="AD153" s="1" t="s">
        <v>96</v>
      </c>
      <c r="AE153" s="56">
        <v>0.08</v>
      </c>
      <c r="AF153" s="1" t="s">
        <v>74</v>
      </c>
      <c r="AG153" s="56">
        <v>0.09</v>
      </c>
      <c r="AH153" s="1" t="s">
        <v>80</v>
      </c>
      <c r="AK153" s="1" t="s">
        <v>77</v>
      </c>
      <c r="AL153" s="1" t="s">
        <v>77</v>
      </c>
      <c r="AM153" s="1" t="s">
        <v>77</v>
      </c>
      <c r="AN153" s="1" t="s">
        <v>77</v>
      </c>
    </row>
    <row r="154" spans="1:40" x14ac:dyDescent="0.2">
      <c r="A154" s="22" t="s">
        <v>289</v>
      </c>
      <c r="B154" s="1">
        <v>2019</v>
      </c>
      <c r="C154" s="1">
        <v>11</v>
      </c>
      <c r="E154" s="1" t="s">
        <v>58</v>
      </c>
      <c r="F154" s="1" t="s">
        <v>59</v>
      </c>
      <c r="G154" s="1" t="s">
        <v>79</v>
      </c>
      <c r="I154" s="54" t="s">
        <v>175</v>
      </c>
      <c r="J154" s="54" t="s">
        <v>292</v>
      </c>
      <c r="K154" s="54"/>
      <c r="L154" s="54" t="s">
        <v>290</v>
      </c>
      <c r="M154" s="54">
        <v>5</v>
      </c>
      <c r="N154" s="62" t="s">
        <v>291</v>
      </c>
      <c r="O154" s="54" t="s">
        <v>102</v>
      </c>
      <c r="P154" s="54" t="s">
        <v>90</v>
      </c>
      <c r="Q154" s="54"/>
      <c r="S154" s="1" t="s">
        <v>91</v>
      </c>
      <c r="T154" s="1" t="s">
        <v>92</v>
      </c>
      <c r="U154" s="1" t="s">
        <v>69</v>
      </c>
      <c r="V154" s="56">
        <v>3</v>
      </c>
      <c r="W154" s="57" t="s">
        <v>244</v>
      </c>
      <c r="X154" s="57" t="s">
        <v>244</v>
      </c>
      <c r="Y154" s="1" t="s">
        <v>78</v>
      </c>
      <c r="Z154" s="1" t="s">
        <v>94</v>
      </c>
      <c r="AA154" s="56">
        <v>3444.44</v>
      </c>
      <c r="AB154" s="1" t="s">
        <v>95</v>
      </c>
      <c r="AC154" s="56">
        <v>239.81</v>
      </c>
      <c r="AD154" s="1" t="s">
        <v>96</v>
      </c>
      <c r="AE154" s="56">
        <v>3404.48</v>
      </c>
      <c r="AF154" s="1" t="s">
        <v>74</v>
      </c>
      <c r="AG154" s="56">
        <v>239.8</v>
      </c>
      <c r="AH154" s="1" t="s">
        <v>80</v>
      </c>
      <c r="AK154" s="1" t="s">
        <v>77</v>
      </c>
      <c r="AL154" s="1" t="s">
        <v>77</v>
      </c>
      <c r="AM154" s="1" t="s">
        <v>77</v>
      </c>
      <c r="AN154" s="1" t="s">
        <v>77</v>
      </c>
    </row>
    <row r="155" spans="1:40" x14ac:dyDescent="0.2">
      <c r="A155" s="22" t="s">
        <v>289</v>
      </c>
      <c r="B155" s="1">
        <v>2019</v>
      </c>
      <c r="C155" s="1">
        <v>12</v>
      </c>
      <c r="E155" s="1" t="s">
        <v>58</v>
      </c>
      <c r="F155" s="1" t="s">
        <v>59</v>
      </c>
      <c r="G155" s="1" t="s">
        <v>79</v>
      </c>
      <c r="I155" s="54" t="s">
        <v>175</v>
      </c>
      <c r="J155" s="54" t="s">
        <v>292</v>
      </c>
      <c r="K155" s="54"/>
      <c r="L155" s="54" t="s">
        <v>290</v>
      </c>
      <c r="M155" s="54">
        <v>5</v>
      </c>
      <c r="N155" s="62" t="s">
        <v>291</v>
      </c>
      <c r="O155" s="54" t="s">
        <v>102</v>
      </c>
      <c r="P155" s="54" t="s">
        <v>90</v>
      </c>
      <c r="Q155" s="54"/>
      <c r="S155" s="1" t="s">
        <v>67</v>
      </c>
      <c r="T155" s="1" t="s">
        <v>68</v>
      </c>
      <c r="U155" s="1" t="s">
        <v>104</v>
      </c>
      <c r="V155" s="56">
        <v>3</v>
      </c>
      <c r="W155" s="57" t="s">
        <v>244</v>
      </c>
      <c r="X155" s="57" t="s">
        <v>244</v>
      </c>
      <c r="Y155" s="1" t="s">
        <v>78</v>
      </c>
      <c r="Z155" s="1" t="s">
        <v>94</v>
      </c>
      <c r="AA155" s="56">
        <v>0.17</v>
      </c>
      <c r="AB155" s="1" t="s">
        <v>95</v>
      </c>
      <c r="AC155" s="56">
        <v>0.11</v>
      </c>
      <c r="AD155" s="1" t="s">
        <v>96</v>
      </c>
      <c r="AE155" s="56">
        <v>0.28000000000000003</v>
      </c>
      <c r="AF155" s="1" t="s">
        <v>74</v>
      </c>
      <c r="AG155" s="56">
        <v>0.1</v>
      </c>
      <c r="AH155" s="1" t="s">
        <v>80</v>
      </c>
      <c r="AK155" s="1" t="s">
        <v>77</v>
      </c>
      <c r="AL155" s="1" t="s">
        <v>77</v>
      </c>
      <c r="AM155" s="1" t="s">
        <v>77</v>
      </c>
      <c r="AN155" s="1" t="s">
        <v>77</v>
      </c>
    </row>
    <row r="156" spans="1:40" ht="15" x14ac:dyDescent="0.2">
      <c r="A156" s="32" t="s">
        <v>293</v>
      </c>
      <c r="B156" s="1">
        <v>2019</v>
      </c>
      <c r="C156" s="1">
        <v>1</v>
      </c>
      <c r="E156" s="1" t="s">
        <v>82</v>
      </c>
      <c r="F156" s="1" t="s">
        <v>59</v>
      </c>
      <c r="G156" s="1" t="s">
        <v>60</v>
      </c>
      <c r="I156" s="54" t="s">
        <v>83</v>
      </c>
      <c r="J156" s="54" t="s">
        <v>294</v>
      </c>
      <c r="K156" s="54" t="s">
        <v>85</v>
      </c>
      <c r="L156" s="54" t="s">
        <v>208</v>
      </c>
      <c r="M156" s="54" t="s">
        <v>87</v>
      </c>
      <c r="N156" s="54" t="s">
        <v>88</v>
      </c>
      <c r="O156" s="54" t="s">
        <v>89</v>
      </c>
      <c r="P156" s="54" t="s">
        <v>153</v>
      </c>
      <c r="Q156" s="54" t="s">
        <v>295</v>
      </c>
      <c r="S156" s="1" t="s">
        <v>103</v>
      </c>
      <c r="U156" s="1" t="s">
        <v>104</v>
      </c>
      <c r="V156" s="56">
        <v>1</v>
      </c>
      <c r="W156" s="57" t="s">
        <v>198</v>
      </c>
      <c r="X156" s="57" t="s">
        <v>198</v>
      </c>
      <c r="Y156" s="1" t="s">
        <v>78</v>
      </c>
      <c r="AA156" s="56"/>
      <c r="AC156" s="56"/>
      <c r="AE156" s="56"/>
      <c r="AG156" s="56"/>
      <c r="AI156" s="1" t="s">
        <v>296</v>
      </c>
      <c r="AJ156" s="1" t="s">
        <v>297</v>
      </c>
    </row>
    <row r="157" spans="1:40" ht="15" x14ac:dyDescent="0.2">
      <c r="A157" s="32" t="s">
        <v>293</v>
      </c>
      <c r="B157" s="1">
        <v>2019</v>
      </c>
      <c r="C157" s="1">
        <v>2</v>
      </c>
      <c r="E157" s="1" t="s">
        <v>82</v>
      </c>
      <c r="F157" s="1" t="s">
        <v>59</v>
      </c>
      <c r="G157" s="1" t="s">
        <v>60</v>
      </c>
      <c r="I157" s="54" t="s">
        <v>83</v>
      </c>
      <c r="J157" s="54" t="s">
        <v>298</v>
      </c>
      <c r="K157" s="54" t="s">
        <v>85</v>
      </c>
      <c r="L157" s="54" t="s">
        <v>208</v>
      </c>
      <c r="M157" s="54" t="s">
        <v>87</v>
      </c>
      <c r="N157" s="54" t="s">
        <v>88</v>
      </c>
      <c r="O157" s="54" t="s">
        <v>89</v>
      </c>
      <c r="P157" s="54" t="s">
        <v>153</v>
      </c>
      <c r="Q157" s="54" t="s">
        <v>295</v>
      </c>
      <c r="S157" s="1" t="s">
        <v>103</v>
      </c>
      <c r="U157" s="1" t="s">
        <v>104</v>
      </c>
      <c r="V157" s="56">
        <v>1</v>
      </c>
      <c r="W157" s="57" t="s">
        <v>198</v>
      </c>
      <c r="X157" s="57" t="s">
        <v>198</v>
      </c>
      <c r="Y157" s="1" t="s">
        <v>78</v>
      </c>
      <c r="AA157" s="56"/>
      <c r="AC157" s="56"/>
      <c r="AE157" s="56"/>
      <c r="AG157" s="56"/>
      <c r="AI157" s="1" t="s">
        <v>296</v>
      </c>
      <c r="AJ157" s="1" t="s">
        <v>297</v>
      </c>
    </row>
    <row r="158" spans="1:40" ht="15" x14ac:dyDescent="0.2">
      <c r="A158" s="32" t="s">
        <v>293</v>
      </c>
      <c r="B158" s="1">
        <v>2019</v>
      </c>
      <c r="C158" s="1">
        <v>3</v>
      </c>
      <c r="E158" s="1" t="s">
        <v>82</v>
      </c>
      <c r="F158" s="1" t="s">
        <v>59</v>
      </c>
      <c r="G158" s="1" t="s">
        <v>60</v>
      </c>
      <c r="I158" s="54" t="s">
        <v>83</v>
      </c>
      <c r="J158" s="54" t="s">
        <v>298</v>
      </c>
      <c r="K158" s="54" t="s">
        <v>85</v>
      </c>
      <c r="L158" s="54" t="s">
        <v>208</v>
      </c>
      <c r="M158" s="54" t="s">
        <v>87</v>
      </c>
      <c r="N158" s="54" t="s">
        <v>88</v>
      </c>
      <c r="O158" s="54" t="s">
        <v>89</v>
      </c>
      <c r="P158" s="54" t="s">
        <v>153</v>
      </c>
      <c r="Q158" s="54" t="s">
        <v>295</v>
      </c>
      <c r="S158" s="1" t="s">
        <v>170</v>
      </c>
      <c r="U158" s="1" t="s">
        <v>104</v>
      </c>
      <c r="V158" s="56">
        <v>1</v>
      </c>
      <c r="W158" s="57" t="s">
        <v>198</v>
      </c>
      <c r="X158" s="57" t="s">
        <v>198</v>
      </c>
      <c r="Y158" s="1" t="s">
        <v>78</v>
      </c>
      <c r="AA158" s="56"/>
      <c r="AB158" s="1" t="s">
        <v>95</v>
      </c>
      <c r="AC158" s="56"/>
      <c r="AE158" s="56"/>
      <c r="AG158" s="56"/>
      <c r="AI158" s="1" t="s">
        <v>296</v>
      </c>
      <c r="AK158" s="1" t="s">
        <v>299</v>
      </c>
    </row>
    <row r="159" spans="1:40" ht="15" x14ac:dyDescent="0.2">
      <c r="A159" s="32" t="s">
        <v>293</v>
      </c>
      <c r="B159" s="1">
        <v>2019</v>
      </c>
      <c r="C159" s="1">
        <v>4</v>
      </c>
      <c r="E159" s="1" t="s">
        <v>82</v>
      </c>
      <c r="F159" s="1" t="s">
        <v>59</v>
      </c>
      <c r="G159" s="1" t="s">
        <v>60</v>
      </c>
      <c r="I159" s="54" t="s">
        <v>83</v>
      </c>
      <c r="J159" s="54" t="s">
        <v>294</v>
      </c>
      <c r="K159" s="54" t="s">
        <v>85</v>
      </c>
      <c r="L159" s="54" t="s">
        <v>208</v>
      </c>
      <c r="M159" s="54" t="s">
        <v>87</v>
      </c>
      <c r="N159" s="54" t="s">
        <v>88</v>
      </c>
      <c r="O159" s="54" t="s">
        <v>89</v>
      </c>
      <c r="P159" s="54" t="s">
        <v>153</v>
      </c>
      <c r="Q159" s="54" t="s">
        <v>295</v>
      </c>
      <c r="S159" s="1" t="s">
        <v>170</v>
      </c>
      <c r="U159" s="1" t="s">
        <v>104</v>
      </c>
      <c r="V159" s="56">
        <v>1</v>
      </c>
      <c r="W159" s="57" t="s">
        <v>198</v>
      </c>
      <c r="X159" s="57" t="s">
        <v>198</v>
      </c>
      <c r="Y159" s="1" t="s">
        <v>78</v>
      </c>
      <c r="AA159" s="56"/>
      <c r="AC159" s="56"/>
      <c r="AE159" s="56"/>
      <c r="AG159" s="56"/>
      <c r="AI159" s="1" t="s">
        <v>296</v>
      </c>
    </row>
    <row r="160" spans="1:40" x14ac:dyDescent="0.2">
      <c r="A160" s="21" t="s">
        <v>300</v>
      </c>
      <c r="B160" s="1">
        <v>2019</v>
      </c>
      <c r="C160" s="1">
        <v>1</v>
      </c>
      <c r="E160" s="1" t="s">
        <v>58</v>
      </c>
      <c r="F160" s="1" t="s">
        <v>59</v>
      </c>
      <c r="G160" s="1" t="s">
        <v>60</v>
      </c>
      <c r="I160" s="54" t="s">
        <v>143</v>
      </c>
      <c r="J160" s="54">
        <v>2</v>
      </c>
      <c r="K160" s="54"/>
      <c r="L160" s="54" t="s">
        <v>173</v>
      </c>
      <c r="M160" s="54">
        <v>5</v>
      </c>
      <c r="N160" s="54" t="s">
        <v>88</v>
      </c>
      <c r="O160" s="54" t="s">
        <v>102</v>
      </c>
      <c r="P160" s="54" t="s">
        <v>90</v>
      </c>
      <c r="Q160" s="54"/>
      <c r="S160" s="1" t="s">
        <v>91</v>
      </c>
      <c r="T160" s="1" t="s">
        <v>92</v>
      </c>
      <c r="U160" s="1" t="s">
        <v>69</v>
      </c>
      <c r="V160" s="56">
        <v>1</v>
      </c>
      <c r="W160" s="57" t="s">
        <v>198</v>
      </c>
      <c r="X160" s="57" t="s">
        <v>198</v>
      </c>
      <c r="Y160" s="1" t="s">
        <v>70</v>
      </c>
      <c r="Z160" s="1" t="s">
        <v>94</v>
      </c>
      <c r="AA160" s="56">
        <v>16303.8</v>
      </c>
      <c r="AB160" s="1" t="s">
        <v>95</v>
      </c>
      <c r="AC160" s="56">
        <v>2658.23</v>
      </c>
      <c r="AD160" s="1" t="s">
        <v>96</v>
      </c>
      <c r="AE160" s="56">
        <v>10455.700000000001</v>
      </c>
      <c r="AF160" s="1" t="s">
        <v>74</v>
      </c>
      <c r="AG160" s="56">
        <v>1594.93</v>
      </c>
      <c r="AH160" s="1" t="s">
        <v>80</v>
      </c>
      <c r="AJ160" s="1" t="s">
        <v>301</v>
      </c>
      <c r="AK160" s="1" t="s">
        <v>77</v>
      </c>
      <c r="AL160" s="1" t="s">
        <v>77</v>
      </c>
      <c r="AM160" s="1" t="s">
        <v>77</v>
      </c>
      <c r="AN160" s="1" t="s">
        <v>77</v>
      </c>
    </row>
    <row r="161" spans="1:40" x14ac:dyDescent="0.2">
      <c r="A161" s="21" t="s">
        <v>300</v>
      </c>
      <c r="B161" s="1">
        <v>2019</v>
      </c>
      <c r="C161" s="1">
        <v>2</v>
      </c>
      <c r="E161" s="1" t="s">
        <v>58</v>
      </c>
      <c r="F161" s="1" t="s">
        <v>59</v>
      </c>
      <c r="G161" s="1" t="s">
        <v>60</v>
      </c>
      <c r="I161" s="54" t="s">
        <v>143</v>
      </c>
      <c r="J161" s="54">
        <v>2</v>
      </c>
      <c r="K161" s="54"/>
      <c r="L161" s="54" t="s">
        <v>173</v>
      </c>
      <c r="M161" s="54">
        <v>5</v>
      </c>
      <c r="N161" s="54" t="s">
        <v>88</v>
      </c>
      <c r="O161" s="54" t="s">
        <v>102</v>
      </c>
      <c r="P161" s="54" t="s">
        <v>90</v>
      </c>
      <c r="Q161" s="54"/>
      <c r="S161" s="1" t="s">
        <v>91</v>
      </c>
      <c r="T161" s="1" t="s">
        <v>92</v>
      </c>
      <c r="U161" s="1" t="s">
        <v>69</v>
      </c>
      <c r="V161" s="56">
        <v>1</v>
      </c>
      <c r="W161" s="57" t="s">
        <v>198</v>
      </c>
      <c r="X161" s="57" t="s">
        <v>198</v>
      </c>
      <c r="Y161" s="1" t="s">
        <v>70</v>
      </c>
      <c r="Z161" s="1" t="s">
        <v>94</v>
      </c>
      <c r="AA161" s="56">
        <v>31544.3</v>
      </c>
      <c r="AB161" s="1" t="s">
        <v>95</v>
      </c>
      <c r="AC161" s="56">
        <v>3721.52</v>
      </c>
      <c r="AD161" s="1" t="s">
        <v>96</v>
      </c>
      <c r="AE161" s="56">
        <v>53873.42</v>
      </c>
      <c r="AF161" s="1" t="s">
        <v>74</v>
      </c>
      <c r="AG161" s="56">
        <v>10278.48</v>
      </c>
      <c r="AH161" s="1" t="s">
        <v>80</v>
      </c>
      <c r="AJ161" s="1" t="s">
        <v>302</v>
      </c>
      <c r="AK161" s="1" t="s">
        <v>77</v>
      </c>
      <c r="AL161" s="1" t="s">
        <v>77</v>
      </c>
      <c r="AM161" s="1" t="s">
        <v>77</v>
      </c>
      <c r="AN161" s="1" t="s">
        <v>77</v>
      </c>
    </row>
    <row r="162" spans="1:40" x14ac:dyDescent="0.2">
      <c r="A162" s="31" t="s">
        <v>303</v>
      </c>
      <c r="B162" s="1">
        <v>2019</v>
      </c>
      <c r="C162" s="1">
        <v>1</v>
      </c>
      <c r="E162" s="1" t="s">
        <v>58</v>
      </c>
      <c r="F162" s="1" t="s">
        <v>59</v>
      </c>
      <c r="G162" s="1" t="s">
        <v>60</v>
      </c>
      <c r="I162" s="54" t="s">
        <v>143</v>
      </c>
      <c r="J162" s="54" t="s">
        <v>108</v>
      </c>
      <c r="K162" s="54"/>
      <c r="L162" s="54" t="s">
        <v>304</v>
      </c>
      <c r="M162" s="54" t="s">
        <v>174</v>
      </c>
      <c r="N162" s="54" t="s">
        <v>88</v>
      </c>
      <c r="O162" s="54" t="s">
        <v>102</v>
      </c>
      <c r="P162" s="54" t="s">
        <v>90</v>
      </c>
      <c r="Q162" s="54"/>
      <c r="S162" s="1" t="s">
        <v>91</v>
      </c>
      <c r="T162" s="1" t="s">
        <v>92</v>
      </c>
      <c r="U162" s="1" t="s">
        <v>69</v>
      </c>
      <c r="V162" s="56">
        <v>1</v>
      </c>
      <c r="W162" s="57" t="s">
        <v>305</v>
      </c>
      <c r="X162" s="57" t="s">
        <v>305</v>
      </c>
      <c r="Y162" s="1" t="s">
        <v>78</v>
      </c>
      <c r="Z162" s="1" t="s">
        <v>94</v>
      </c>
      <c r="AA162" s="56">
        <v>30.61</v>
      </c>
      <c r="AB162" s="1" t="s">
        <v>95</v>
      </c>
      <c r="AC162" s="56">
        <v>3.63</v>
      </c>
      <c r="AD162" s="1" t="s">
        <v>96</v>
      </c>
      <c r="AE162" s="56">
        <v>28.79</v>
      </c>
      <c r="AF162" s="1" t="s">
        <v>74</v>
      </c>
      <c r="AG162" s="56">
        <v>2.42</v>
      </c>
      <c r="AH162" s="1" t="s">
        <v>80</v>
      </c>
      <c r="AJ162" s="1" t="s">
        <v>146</v>
      </c>
      <c r="AK162" s="1" t="s">
        <v>78</v>
      </c>
      <c r="AL162" s="1" t="s">
        <v>98</v>
      </c>
      <c r="AM162" s="1" t="s">
        <v>98</v>
      </c>
      <c r="AN162" s="1" t="s">
        <v>77</v>
      </c>
    </row>
    <row r="163" spans="1:40" x14ac:dyDescent="0.2">
      <c r="A163" s="31" t="s">
        <v>303</v>
      </c>
      <c r="B163" s="1">
        <v>2019</v>
      </c>
      <c r="C163" s="1">
        <v>2</v>
      </c>
      <c r="E163" s="1" t="s">
        <v>58</v>
      </c>
      <c r="F163" s="1" t="s">
        <v>59</v>
      </c>
      <c r="G163" s="1" t="s">
        <v>79</v>
      </c>
      <c r="I163" s="54" t="s">
        <v>143</v>
      </c>
      <c r="J163" s="54" t="s">
        <v>108</v>
      </c>
      <c r="K163" s="54"/>
      <c r="L163" s="54" t="s">
        <v>304</v>
      </c>
      <c r="M163" s="54" t="s">
        <v>174</v>
      </c>
      <c r="N163" s="54" t="s">
        <v>88</v>
      </c>
      <c r="O163" s="54" t="s">
        <v>102</v>
      </c>
      <c r="P163" s="54" t="s">
        <v>90</v>
      </c>
      <c r="Q163" s="54"/>
      <c r="S163" s="1" t="s">
        <v>91</v>
      </c>
      <c r="T163" s="1" t="s">
        <v>92</v>
      </c>
      <c r="U163" s="1" t="s">
        <v>69</v>
      </c>
      <c r="V163" s="56">
        <v>1</v>
      </c>
      <c r="W163" s="57" t="s">
        <v>306</v>
      </c>
      <c r="X163" s="57" t="s">
        <v>306</v>
      </c>
      <c r="Y163" s="1" t="s">
        <v>78</v>
      </c>
      <c r="Z163" s="1" t="s">
        <v>94</v>
      </c>
      <c r="AA163" s="56">
        <v>32.42</v>
      </c>
      <c r="AB163" s="1" t="s">
        <v>95</v>
      </c>
      <c r="AC163" s="56">
        <v>3.03</v>
      </c>
      <c r="AD163" s="1" t="s">
        <v>96</v>
      </c>
      <c r="AE163" s="56">
        <v>36.67</v>
      </c>
      <c r="AF163" s="1" t="s">
        <v>74</v>
      </c>
      <c r="AG163" s="56">
        <v>3.63</v>
      </c>
      <c r="AH163" s="1" t="s">
        <v>80</v>
      </c>
      <c r="AJ163" s="1" t="s">
        <v>146</v>
      </c>
      <c r="AK163" s="1" t="s">
        <v>78</v>
      </c>
      <c r="AL163" s="1" t="s">
        <v>98</v>
      </c>
      <c r="AM163" s="1" t="s">
        <v>98</v>
      </c>
      <c r="AN163" s="1" t="s">
        <v>77</v>
      </c>
    </row>
    <row r="164" spans="1:40" x14ac:dyDescent="0.2">
      <c r="A164" s="31" t="s">
        <v>303</v>
      </c>
      <c r="B164" s="1">
        <v>2019</v>
      </c>
      <c r="C164" s="1">
        <v>3</v>
      </c>
      <c r="E164" s="1" t="s">
        <v>58</v>
      </c>
      <c r="F164" s="1" t="s">
        <v>59</v>
      </c>
      <c r="G164" s="1" t="s">
        <v>60</v>
      </c>
      <c r="I164" s="54" t="s">
        <v>143</v>
      </c>
      <c r="J164" s="54" t="s">
        <v>307</v>
      </c>
      <c r="K164" s="54"/>
      <c r="L164" s="54" t="s">
        <v>304</v>
      </c>
      <c r="M164" s="54" t="s">
        <v>174</v>
      </c>
      <c r="N164" s="54" t="s">
        <v>88</v>
      </c>
      <c r="O164" s="54" t="s">
        <v>102</v>
      </c>
      <c r="P164" s="54" t="s">
        <v>90</v>
      </c>
      <c r="Q164" s="54"/>
      <c r="S164" s="1" t="s">
        <v>91</v>
      </c>
      <c r="T164" s="1" t="s">
        <v>92</v>
      </c>
      <c r="U164" s="1" t="s">
        <v>69</v>
      </c>
      <c r="V164" s="56">
        <v>1</v>
      </c>
      <c r="W164" s="57" t="s">
        <v>308</v>
      </c>
      <c r="X164" s="57" t="s">
        <v>308</v>
      </c>
      <c r="Y164" s="1" t="s">
        <v>78</v>
      </c>
      <c r="Z164" s="1" t="s">
        <v>94</v>
      </c>
      <c r="AA164" s="56">
        <v>27.2</v>
      </c>
      <c r="AB164" s="1" t="s">
        <v>95</v>
      </c>
      <c r="AC164" s="56">
        <v>2.52</v>
      </c>
      <c r="AD164" s="1" t="s">
        <v>96</v>
      </c>
      <c r="AE164" s="56">
        <v>27.52</v>
      </c>
      <c r="AF164" s="1" t="s">
        <v>74</v>
      </c>
      <c r="AG164" s="56">
        <v>2.5099999999999998</v>
      </c>
      <c r="AH164" s="1" t="s">
        <v>80</v>
      </c>
      <c r="AJ164" s="1" t="s">
        <v>146</v>
      </c>
      <c r="AK164" s="1" t="s">
        <v>78</v>
      </c>
      <c r="AL164" s="1" t="s">
        <v>98</v>
      </c>
      <c r="AM164" s="1" t="s">
        <v>98</v>
      </c>
      <c r="AN164" s="1" t="s">
        <v>77</v>
      </c>
    </row>
    <row r="165" spans="1:40" x14ac:dyDescent="0.2">
      <c r="A165" s="31" t="s">
        <v>303</v>
      </c>
      <c r="B165" s="1">
        <v>2019</v>
      </c>
      <c r="C165" s="1">
        <v>4</v>
      </c>
      <c r="E165" s="1" t="s">
        <v>58</v>
      </c>
      <c r="F165" s="1" t="s">
        <v>59</v>
      </c>
      <c r="G165" s="1" t="s">
        <v>79</v>
      </c>
      <c r="I165" s="54" t="s">
        <v>143</v>
      </c>
      <c r="J165" s="54" t="s">
        <v>307</v>
      </c>
      <c r="K165" s="54"/>
      <c r="L165" s="54" t="s">
        <v>304</v>
      </c>
      <c r="M165" s="54" t="s">
        <v>174</v>
      </c>
      <c r="N165" s="54" t="s">
        <v>88</v>
      </c>
      <c r="O165" s="54" t="s">
        <v>102</v>
      </c>
      <c r="P165" s="54" t="s">
        <v>90</v>
      </c>
      <c r="Q165" s="54"/>
      <c r="S165" s="1" t="s">
        <v>91</v>
      </c>
      <c r="T165" s="1" t="s">
        <v>92</v>
      </c>
      <c r="U165" s="1" t="s">
        <v>69</v>
      </c>
      <c r="V165" s="56">
        <v>1</v>
      </c>
      <c r="W165" s="57" t="s">
        <v>309</v>
      </c>
      <c r="X165" s="57" t="s">
        <v>309</v>
      </c>
      <c r="Y165" s="1" t="s">
        <v>78</v>
      </c>
      <c r="Z165" s="1" t="s">
        <v>94</v>
      </c>
      <c r="AA165" s="56">
        <v>36.64</v>
      </c>
      <c r="AB165" s="1" t="s">
        <v>95</v>
      </c>
      <c r="AC165" s="56">
        <v>4.08</v>
      </c>
      <c r="AD165" s="1" t="s">
        <v>96</v>
      </c>
      <c r="AE165" s="56">
        <v>32.86</v>
      </c>
      <c r="AF165" s="1" t="s">
        <v>74</v>
      </c>
      <c r="AG165" s="56">
        <v>3.15</v>
      </c>
      <c r="AH165" s="1" t="s">
        <v>80</v>
      </c>
      <c r="AJ165" s="1" t="s">
        <v>146</v>
      </c>
      <c r="AK165" s="1" t="s">
        <v>78</v>
      </c>
      <c r="AL165" s="1" t="s">
        <v>98</v>
      </c>
      <c r="AM165" s="1" t="s">
        <v>98</v>
      </c>
      <c r="AN165" s="1" t="s">
        <v>77</v>
      </c>
    </row>
    <row r="166" spans="1:40" x14ac:dyDescent="0.2">
      <c r="A166" s="31" t="s">
        <v>310</v>
      </c>
      <c r="B166" s="1">
        <v>2019</v>
      </c>
      <c r="C166" s="1">
        <v>1</v>
      </c>
      <c r="E166" s="1" t="s">
        <v>58</v>
      </c>
      <c r="F166" s="1" t="s">
        <v>59</v>
      </c>
      <c r="G166" s="1" t="s">
        <v>165</v>
      </c>
      <c r="I166" s="54" t="s">
        <v>83</v>
      </c>
      <c r="J166" s="54" t="s">
        <v>311</v>
      </c>
      <c r="K166" s="54" t="s">
        <v>85</v>
      </c>
      <c r="L166" s="54" t="s">
        <v>312</v>
      </c>
      <c r="M166" s="54" t="s">
        <v>87</v>
      </c>
      <c r="N166" s="54" t="s">
        <v>88</v>
      </c>
      <c r="O166" s="54" t="s">
        <v>102</v>
      </c>
      <c r="P166" s="54" t="s">
        <v>90</v>
      </c>
      <c r="Q166" s="54"/>
      <c r="S166" s="1" t="s">
        <v>91</v>
      </c>
      <c r="T166" s="1" t="s">
        <v>92</v>
      </c>
      <c r="U166" s="1" t="s">
        <v>69</v>
      </c>
      <c r="V166" s="56">
        <v>1</v>
      </c>
      <c r="W166" s="57" t="s">
        <v>313</v>
      </c>
      <c r="X166" s="57" t="s">
        <v>313</v>
      </c>
      <c r="Y166" s="1" t="s">
        <v>70</v>
      </c>
      <c r="Z166" s="1" t="s">
        <v>94</v>
      </c>
      <c r="AA166" s="56">
        <v>316.67</v>
      </c>
      <c r="AB166" s="1" t="s">
        <v>95</v>
      </c>
      <c r="AC166" s="56">
        <v>53.84</v>
      </c>
      <c r="AD166" s="1" t="s">
        <v>96</v>
      </c>
      <c r="AE166" s="56">
        <v>252.56</v>
      </c>
      <c r="AF166" s="1" t="s">
        <v>74</v>
      </c>
      <c r="AG166" s="56">
        <v>30.77</v>
      </c>
      <c r="AH166" s="1" t="s">
        <v>80</v>
      </c>
      <c r="AJ166" s="1" t="s">
        <v>314</v>
      </c>
      <c r="AK166" s="1" t="s">
        <v>77</v>
      </c>
      <c r="AL166" s="1" t="s">
        <v>98</v>
      </c>
      <c r="AM166" s="1" t="s">
        <v>98</v>
      </c>
      <c r="AN166" s="1" t="s">
        <v>77</v>
      </c>
    </row>
    <row r="167" spans="1:40" x14ac:dyDescent="0.2">
      <c r="A167" s="31" t="s">
        <v>310</v>
      </c>
      <c r="B167" s="1">
        <v>2019</v>
      </c>
      <c r="C167" s="1">
        <v>2</v>
      </c>
      <c r="E167" s="1" t="s">
        <v>58</v>
      </c>
      <c r="F167" s="1" t="s">
        <v>59</v>
      </c>
      <c r="G167" s="1" t="s">
        <v>165</v>
      </c>
      <c r="I167" s="54" t="s">
        <v>83</v>
      </c>
      <c r="J167" s="54" t="s">
        <v>311</v>
      </c>
      <c r="K167" s="54" t="s">
        <v>85</v>
      </c>
      <c r="L167" s="54" t="s">
        <v>312</v>
      </c>
      <c r="M167" s="54" t="s">
        <v>87</v>
      </c>
      <c r="N167" s="54" t="s">
        <v>88</v>
      </c>
      <c r="O167" s="54" t="s">
        <v>102</v>
      </c>
      <c r="P167" s="54" t="s">
        <v>90</v>
      </c>
      <c r="Q167" s="54"/>
      <c r="S167" s="1" t="s">
        <v>125</v>
      </c>
      <c r="U167" s="1" t="s">
        <v>69</v>
      </c>
      <c r="V167" s="56">
        <v>1</v>
      </c>
      <c r="W167" s="57" t="s">
        <v>313</v>
      </c>
      <c r="X167" s="57" t="s">
        <v>313</v>
      </c>
      <c r="Y167" s="1" t="s">
        <v>78</v>
      </c>
      <c r="Z167" s="1" t="s">
        <v>94</v>
      </c>
      <c r="AA167" s="56">
        <v>36.950000000000003</v>
      </c>
      <c r="AB167" s="1" t="s">
        <v>95</v>
      </c>
      <c r="AC167" s="56">
        <v>7.68</v>
      </c>
      <c r="AD167" s="1" t="s">
        <v>96</v>
      </c>
      <c r="AE167" s="56">
        <v>38.049999999999997</v>
      </c>
      <c r="AF167" s="1" t="s">
        <v>74</v>
      </c>
      <c r="AG167" s="56">
        <v>4.0199999999999996</v>
      </c>
      <c r="AH167" s="1" t="s">
        <v>80</v>
      </c>
      <c r="AK167" s="1" t="s">
        <v>77</v>
      </c>
      <c r="AL167" s="1" t="s">
        <v>98</v>
      </c>
      <c r="AM167" s="1" t="s">
        <v>98</v>
      </c>
      <c r="AN167" s="1" t="s">
        <v>77</v>
      </c>
    </row>
    <row r="168" spans="1:40" ht="15" x14ac:dyDescent="0.2">
      <c r="A168" s="32" t="s">
        <v>315</v>
      </c>
      <c r="B168" s="1">
        <v>2018</v>
      </c>
      <c r="C168" s="1">
        <v>1</v>
      </c>
      <c r="E168" s="1" t="s">
        <v>82</v>
      </c>
      <c r="F168" s="1" t="s">
        <v>59</v>
      </c>
      <c r="G168" s="1" t="s">
        <v>60</v>
      </c>
      <c r="I168" s="54" t="s">
        <v>269</v>
      </c>
      <c r="J168" s="54" t="s">
        <v>88</v>
      </c>
      <c r="K168" s="54"/>
      <c r="L168" s="54" t="s">
        <v>316</v>
      </c>
      <c r="M168" s="54" t="s">
        <v>87</v>
      </c>
      <c r="N168" s="54" t="s">
        <v>88</v>
      </c>
      <c r="O168" s="54" t="s">
        <v>102</v>
      </c>
      <c r="P168" s="54" t="s">
        <v>90</v>
      </c>
      <c r="Q168" s="54"/>
      <c r="S168" s="1" t="s">
        <v>125</v>
      </c>
      <c r="U168" s="1" t="s">
        <v>69</v>
      </c>
      <c r="V168" s="56">
        <v>1</v>
      </c>
      <c r="W168" s="57" t="s">
        <v>107</v>
      </c>
      <c r="X168" s="57" t="s">
        <v>107</v>
      </c>
      <c r="Y168" s="1" t="s">
        <v>78</v>
      </c>
      <c r="Z168" s="1" t="s">
        <v>94</v>
      </c>
      <c r="AA168" s="56">
        <v>65.849999999999994</v>
      </c>
      <c r="AB168" s="1" t="s">
        <v>95</v>
      </c>
      <c r="AC168" s="56">
        <v>9.41</v>
      </c>
      <c r="AD168" s="1" t="s">
        <v>96</v>
      </c>
      <c r="AE168" s="56">
        <v>70.25</v>
      </c>
      <c r="AF168" s="1" t="s">
        <v>74</v>
      </c>
      <c r="AG168" s="56">
        <v>8.89</v>
      </c>
      <c r="AH168" s="1" t="s">
        <v>80</v>
      </c>
      <c r="AK168" s="1" t="s">
        <v>77</v>
      </c>
      <c r="AL168" s="1" t="s">
        <v>77</v>
      </c>
      <c r="AM168" s="1" t="s">
        <v>98</v>
      </c>
      <c r="AN168" s="1" t="s">
        <v>77</v>
      </c>
    </row>
    <row r="169" spans="1:40" ht="15" x14ac:dyDescent="0.2">
      <c r="A169" s="32" t="s">
        <v>315</v>
      </c>
      <c r="B169" s="1">
        <v>2018</v>
      </c>
      <c r="C169" s="1">
        <v>2</v>
      </c>
      <c r="E169" s="1" t="s">
        <v>82</v>
      </c>
      <c r="F169" s="1" t="s">
        <v>59</v>
      </c>
      <c r="G169" s="1" t="s">
        <v>79</v>
      </c>
      <c r="I169" s="54" t="s">
        <v>269</v>
      </c>
      <c r="J169" s="54" t="s">
        <v>88</v>
      </c>
      <c r="K169" s="54"/>
      <c r="L169" s="54" t="s">
        <v>316</v>
      </c>
      <c r="M169" s="54" t="s">
        <v>87</v>
      </c>
      <c r="N169" s="54" t="s">
        <v>88</v>
      </c>
      <c r="O169" s="54" t="s">
        <v>102</v>
      </c>
      <c r="P169" s="54" t="s">
        <v>90</v>
      </c>
      <c r="Q169" s="54"/>
      <c r="S169" s="1" t="s">
        <v>125</v>
      </c>
      <c r="U169" s="1" t="s">
        <v>69</v>
      </c>
      <c r="V169" s="56">
        <v>1</v>
      </c>
      <c r="W169" s="57" t="s">
        <v>107</v>
      </c>
      <c r="X169" s="57" t="s">
        <v>107</v>
      </c>
      <c r="Y169" s="1" t="s">
        <v>78</v>
      </c>
      <c r="Z169" s="1" t="s">
        <v>94</v>
      </c>
      <c r="AA169" s="56">
        <v>72.430000000000007</v>
      </c>
      <c r="AB169" s="1" t="s">
        <v>95</v>
      </c>
      <c r="AC169" s="56">
        <v>6.17</v>
      </c>
      <c r="AD169" s="1" t="s">
        <v>96</v>
      </c>
      <c r="AE169" s="56">
        <v>88.27</v>
      </c>
      <c r="AF169" s="1" t="s">
        <v>74</v>
      </c>
      <c r="AG169" s="56">
        <v>4.12</v>
      </c>
      <c r="AH169" s="1" t="s">
        <v>80</v>
      </c>
      <c r="AK169" s="1" t="s">
        <v>77</v>
      </c>
      <c r="AL169" s="1" t="s">
        <v>77</v>
      </c>
      <c r="AM169" s="1" t="s">
        <v>98</v>
      </c>
      <c r="AN169" s="1" t="s">
        <v>77</v>
      </c>
    </row>
    <row r="170" spans="1:40" x14ac:dyDescent="0.2">
      <c r="A170" s="31" t="s">
        <v>317</v>
      </c>
      <c r="B170" s="1">
        <v>2018</v>
      </c>
      <c r="C170" s="1">
        <v>1</v>
      </c>
      <c r="E170" s="1" t="s">
        <v>82</v>
      </c>
      <c r="F170" s="1" t="s">
        <v>59</v>
      </c>
      <c r="G170" s="1" t="s">
        <v>60</v>
      </c>
      <c r="I170" s="54" t="s">
        <v>100</v>
      </c>
      <c r="J170" s="54" t="s">
        <v>318</v>
      </c>
      <c r="K170" s="54"/>
      <c r="L170" s="54" t="s">
        <v>319</v>
      </c>
      <c r="M170" s="54" t="s">
        <v>87</v>
      </c>
      <c r="N170" s="54" t="s">
        <v>88</v>
      </c>
      <c r="O170" s="54" t="s">
        <v>102</v>
      </c>
      <c r="P170" s="54" t="s">
        <v>90</v>
      </c>
      <c r="Q170" s="54"/>
      <c r="S170" s="1" t="s">
        <v>125</v>
      </c>
      <c r="U170" s="1" t="s">
        <v>69</v>
      </c>
      <c r="V170" s="56">
        <v>1</v>
      </c>
      <c r="W170" s="57" t="s">
        <v>198</v>
      </c>
      <c r="X170" s="57" t="s">
        <v>198</v>
      </c>
      <c r="Y170" s="1" t="s">
        <v>78</v>
      </c>
      <c r="Z170" s="1" t="s">
        <v>94</v>
      </c>
      <c r="AA170" s="56">
        <v>26.5</v>
      </c>
      <c r="AB170" s="1" t="s">
        <v>95</v>
      </c>
      <c r="AC170" s="56">
        <v>4.8233333299999996</v>
      </c>
      <c r="AD170" s="1" t="s">
        <v>96</v>
      </c>
      <c r="AE170" s="56">
        <v>41.416666666666664</v>
      </c>
      <c r="AF170" s="1" t="s">
        <v>74</v>
      </c>
      <c r="AG170" s="56">
        <v>6.0233333333333334</v>
      </c>
      <c r="AH170" s="1" t="s">
        <v>75</v>
      </c>
      <c r="AJ170" s="1" t="s">
        <v>320</v>
      </c>
      <c r="AK170" s="1" t="s">
        <v>77</v>
      </c>
      <c r="AL170" s="1" t="s">
        <v>98</v>
      </c>
      <c r="AM170" s="1" t="s">
        <v>98</v>
      </c>
      <c r="AN170" s="1" t="s">
        <v>98</v>
      </c>
    </row>
    <row r="171" spans="1:40" x14ac:dyDescent="0.2">
      <c r="A171" s="31" t="s">
        <v>317</v>
      </c>
      <c r="B171" s="1">
        <v>2018</v>
      </c>
      <c r="C171" s="1">
        <v>2</v>
      </c>
      <c r="E171" s="1" t="s">
        <v>82</v>
      </c>
      <c r="F171" s="1" t="s">
        <v>59</v>
      </c>
      <c r="G171" s="1" t="s">
        <v>60</v>
      </c>
      <c r="I171" s="54" t="s">
        <v>100</v>
      </c>
      <c r="J171" s="54" t="s">
        <v>88</v>
      </c>
      <c r="K171" s="54"/>
      <c r="L171" s="54" t="s">
        <v>319</v>
      </c>
      <c r="M171" s="54" t="s">
        <v>87</v>
      </c>
      <c r="N171" s="54" t="s">
        <v>88</v>
      </c>
      <c r="O171" s="54" t="s">
        <v>102</v>
      </c>
      <c r="P171" s="54" t="s">
        <v>90</v>
      </c>
      <c r="Q171" s="54"/>
      <c r="S171" s="1" t="s">
        <v>125</v>
      </c>
      <c r="U171" s="1" t="s">
        <v>69</v>
      </c>
      <c r="V171" s="56">
        <v>1</v>
      </c>
      <c r="W171" s="57" t="s">
        <v>198</v>
      </c>
      <c r="X171" s="57" t="s">
        <v>198</v>
      </c>
      <c r="Y171" s="1" t="s">
        <v>78</v>
      </c>
      <c r="Z171" s="1" t="s">
        <v>94</v>
      </c>
      <c r="AA171" s="56">
        <v>26.5</v>
      </c>
      <c r="AB171" s="1" t="s">
        <v>95</v>
      </c>
      <c r="AC171" s="56">
        <v>4.8233333299999996</v>
      </c>
      <c r="AD171" s="1" t="s">
        <v>96</v>
      </c>
      <c r="AE171" s="56">
        <v>43.443333333333335</v>
      </c>
      <c r="AF171" s="1" t="s">
        <v>74</v>
      </c>
      <c r="AG171" s="56">
        <v>4.9733333333333336</v>
      </c>
      <c r="AH171" s="1" t="s">
        <v>75</v>
      </c>
      <c r="AJ171" s="1" t="s">
        <v>320</v>
      </c>
      <c r="AK171" s="1" t="s">
        <v>77</v>
      </c>
      <c r="AL171" s="1" t="s">
        <v>98</v>
      </c>
      <c r="AM171" s="1" t="s">
        <v>98</v>
      </c>
      <c r="AN171" s="1" t="s">
        <v>98</v>
      </c>
    </row>
    <row r="172" spans="1:40" x14ac:dyDescent="0.2">
      <c r="A172" s="31" t="s">
        <v>317</v>
      </c>
      <c r="B172" s="1">
        <v>2018</v>
      </c>
      <c r="C172" s="1">
        <v>3</v>
      </c>
      <c r="E172" s="1" t="s">
        <v>82</v>
      </c>
      <c r="F172" s="1" t="s">
        <v>59</v>
      </c>
      <c r="G172" s="1" t="s">
        <v>60</v>
      </c>
      <c r="I172" s="54" t="s">
        <v>100</v>
      </c>
      <c r="J172" s="54" t="s">
        <v>87</v>
      </c>
      <c r="K172" s="54"/>
      <c r="L172" s="54" t="s">
        <v>319</v>
      </c>
      <c r="M172" s="54" t="s">
        <v>87</v>
      </c>
      <c r="N172" s="54" t="s">
        <v>88</v>
      </c>
      <c r="O172" s="54" t="s">
        <v>102</v>
      </c>
      <c r="P172" s="54" t="s">
        <v>90</v>
      </c>
      <c r="Q172" s="54"/>
      <c r="S172" s="1" t="s">
        <v>125</v>
      </c>
      <c r="U172" s="1" t="s">
        <v>69</v>
      </c>
      <c r="V172" s="56">
        <v>1</v>
      </c>
      <c r="W172" s="57" t="s">
        <v>198</v>
      </c>
      <c r="X172" s="57" t="s">
        <v>198</v>
      </c>
      <c r="Y172" s="1" t="s">
        <v>78</v>
      </c>
      <c r="Z172" s="1" t="s">
        <v>94</v>
      </c>
      <c r="AA172" s="56">
        <v>26.5</v>
      </c>
      <c r="AB172" s="1" t="s">
        <v>95</v>
      </c>
      <c r="AC172" s="56">
        <v>4.8233333299999996</v>
      </c>
      <c r="AD172" s="1" t="s">
        <v>96</v>
      </c>
      <c r="AE172" s="56">
        <v>31.876666666666665</v>
      </c>
      <c r="AF172" s="1" t="s">
        <v>74</v>
      </c>
      <c r="AG172" s="56">
        <v>6.3966666666666674</v>
      </c>
      <c r="AH172" s="1" t="s">
        <v>75</v>
      </c>
      <c r="AJ172" s="1" t="s">
        <v>320</v>
      </c>
      <c r="AK172" s="1" t="s">
        <v>77</v>
      </c>
      <c r="AL172" s="1" t="s">
        <v>98</v>
      </c>
      <c r="AM172" s="1" t="s">
        <v>98</v>
      </c>
      <c r="AN172" s="1" t="s">
        <v>98</v>
      </c>
    </row>
    <row r="173" spans="1:40" x14ac:dyDescent="0.2">
      <c r="A173" s="31" t="s">
        <v>317</v>
      </c>
      <c r="B173" s="1">
        <v>2018</v>
      </c>
      <c r="C173" s="1">
        <v>4</v>
      </c>
      <c r="E173" s="1" t="s">
        <v>82</v>
      </c>
      <c r="F173" s="1" t="s">
        <v>59</v>
      </c>
      <c r="G173" s="1" t="s">
        <v>60</v>
      </c>
      <c r="I173" s="54" t="s">
        <v>100</v>
      </c>
      <c r="J173" s="54" t="s">
        <v>318</v>
      </c>
      <c r="K173" s="54"/>
      <c r="L173" s="54" t="s">
        <v>319</v>
      </c>
      <c r="M173" s="54" t="s">
        <v>87</v>
      </c>
      <c r="N173" s="54" t="s">
        <v>88</v>
      </c>
      <c r="O173" s="54" t="s">
        <v>102</v>
      </c>
      <c r="P173" s="54" t="s">
        <v>90</v>
      </c>
      <c r="Q173" s="54"/>
      <c r="S173" s="1" t="s">
        <v>91</v>
      </c>
      <c r="T173" s="1" t="s">
        <v>92</v>
      </c>
      <c r="U173" s="1" t="s">
        <v>69</v>
      </c>
      <c r="V173" s="56">
        <v>3</v>
      </c>
      <c r="W173" s="57" t="s">
        <v>198</v>
      </c>
      <c r="X173" s="57" t="s">
        <v>198</v>
      </c>
      <c r="Y173" s="1" t="s">
        <v>70</v>
      </c>
      <c r="Z173" s="1" t="s">
        <v>94</v>
      </c>
      <c r="AA173" s="56">
        <v>63.58</v>
      </c>
      <c r="AB173" s="1" t="s">
        <v>95</v>
      </c>
      <c r="AC173" s="56">
        <v>7.17</v>
      </c>
      <c r="AD173" s="1" t="s">
        <v>96</v>
      </c>
      <c r="AE173" s="56">
        <v>57.01</v>
      </c>
      <c r="AF173" s="1" t="s">
        <v>74</v>
      </c>
      <c r="AG173" s="56">
        <v>4.78</v>
      </c>
      <c r="AH173" s="1" t="s">
        <v>80</v>
      </c>
      <c r="AJ173" s="1" t="s">
        <v>321</v>
      </c>
      <c r="AK173" s="1" t="s">
        <v>77</v>
      </c>
      <c r="AL173" s="1" t="s">
        <v>98</v>
      </c>
      <c r="AM173" s="1" t="s">
        <v>98</v>
      </c>
      <c r="AN173" s="1" t="s">
        <v>98</v>
      </c>
    </row>
    <row r="174" spans="1:40" x14ac:dyDescent="0.2">
      <c r="A174" s="31" t="s">
        <v>317</v>
      </c>
      <c r="B174" s="1">
        <v>2018</v>
      </c>
      <c r="C174" s="1">
        <v>5</v>
      </c>
      <c r="E174" s="1" t="s">
        <v>82</v>
      </c>
      <c r="F174" s="1" t="s">
        <v>59</v>
      </c>
      <c r="G174" s="1" t="s">
        <v>60</v>
      </c>
      <c r="I174" s="54" t="s">
        <v>100</v>
      </c>
      <c r="J174" s="54" t="s">
        <v>88</v>
      </c>
      <c r="K174" s="54"/>
      <c r="L174" s="54" t="s">
        <v>319</v>
      </c>
      <c r="M174" s="54" t="s">
        <v>87</v>
      </c>
      <c r="N174" s="54" t="s">
        <v>88</v>
      </c>
      <c r="O174" s="54" t="s">
        <v>102</v>
      </c>
      <c r="P174" s="54" t="s">
        <v>90</v>
      </c>
      <c r="Q174" s="54"/>
      <c r="S174" s="1" t="s">
        <v>91</v>
      </c>
      <c r="T174" s="1" t="s">
        <v>92</v>
      </c>
      <c r="U174" s="1" t="s">
        <v>69</v>
      </c>
      <c r="V174" s="56">
        <v>3</v>
      </c>
      <c r="W174" s="57" t="s">
        <v>198</v>
      </c>
      <c r="X174" s="57" t="s">
        <v>198</v>
      </c>
      <c r="Y174" s="1" t="s">
        <v>70</v>
      </c>
      <c r="Z174" s="1" t="s">
        <v>94</v>
      </c>
      <c r="AA174" s="56">
        <v>63.58</v>
      </c>
      <c r="AB174" s="1" t="s">
        <v>95</v>
      </c>
      <c r="AC174" s="56">
        <v>7.17</v>
      </c>
      <c r="AD174" s="1" t="s">
        <v>96</v>
      </c>
      <c r="AE174" s="56">
        <v>64.180000000000007</v>
      </c>
      <c r="AF174" s="1" t="s">
        <v>74</v>
      </c>
      <c r="AG174" s="56">
        <v>4.18</v>
      </c>
      <c r="AH174" s="1" t="s">
        <v>80</v>
      </c>
      <c r="AJ174" s="1" t="s">
        <v>321</v>
      </c>
      <c r="AK174" s="1" t="s">
        <v>77</v>
      </c>
      <c r="AL174" s="1" t="s">
        <v>98</v>
      </c>
      <c r="AM174" s="1" t="s">
        <v>98</v>
      </c>
      <c r="AN174" s="1" t="s">
        <v>98</v>
      </c>
    </row>
    <row r="175" spans="1:40" x14ac:dyDescent="0.2">
      <c r="A175" s="31" t="s">
        <v>317</v>
      </c>
      <c r="B175" s="1">
        <v>2018</v>
      </c>
      <c r="C175" s="1">
        <v>6</v>
      </c>
      <c r="E175" s="1" t="s">
        <v>82</v>
      </c>
      <c r="F175" s="1" t="s">
        <v>59</v>
      </c>
      <c r="G175" s="1" t="s">
        <v>60</v>
      </c>
      <c r="I175" s="54" t="s">
        <v>100</v>
      </c>
      <c r="J175" s="54" t="s">
        <v>87</v>
      </c>
      <c r="K175" s="54"/>
      <c r="L175" s="54" t="s">
        <v>319</v>
      </c>
      <c r="M175" s="54" t="s">
        <v>87</v>
      </c>
      <c r="N175" s="54" t="s">
        <v>88</v>
      </c>
      <c r="O175" s="54" t="s">
        <v>102</v>
      </c>
      <c r="P175" s="54" t="s">
        <v>90</v>
      </c>
      <c r="Q175" s="54"/>
      <c r="S175" s="1" t="s">
        <v>91</v>
      </c>
      <c r="T175" s="1" t="s">
        <v>92</v>
      </c>
      <c r="U175" s="1" t="s">
        <v>69</v>
      </c>
      <c r="V175" s="56">
        <v>3</v>
      </c>
      <c r="W175" s="57" t="s">
        <v>198</v>
      </c>
      <c r="X175" s="57" t="s">
        <v>198</v>
      </c>
      <c r="Y175" s="1" t="s">
        <v>70</v>
      </c>
      <c r="Z175" s="1" t="s">
        <v>94</v>
      </c>
      <c r="AA175" s="56">
        <v>63.58</v>
      </c>
      <c r="AB175" s="1" t="s">
        <v>95</v>
      </c>
      <c r="AC175" s="56">
        <v>7.17</v>
      </c>
      <c r="AD175" s="1" t="s">
        <v>96</v>
      </c>
      <c r="AE175" s="56">
        <v>63.88</v>
      </c>
      <c r="AF175" s="1" t="s">
        <v>74</v>
      </c>
      <c r="AG175" s="56">
        <v>3.58</v>
      </c>
      <c r="AH175" s="1" t="s">
        <v>80</v>
      </c>
      <c r="AJ175" s="1" t="s">
        <v>321</v>
      </c>
      <c r="AK175" s="1" t="s">
        <v>77</v>
      </c>
      <c r="AL175" s="1" t="s">
        <v>98</v>
      </c>
      <c r="AM175" s="1" t="s">
        <v>98</v>
      </c>
      <c r="AN175" s="1" t="s">
        <v>98</v>
      </c>
    </row>
    <row r="176" spans="1:40" x14ac:dyDescent="0.2">
      <c r="A176" s="31" t="s">
        <v>317</v>
      </c>
      <c r="B176" s="1">
        <v>2018</v>
      </c>
      <c r="C176" s="1">
        <v>7</v>
      </c>
      <c r="E176" s="1" t="s">
        <v>82</v>
      </c>
      <c r="F176" s="1" t="s">
        <v>59</v>
      </c>
      <c r="G176" s="1" t="s">
        <v>60</v>
      </c>
      <c r="I176" s="54" t="s">
        <v>100</v>
      </c>
      <c r="J176" s="54" t="s">
        <v>318</v>
      </c>
      <c r="K176" s="54"/>
      <c r="L176" s="54" t="s">
        <v>319</v>
      </c>
      <c r="M176" s="54" t="s">
        <v>87</v>
      </c>
      <c r="N176" s="54" t="s">
        <v>88</v>
      </c>
      <c r="O176" s="54" t="s">
        <v>102</v>
      </c>
      <c r="P176" s="54" t="s">
        <v>90</v>
      </c>
      <c r="Q176" s="54"/>
      <c r="S176" s="1" t="s">
        <v>120</v>
      </c>
      <c r="U176" s="1" t="s">
        <v>69</v>
      </c>
      <c r="V176" s="56">
        <v>3</v>
      </c>
      <c r="W176" s="57" t="s">
        <v>198</v>
      </c>
      <c r="X176" s="57" t="s">
        <v>198</v>
      </c>
      <c r="Y176" s="1" t="s">
        <v>78</v>
      </c>
      <c r="Z176" s="1" t="s">
        <v>94</v>
      </c>
      <c r="AA176" s="56">
        <v>42.41</v>
      </c>
      <c r="AB176" s="1" t="s">
        <v>95</v>
      </c>
      <c r="AC176" s="56">
        <v>8.07</v>
      </c>
      <c r="AD176" s="1" t="s">
        <v>96</v>
      </c>
      <c r="AE176" s="56">
        <v>35.590000000000003</v>
      </c>
      <c r="AF176" s="1" t="s">
        <v>74</v>
      </c>
      <c r="AG176" s="56">
        <v>9.31</v>
      </c>
      <c r="AH176" s="1" t="s">
        <v>80</v>
      </c>
      <c r="AK176" s="1" t="s">
        <v>77</v>
      </c>
      <c r="AL176" s="1" t="s">
        <v>98</v>
      </c>
      <c r="AM176" s="1" t="s">
        <v>98</v>
      </c>
      <c r="AN176" s="1" t="s">
        <v>98</v>
      </c>
    </row>
    <row r="177" spans="1:40" x14ac:dyDescent="0.2">
      <c r="A177" s="31" t="s">
        <v>317</v>
      </c>
      <c r="B177" s="1">
        <v>2018</v>
      </c>
      <c r="C177" s="1">
        <v>8</v>
      </c>
      <c r="E177" s="1" t="s">
        <v>82</v>
      </c>
      <c r="F177" s="1" t="s">
        <v>59</v>
      </c>
      <c r="G177" s="1" t="s">
        <v>60</v>
      </c>
      <c r="I177" s="54" t="s">
        <v>100</v>
      </c>
      <c r="J177" s="54" t="s">
        <v>88</v>
      </c>
      <c r="K177" s="54"/>
      <c r="L177" s="54" t="s">
        <v>319</v>
      </c>
      <c r="M177" s="54" t="s">
        <v>87</v>
      </c>
      <c r="N177" s="54" t="s">
        <v>88</v>
      </c>
      <c r="O177" s="54" t="s">
        <v>102</v>
      </c>
      <c r="P177" s="54" t="s">
        <v>90</v>
      </c>
      <c r="Q177" s="54"/>
      <c r="S177" s="1" t="s">
        <v>120</v>
      </c>
      <c r="U177" s="1" t="s">
        <v>69</v>
      </c>
      <c r="V177" s="56">
        <v>3</v>
      </c>
      <c r="W177" s="57" t="s">
        <v>198</v>
      </c>
      <c r="X177" s="57" t="s">
        <v>198</v>
      </c>
      <c r="Y177" s="1" t="s">
        <v>78</v>
      </c>
      <c r="Z177" s="1" t="s">
        <v>94</v>
      </c>
      <c r="AA177" s="56">
        <v>42.41</v>
      </c>
      <c r="AB177" s="1" t="s">
        <v>95</v>
      </c>
      <c r="AC177" s="56">
        <v>8.07</v>
      </c>
      <c r="AD177" s="1" t="s">
        <v>96</v>
      </c>
      <c r="AE177" s="56">
        <v>42.62</v>
      </c>
      <c r="AF177" s="1" t="s">
        <v>74</v>
      </c>
      <c r="AG177" s="56">
        <v>3.93</v>
      </c>
      <c r="AH177" s="1" t="s">
        <v>80</v>
      </c>
      <c r="AK177" s="1" t="s">
        <v>77</v>
      </c>
      <c r="AL177" s="1" t="s">
        <v>98</v>
      </c>
      <c r="AM177" s="1" t="s">
        <v>98</v>
      </c>
      <c r="AN177" s="1" t="s">
        <v>98</v>
      </c>
    </row>
    <row r="178" spans="1:40" x14ac:dyDescent="0.2">
      <c r="A178" s="31" t="s">
        <v>317</v>
      </c>
      <c r="B178" s="1">
        <v>2018</v>
      </c>
      <c r="C178" s="1">
        <v>9</v>
      </c>
      <c r="E178" s="1" t="s">
        <v>82</v>
      </c>
      <c r="F178" s="1" t="s">
        <v>59</v>
      </c>
      <c r="G178" s="1" t="s">
        <v>60</v>
      </c>
      <c r="I178" s="54" t="s">
        <v>100</v>
      </c>
      <c r="J178" s="54" t="s">
        <v>87</v>
      </c>
      <c r="K178" s="54"/>
      <c r="L178" s="54" t="s">
        <v>319</v>
      </c>
      <c r="M178" s="54" t="s">
        <v>87</v>
      </c>
      <c r="N178" s="54" t="s">
        <v>88</v>
      </c>
      <c r="O178" s="54" t="s">
        <v>102</v>
      </c>
      <c r="P178" s="54" t="s">
        <v>90</v>
      </c>
      <c r="Q178" s="54"/>
      <c r="S178" s="1" t="s">
        <v>120</v>
      </c>
      <c r="U178" s="1" t="s">
        <v>69</v>
      </c>
      <c r="V178" s="56">
        <v>3</v>
      </c>
      <c r="W178" s="57" t="s">
        <v>198</v>
      </c>
      <c r="X178" s="57" t="s">
        <v>198</v>
      </c>
      <c r="Y178" s="1" t="s">
        <v>78</v>
      </c>
      <c r="Z178" s="1" t="s">
        <v>94</v>
      </c>
      <c r="AA178" s="56">
        <v>42.41</v>
      </c>
      <c r="AB178" s="1" t="s">
        <v>95</v>
      </c>
      <c r="AC178" s="56">
        <v>8.07</v>
      </c>
      <c r="AD178" s="1" t="s">
        <v>96</v>
      </c>
      <c r="AE178" s="56">
        <v>35.380000000000003</v>
      </c>
      <c r="AF178" s="1" t="s">
        <v>74</v>
      </c>
      <c r="AG178" s="56">
        <v>3.62</v>
      </c>
      <c r="AH178" s="1" t="s">
        <v>80</v>
      </c>
      <c r="AK178" s="1" t="s">
        <v>77</v>
      </c>
      <c r="AL178" s="1" t="s">
        <v>98</v>
      </c>
      <c r="AM178" s="1" t="s">
        <v>98</v>
      </c>
      <c r="AN178" s="1" t="s">
        <v>98</v>
      </c>
    </row>
    <row r="179" spans="1:40" x14ac:dyDescent="0.2">
      <c r="A179" s="31" t="s">
        <v>317</v>
      </c>
      <c r="B179" s="1">
        <v>2018</v>
      </c>
      <c r="C179" s="1">
        <v>10</v>
      </c>
      <c r="E179" s="1" t="s">
        <v>82</v>
      </c>
      <c r="F179" s="1" t="s">
        <v>322</v>
      </c>
      <c r="G179" s="1" t="s">
        <v>60</v>
      </c>
      <c r="I179" s="54" t="s">
        <v>100</v>
      </c>
      <c r="J179" s="54" t="s">
        <v>318</v>
      </c>
      <c r="K179" s="54"/>
      <c r="L179" s="54" t="s">
        <v>319</v>
      </c>
      <c r="M179" s="54" t="s">
        <v>87</v>
      </c>
      <c r="N179" s="54" t="s">
        <v>88</v>
      </c>
      <c r="O179" s="54" t="s">
        <v>102</v>
      </c>
      <c r="P179" s="54" t="s">
        <v>90</v>
      </c>
      <c r="Q179" s="54"/>
      <c r="S179" s="1" t="s">
        <v>91</v>
      </c>
      <c r="T179" s="1" t="s">
        <v>92</v>
      </c>
      <c r="U179" s="1" t="s">
        <v>69</v>
      </c>
      <c r="V179" s="56">
        <v>3</v>
      </c>
      <c r="W179" s="57" t="s">
        <v>198</v>
      </c>
      <c r="X179" s="57" t="s">
        <v>198</v>
      </c>
      <c r="Y179" s="1" t="s">
        <v>70</v>
      </c>
      <c r="Z179" s="1" t="s">
        <v>94</v>
      </c>
      <c r="AA179" s="56">
        <v>85.67</v>
      </c>
      <c r="AB179" s="1" t="s">
        <v>95</v>
      </c>
      <c r="AC179" s="56">
        <v>4.78</v>
      </c>
      <c r="AD179" s="1" t="s">
        <v>96</v>
      </c>
      <c r="AE179" s="56">
        <v>66.27</v>
      </c>
      <c r="AF179" s="1" t="s">
        <v>74</v>
      </c>
      <c r="AG179" s="56">
        <v>6.27</v>
      </c>
      <c r="AH179" s="1" t="s">
        <v>80</v>
      </c>
      <c r="AJ179" s="1" t="s">
        <v>321</v>
      </c>
      <c r="AK179" s="1" t="s">
        <v>77</v>
      </c>
      <c r="AL179" s="1" t="s">
        <v>98</v>
      </c>
      <c r="AM179" s="1" t="s">
        <v>98</v>
      </c>
      <c r="AN179" s="1" t="s">
        <v>98</v>
      </c>
    </row>
    <row r="180" spans="1:40" x14ac:dyDescent="0.2">
      <c r="A180" s="31" t="s">
        <v>317</v>
      </c>
      <c r="B180" s="1">
        <v>2018</v>
      </c>
      <c r="C180" s="1">
        <v>11</v>
      </c>
      <c r="E180" s="1" t="s">
        <v>82</v>
      </c>
      <c r="F180" s="1" t="s">
        <v>322</v>
      </c>
      <c r="G180" s="1" t="s">
        <v>60</v>
      </c>
      <c r="I180" s="54" t="s">
        <v>100</v>
      </c>
      <c r="J180" s="54" t="s">
        <v>88</v>
      </c>
      <c r="K180" s="54"/>
      <c r="L180" s="54" t="s">
        <v>319</v>
      </c>
      <c r="M180" s="54" t="s">
        <v>87</v>
      </c>
      <c r="N180" s="54" t="s">
        <v>88</v>
      </c>
      <c r="O180" s="54" t="s">
        <v>102</v>
      </c>
      <c r="P180" s="54" t="s">
        <v>90</v>
      </c>
      <c r="Q180" s="54"/>
      <c r="S180" s="1" t="s">
        <v>91</v>
      </c>
      <c r="T180" s="1" t="s">
        <v>92</v>
      </c>
      <c r="U180" s="1" t="s">
        <v>69</v>
      </c>
      <c r="V180" s="56">
        <v>3</v>
      </c>
      <c r="W180" s="57" t="s">
        <v>198</v>
      </c>
      <c r="X180" s="57" t="s">
        <v>198</v>
      </c>
      <c r="Y180" s="1" t="s">
        <v>70</v>
      </c>
      <c r="Z180" s="1" t="s">
        <v>94</v>
      </c>
      <c r="AA180" s="56">
        <v>85.67</v>
      </c>
      <c r="AB180" s="1" t="s">
        <v>95</v>
      </c>
      <c r="AC180" s="56">
        <v>4.78</v>
      </c>
      <c r="AD180" s="1" t="s">
        <v>96</v>
      </c>
      <c r="AE180" s="56">
        <v>83.28</v>
      </c>
      <c r="AF180" s="1" t="s">
        <v>74</v>
      </c>
      <c r="AG180" s="56">
        <v>3.29</v>
      </c>
      <c r="AH180" s="1" t="s">
        <v>80</v>
      </c>
      <c r="AJ180" s="1" t="s">
        <v>321</v>
      </c>
      <c r="AK180" s="1" t="s">
        <v>77</v>
      </c>
      <c r="AL180" s="1" t="s">
        <v>98</v>
      </c>
      <c r="AM180" s="1" t="s">
        <v>98</v>
      </c>
      <c r="AN180" s="1" t="s">
        <v>98</v>
      </c>
    </row>
    <row r="181" spans="1:40" x14ac:dyDescent="0.2">
      <c r="A181" s="31" t="s">
        <v>317</v>
      </c>
      <c r="B181" s="1">
        <v>2018</v>
      </c>
      <c r="C181" s="1">
        <v>12</v>
      </c>
      <c r="E181" s="1" t="s">
        <v>82</v>
      </c>
      <c r="F181" s="1" t="s">
        <v>322</v>
      </c>
      <c r="G181" s="1" t="s">
        <v>60</v>
      </c>
      <c r="I181" s="54" t="s">
        <v>100</v>
      </c>
      <c r="J181" s="54" t="s">
        <v>87</v>
      </c>
      <c r="K181" s="54"/>
      <c r="L181" s="54" t="s">
        <v>319</v>
      </c>
      <c r="M181" s="54" t="s">
        <v>87</v>
      </c>
      <c r="N181" s="54" t="s">
        <v>88</v>
      </c>
      <c r="O181" s="54" t="s">
        <v>102</v>
      </c>
      <c r="P181" s="54" t="s">
        <v>90</v>
      </c>
      <c r="Q181" s="54"/>
      <c r="S181" s="1" t="s">
        <v>91</v>
      </c>
      <c r="T181" s="1" t="s">
        <v>92</v>
      </c>
      <c r="U181" s="1" t="s">
        <v>69</v>
      </c>
      <c r="V181" s="56">
        <v>3</v>
      </c>
      <c r="W181" s="57" t="s">
        <v>198</v>
      </c>
      <c r="X181" s="57" t="s">
        <v>198</v>
      </c>
      <c r="Y181" s="1" t="s">
        <v>70</v>
      </c>
      <c r="Z181" s="1" t="s">
        <v>94</v>
      </c>
      <c r="AA181" s="56">
        <v>85.67</v>
      </c>
      <c r="AB181" s="1" t="s">
        <v>95</v>
      </c>
      <c r="AC181" s="56">
        <v>4.78</v>
      </c>
      <c r="AD181" s="1" t="s">
        <v>96</v>
      </c>
      <c r="AE181" s="56">
        <v>83.28</v>
      </c>
      <c r="AF181" s="1" t="s">
        <v>74</v>
      </c>
      <c r="AG181" s="56">
        <v>6.87</v>
      </c>
      <c r="AH181" s="1" t="s">
        <v>80</v>
      </c>
      <c r="AJ181" s="1" t="s">
        <v>321</v>
      </c>
      <c r="AK181" s="1" t="s">
        <v>77</v>
      </c>
      <c r="AL181" s="1" t="s">
        <v>98</v>
      </c>
      <c r="AM181" s="1" t="s">
        <v>98</v>
      </c>
      <c r="AN181" s="1" t="s">
        <v>98</v>
      </c>
    </row>
    <row r="182" spans="1:40" x14ac:dyDescent="0.2">
      <c r="A182" s="31" t="s">
        <v>317</v>
      </c>
      <c r="B182" s="1">
        <v>2018</v>
      </c>
      <c r="C182" s="1">
        <v>13</v>
      </c>
      <c r="E182" s="1" t="s">
        <v>82</v>
      </c>
      <c r="F182" s="1" t="s">
        <v>322</v>
      </c>
      <c r="G182" s="1" t="s">
        <v>60</v>
      </c>
      <c r="I182" s="54" t="s">
        <v>100</v>
      </c>
      <c r="J182" s="54" t="s">
        <v>318</v>
      </c>
      <c r="K182" s="54"/>
      <c r="L182" s="54" t="s">
        <v>319</v>
      </c>
      <c r="M182" s="54" t="s">
        <v>87</v>
      </c>
      <c r="N182" s="54" t="s">
        <v>88</v>
      </c>
      <c r="O182" s="54" t="s">
        <v>102</v>
      </c>
      <c r="P182" s="54" t="s">
        <v>90</v>
      </c>
      <c r="Q182" s="54"/>
      <c r="S182" s="1" t="s">
        <v>120</v>
      </c>
      <c r="U182" s="1" t="s">
        <v>69</v>
      </c>
      <c r="V182" s="56">
        <v>3</v>
      </c>
      <c r="W182" s="57" t="s">
        <v>198</v>
      </c>
      <c r="X182" s="57" t="s">
        <v>198</v>
      </c>
      <c r="Y182" s="1" t="s">
        <v>78</v>
      </c>
      <c r="Z182" s="1" t="s">
        <v>94</v>
      </c>
      <c r="AA182" s="56">
        <v>15.72</v>
      </c>
      <c r="AB182" s="1" t="s">
        <v>95</v>
      </c>
      <c r="AC182" s="56">
        <v>6.83</v>
      </c>
      <c r="AD182" s="1" t="s">
        <v>96</v>
      </c>
      <c r="AE182" s="56">
        <v>50.9</v>
      </c>
      <c r="AF182" s="1" t="s">
        <v>74</v>
      </c>
      <c r="AG182" s="56">
        <v>5.17</v>
      </c>
      <c r="AH182" s="1" t="s">
        <v>80</v>
      </c>
      <c r="AK182" s="1" t="s">
        <v>77</v>
      </c>
      <c r="AL182" s="1" t="s">
        <v>98</v>
      </c>
      <c r="AM182" s="1" t="s">
        <v>98</v>
      </c>
      <c r="AN182" s="1" t="s">
        <v>98</v>
      </c>
    </row>
    <row r="183" spans="1:40" x14ac:dyDescent="0.2">
      <c r="A183" s="31" t="s">
        <v>317</v>
      </c>
      <c r="B183" s="1">
        <v>2018</v>
      </c>
      <c r="C183" s="1">
        <v>14</v>
      </c>
      <c r="E183" s="1" t="s">
        <v>82</v>
      </c>
      <c r="F183" s="1" t="s">
        <v>322</v>
      </c>
      <c r="G183" s="1" t="s">
        <v>60</v>
      </c>
      <c r="I183" s="54" t="s">
        <v>100</v>
      </c>
      <c r="J183" s="54" t="s">
        <v>88</v>
      </c>
      <c r="K183" s="54"/>
      <c r="L183" s="54" t="s">
        <v>319</v>
      </c>
      <c r="M183" s="54" t="s">
        <v>87</v>
      </c>
      <c r="N183" s="54" t="s">
        <v>88</v>
      </c>
      <c r="O183" s="54" t="s">
        <v>102</v>
      </c>
      <c r="P183" s="54" t="s">
        <v>90</v>
      </c>
      <c r="Q183" s="54"/>
      <c r="S183" s="1" t="s">
        <v>120</v>
      </c>
      <c r="U183" s="1" t="s">
        <v>69</v>
      </c>
      <c r="V183" s="56">
        <v>3</v>
      </c>
      <c r="W183" s="57" t="s">
        <v>198</v>
      </c>
      <c r="X183" s="57" t="s">
        <v>198</v>
      </c>
      <c r="Y183" s="1" t="s">
        <v>78</v>
      </c>
      <c r="Z183" s="1" t="s">
        <v>94</v>
      </c>
      <c r="AA183" s="56">
        <v>15.72</v>
      </c>
      <c r="AB183" s="1" t="s">
        <v>95</v>
      </c>
      <c r="AC183" s="56">
        <v>6.83</v>
      </c>
      <c r="AD183" s="1" t="s">
        <v>96</v>
      </c>
      <c r="AE183" s="56">
        <v>28.14</v>
      </c>
      <c r="AF183" s="1" t="s">
        <v>74</v>
      </c>
      <c r="AG183" s="56">
        <v>7.03</v>
      </c>
      <c r="AH183" s="1" t="s">
        <v>80</v>
      </c>
      <c r="AK183" s="1" t="s">
        <v>77</v>
      </c>
      <c r="AL183" s="1" t="s">
        <v>98</v>
      </c>
      <c r="AM183" s="1" t="s">
        <v>98</v>
      </c>
      <c r="AN183" s="1" t="s">
        <v>98</v>
      </c>
    </row>
    <row r="184" spans="1:40" x14ac:dyDescent="0.2">
      <c r="A184" s="31" t="s">
        <v>317</v>
      </c>
      <c r="B184" s="1">
        <v>2018</v>
      </c>
      <c r="C184" s="1">
        <v>15</v>
      </c>
      <c r="E184" s="1" t="s">
        <v>82</v>
      </c>
      <c r="F184" s="1" t="s">
        <v>322</v>
      </c>
      <c r="G184" s="1" t="s">
        <v>60</v>
      </c>
      <c r="I184" s="54" t="s">
        <v>100</v>
      </c>
      <c r="J184" s="54" t="s">
        <v>87</v>
      </c>
      <c r="K184" s="54"/>
      <c r="L184" s="54" t="s">
        <v>319</v>
      </c>
      <c r="M184" s="54" t="s">
        <v>87</v>
      </c>
      <c r="N184" s="54" t="s">
        <v>88</v>
      </c>
      <c r="O184" s="54" t="s">
        <v>102</v>
      </c>
      <c r="P184" s="54" t="s">
        <v>90</v>
      </c>
      <c r="Q184" s="54"/>
      <c r="S184" s="1" t="s">
        <v>120</v>
      </c>
      <c r="U184" s="1" t="s">
        <v>69</v>
      </c>
      <c r="V184" s="56">
        <v>3</v>
      </c>
      <c r="W184" s="57" t="s">
        <v>198</v>
      </c>
      <c r="X184" s="57" t="s">
        <v>198</v>
      </c>
      <c r="Y184" s="1" t="s">
        <v>78</v>
      </c>
      <c r="Z184" s="1" t="s">
        <v>94</v>
      </c>
      <c r="AA184" s="56">
        <v>15.72</v>
      </c>
      <c r="AB184" s="1" t="s">
        <v>95</v>
      </c>
      <c r="AC184" s="56">
        <v>6.83</v>
      </c>
      <c r="AD184" s="1" t="s">
        <v>96</v>
      </c>
      <c r="AE184" s="56">
        <v>30.83</v>
      </c>
      <c r="AF184" s="1" t="s">
        <v>74</v>
      </c>
      <c r="AG184" s="56">
        <v>6.41</v>
      </c>
      <c r="AH184" s="1" t="s">
        <v>80</v>
      </c>
      <c r="AK184" s="1" t="s">
        <v>77</v>
      </c>
      <c r="AL184" s="1" t="s">
        <v>98</v>
      </c>
      <c r="AM184" s="1" t="s">
        <v>98</v>
      </c>
      <c r="AN184" s="1" t="s">
        <v>98</v>
      </c>
    </row>
    <row r="185" spans="1:40" x14ac:dyDescent="0.2">
      <c r="A185" s="31" t="s">
        <v>317</v>
      </c>
      <c r="B185" s="1">
        <v>2018</v>
      </c>
      <c r="C185" s="1">
        <v>16</v>
      </c>
      <c r="E185" s="1" t="s">
        <v>82</v>
      </c>
      <c r="F185" s="1" t="s">
        <v>322</v>
      </c>
      <c r="G185" s="1" t="s">
        <v>60</v>
      </c>
      <c r="I185" s="54" t="s">
        <v>100</v>
      </c>
      <c r="J185" s="54" t="s">
        <v>318</v>
      </c>
      <c r="K185" s="54"/>
      <c r="L185" s="54" t="s">
        <v>319</v>
      </c>
      <c r="M185" s="54" t="s">
        <v>87</v>
      </c>
      <c r="N185" s="54" t="s">
        <v>88</v>
      </c>
      <c r="O185" s="54" t="s">
        <v>102</v>
      </c>
      <c r="P185" s="54" t="s">
        <v>90</v>
      </c>
      <c r="Q185" s="54"/>
      <c r="S185" s="1" t="s">
        <v>125</v>
      </c>
      <c r="U185" s="1" t="s">
        <v>69</v>
      </c>
      <c r="V185" s="56">
        <v>3</v>
      </c>
      <c r="W185" s="57" t="s">
        <v>198</v>
      </c>
      <c r="X185" s="57" t="s">
        <v>198</v>
      </c>
      <c r="Y185" s="1" t="s">
        <v>78</v>
      </c>
      <c r="Z185" s="1" t="s">
        <v>94</v>
      </c>
      <c r="AA185" s="56">
        <f>48.25/3</f>
        <v>16.083333333333332</v>
      </c>
      <c r="AB185" s="1" t="s">
        <v>95</v>
      </c>
      <c r="AC185" s="56">
        <f>7.47/3</f>
        <v>2.4899999999999998</v>
      </c>
      <c r="AD185" s="1" t="s">
        <v>96</v>
      </c>
      <c r="AE185" s="56">
        <f>79/3</f>
        <v>26.333333333333332</v>
      </c>
      <c r="AF185" s="1" t="s">
        <v>74</v>
      </c>
      <c r="AG185" s="56">
        <f>9.29/3</f>
        <v>3.0966666666666662</v>
      </c>
      <c r="AH185" s="1" t="s">
        <v>75</v>
      </c>
      <c r="AJ185" s="1" t="s">
        <v>320</v>
      </c>
      <c r="AK185" s="1" t="s">
        <v>77</v>
      </c>
      <c r="AL185" s="1" t="s">
        <v>98</v>
      </c>
      <c r="AM185" s="1" t="s">
        <v>98</v>
      </c>
      <c r="AN185" s="1" t="s">
        <v>98</v>
      </c>
    </row>
    <row r="186" spans="1:40" x14ac:dyDescent="0.2">
      <c r="A186" s="31" t="s">
        <v>317</v>
      </c>
      <c r="B186" s="1">
        <v>2018</v>
      </c>
      <c r="C186" s="1">
        <v>17</v>
      </c>
      <c r="E186" s="1" t="s">
        <v>82</v>
      </c>
      <c r="F186" s="1" t="s">
        <v>322</v>
      </c>
      <c r="G186" s="1" t="s">
        <v>60</v>
      </c>
      <c r="I186" s="54" t="s">
        <v>100</v>
      </c>
      <c r="J186" s="54" t="s">
        <v>88</v>
      </c>
      <c r="K186" s="54"/>
      <c r="L186" s="54" t="s">
        <v>319</v>
      </c>
      <c r="M186" s="54" t="s">
        <v>87</v>
      </c>
      <c r="N186" s="54" t="s">
        <v>88</v>
      </c>
      <c r="O186" s="54" t="s">
        <v>102</v>
      </c>
      <c r="P186" s="54" t="s">
        <v>90</v>
      </c>
      <c r="Q186" s="54"/>
      <c r="S186" s="1" t="s">
        <v>125</v>
      </c>
      <c r="U186" s="1" t="s">
        <v>69</v>
      </c>
      <c r="V186" s="56">
        <v>3</v>
      </c>
      <c r="W186" s="57" t="s">
        <v>198</v>
      </c>
      <c r="X186" s="57" t="s">
        <v>198</v>
      </c>
      <c r="Y186" s="1" t="s">
        <v>78</v>
      </c>
      <c r="Z186" s="1" t="s">
        <v>94</v>
      </c>
      <c r="AA186" s="56">
        <f t="shared" ref="AA186:AA187" si="0">48.25/3</f>
        <v>16.083333333333332</v>
      </c>
      <c r="AB186" s="1" t="s">
        <v>95</v>
      </c>
      <c r="AC186" s="56">
        <f t="shared" ref="AC186:AC187" si="1">7.47/3</f>
        <v>2.4899999999999998</v>
      </c>
      <c r="AD186" s="1" t="s">
        <v>96</v>
      </c>
      <c r="AE186" s="56">
        <f>52/3</f>
        <v>17.333333333333332</v>
      </c>
      <c r="AF186" s="1" t="s">
        <v>74</v>
      </c>
      <c r="AG186" s="56">
        <f>5.16/3</f>
        <v>1.72</v>
      </c>
      <c r="AH186" s="1" t="s">
        <v>75</v>
      </c>
      <c r="AJ186" s="1" t="s">
        <v>320</v>
      </c>
      <c r="AK186" s="1" t="s">
        <v>77</v>
      </c>
      <c r="AL186" s="1" t="s">
        <v>98</v>
      </c>
      <c r="AM186" s="1" t="s">
        <v>98</v>
      </c>
      <c r="AN186" s="1" t="s">
        <v>98</v>
      </c>
    </row>
    <row r="187" spans="1:40" x14ac:dyDescent="0.2">
      <c r="A187" s="31" t="s">
        <v>317</v>
      </c>
      <c r="B187" s="1">
        <v>2018</v>
      </c>
      <c r="C187" s="1">
        <v>18</v>
      </c>
      <c r="E187" s="1" t="s">
        <v>82</v>
      </c>
      <c r="F187" s="1" t="s">
        <v>322</v>
      </c>
      <c r="G187" s="1" t="s">
        <v>60</v>
      </c>
      <c r="I187" s="54" t="s">
        <v>100</v>
      </c>
      <c r="J187" s="54" t="s">
        <v>87</v>
      </c>
      <c r="K187" s="54"/>
      <c r="L187" s="54" t="s">
        <v>319</v>
      </c>
      <c r="M187" s="54" t="s">
        <v>87</v>
      </c>
      <c r="N187" s="54" t="s">
        <v>88</v>
      </c>
      <c r="O187" s="54" t="s">
        <v>102</v>
      </c>
      <c r="P187" s="54" t="s">
        <v>90</v>
      </c>
      <c r="Q187" s="54"/>
      <c r="S187" s="1" t="s">
        <v>125</v>
      </c>
      <c r="U187" s="1" t="s">
        <v>69</v>
      </c>
      <c r="V187" s="56">
        <v>3</v>
      </c>
      <c r="W187" s="57" t="s">
        <v>198</v>
      </c>
      <c r="X187" s="57" t="s">
        <v>198</v>
      </c>
      <c r="Y187" s="1" t="s">
        <v>78</v>
      </c>
      <c r="Z187" s="1" t="s">
        <v>94</v>
      </c>
      <c r="AA187" s="56">
        <f t="shared" si="0"/>
        <v>16.083333333333332</v>
      </c>
      <c r="AB187" s="1" t="s">
        <v>95</v>
      </c>
      <c r="AC187" s="56">
        <f t="shared" si="1"/>
        <v>2.4899999999999998</v>
      </c>
      <c r="AD187" s="1" t="s">
        <v>96</v>
      </c>
      <c r="AE187" s="56">
        <f>42.88/3</f>
        <v>14.293333333333335</v>
      </c>
      <c r="AF187" s="1" t="s">
        <v>74</v>
      </c>
      <c r="AG187" s="56">
        <f>2.95/3</f>
        <v>0.98333333333333339</v>
      </c>
      <c r="AH187" s="1" t="s">
        <v>75</v>
      </c>
      <c r="AJ187" s="1" t="s">
        <v>320</v>
      </c>
      <c r="AK187" s="1" t="s">
        <v>77</v>
      </c>
      <c r="AL187" s="1" t="s">
        <v>98</v>
      </c>
      <c r="AM187" s="1" t="s">
        <v>98</v>
      </c>
      <c r="AN187" s="1" t="s">
        <v>98</v>
      </c>
    </row>
    <row r="188" spans="1:40" x14ac:dyDescent="0.2">
      <c r="A188" s="31" t="s">
        <v>323</v>
      </c>
      <c r="B188" s="1">
        <v>2018</v>
      </c>
      <c r="C188" s="1">
        <v>1</v>
      </c>
      <c r="E188" s="1" t="s">
        <v>58</v>
      </c>
      <c r="F188" s="1" t="s">
        <v>59</v>
      </c>
      <c r="G188" s="1" t="s">
        <v>60</v>
      </c>
      <c r="I188" s="54" t="s">
        <v>143</v>
      </c>
      <c r="J188" s="54" t="s">
        <v>106</v>
      </c>
      <c r="K188" s="54"/>
      <c r="L188" s="54" t="s">
        <v>324</v>
      </c>
      <c r="M188" s="54" t="s">
        <v>87</v>
      </c>
      <c r="N188" s="54" t="s">
        <v>88</v>
      </c>
      <c r="O188" s="54" t="s">
        <v>89</v>
      </c>
      <c r="P188" s="54" t="s">
        <v>90</v>
      </c>
      <c r="Q188" s="54"/>
      <c r="S188" s="1" t="s">
        <v>91</v>
      </c>
      <c r="T188" s="1" t="s">
        <v>92</v>
      </c>
      <c r="U188" s="1" t="s">
        <v>104</v>
      </c>
      <c r="V188" s="56">
        <v>1</v>
      </c>
      <c r="W188" s="57" t="s">
        <v>192</v>
      </c>
      <c r="X188" s="57" t="s">
        <v>263</v>
      </c>
      <c r="Y188" s="1" t="s">
        <v>78</v>
      </c>
      <c r="Z188" s="1" t="s">
        <v>94</v>
      </c>
      <c r="AA188" s="56">
        <v>2726</v>
      </c>
      <c r="AB188" s="1" t="s">
        <v>95</v>
      </c>
      <c r="AC188" s="56">
        <v>126</v>
      </c>
      <c r="AD188" s="1" t="s">
        <v>96</v>
      </c>
      <c r="AE188" s="56">
        <v>2169</v>
      </c>
      <c r="AF188" s="1" t="s">
        <v>74</v>
      </c>
      <c r="AG188" s="56">
        <v>87</v>
      </c>
      <c r="AH188" s="1" t="s">
        <v>75</v>
      </c>
      <c r="AJ188" s="1" t="s">
        <v>325</v>
      </c>
      <c r="AK188" s="1" t="s">
        <v>78</v>
      </c>
      <c r="AL188" s="1" t="s">
        <v>77</v>
      </c>
      <c r="AM188" s="1" t="s">
        <v>77</v>
      </c>
      <c r="AN188" s="1" t="s">
        <v>98</v>
      </c>
    </row>
    <row r="189" spans="1:40" x14ac:dyDescent="0.2">
      <c r="A189" s="31" t="s">
        <v>326</v>
      </c>
      <c r="B189" s="1">
        <v>2018</v>
      </c>
      <c r="C189" s="1">
        <v>1</v>
      </c>
      <c r="E189" s="1" t="s">
        <v>82</v>
      </c>
      <c r="F189" s="1" t="s">
        <v>59</v>
      </c>
      <c r="G189" s="1" t="s">
        <v>60</v>
      </c>
      <c r="I189" s="54" t="s">
        <v>143</v>
      </c>
      <c r="J189" s="54" t="s">
        <v>307</v>
      </c>
      <c r="K189" s="54"/>
      <c r="L189" s="54" t="s">
        <v>173</v>
      </c>
      <c r="M189" s="54" t="s">
        <v>87</v>
      </c>
      <c r="N189" s="54" t="s">
        <v>88</v>
      </c>
      <c r="O189" s="54" t="s">
        <v>102</v>
      </c>
      <c r="P189" s="54" t="s">
        <v>90</v>
      </c>
      <c r="Q189" s="54"/>
      <c r="S189" s="1" t="s">
        <v>91</v>
      </c>
      <c r="T189" s="1" t="s">
        <v>92</v>
      </c>
      <c r="U189" s="1" t="s">
        <v>69</v>
      </c>
      <c r="V189" s="56">
        <v>1</v>
      </c>
      <c r="W189" s="57" t="s">
        <v>194</v>
      </c>
      <c r="X189" s="57" t="s">
        <v>284</v>
      </c>
      <c r="Y189" s="1" t="s">
        <v>78</v>
      </c>
      <c r="Z189" s="1" t="s">
        <v>94</v>
      </c>
      <c r="AA189" s="56">
        <v>1246.75</v>
      </c>
      <c r="AB189" s="1" t="s">
        <v>95</v>
      </c>
      <c r="AC189" s="56">
        <v>207.8</v>
      </c>
      <c r="AD189" s="1" t="s">
        <v>96</v>
      </c>
      <c r="AE189" s="56">
        <v>805.19</v>
      </c>
      <c r="AF189" s="1" t="s">
        <v>74</v>
      </c>
      <c r="AG189" s="56">
        <v>259.14</v>
      </c>
      <c r="AH189" s="1" t="s">
        <v>80</v>
      </c>
      <c r="AK189" s="1" t="s">
        <v>77</v>
      </c>
      <c r="AL189" s="1" t="s">
        <v>77</v>
      </c>
      <c r="AM189" s="1" t="s">
        <v>77</v>
      </c>
      <c r="AN189" s="1" t="s">
        <v>98</v>
      </c>
    </row>
    <row r="190" spans="1:40" x14ac:dyDescent="0.2">
      <c r="A190" s="31" t="s">
        <v>326</v>
      </c>
      <c r="B190" s="1">
        <v>2018</v>
      </c>
      <c r="C190" s="1">
        <v>2</v>
      </c>
      <c r="E190" s="1" t="s">
        <v>82</v>
      </c>
      <c r="F190" s="1" t="s">
        <v>59</v>
      </c>
      <c r="G190" s="1" t="s">
        <v>60</v>
      </c>
      <c r="I190" s="54" t="s">
        <v>143</v>
      </c>
      <c r="J190" s="54" t="s">
        <v>307</v>
      </c>
      <c r="K190" s="54"/>
      <c r="L190" s="54" t="s">
        <v>173</v>
      </c>
      <c r="M190" s="54" t="s">
        <v>87</v>
      </c>
      <c r="N190" s="54" t="s">
        <v>88</v>
      </c>
      <c r="O190" s="54" t="s">
        <v>102</v>
      </c>
      <c r="P190" s="54" t="s">
        <v>90</v>
      </c>
      <c r="Q190" s="54"/>
      <c r="S190" s="1" t="s">
        <v>91</v>
      </c>
      <c r="T190" s="1" t="s">
        <v>118</v>
      </c>
      <c r="U190" s="1" t="s">
        <v>69</v>
      </c>
      <c r="V190" s="56">
        <v>1</v>
      </c>
      <c r="W190" s="57" t="s">
        <v>194</v>
      </c>
      <c r="X190" s="57" t="s">
        <v>284</v>
      </c>
      <c r="Y190" s="1" t="s">
        <v>78</v>
      </c>
      <c r="Z190" s="1" t="s">
        <v>94</v>
      </c>
      <c r="AA190" s="56">
        <v>5922.08</v>
      </c>
      <c r="AB190" s="1" t="s">
        <v>95</v>
      </c>
      <c r="AC190" s="56">
        <v>857.14</v>
      </c>
      <c r="AD190" s="1" t="s">
        <v>96</v>
      </c>
      <c r="AE190" s="56">
        <v>4077.92</v>
      </c>
      <c r="AF190" s="1" t="s">
        <v>74</v>
      </c>
      <c r="AG190" s="56">
        <v>311.69</v>
      </c>
      <c r="AH190" s="1" t="s">
        <v>80</v>
      </c>
      <c r="AJ190" s="1" t="s">
        <v>327</v>
      </c>
      <c r="AK190" s="1" t="s">
        <v>77</v>
      </c>
      <c r="AL190" s="1" t="s">
        <v>77</v>
      </c>
      <c r="AM190" s="1" t="s">
        <v>77</v>
      </c>
      <c r="AN190" s="1" t="s">
        <v>98</v>
      </c>
    </row>
    <row r="191" spans="1:40" ht="15" x14ac:dyDescent="0.2">
      <c r="A191" s="31" t="s">
        <v>328</v>
      </c>
      <c r="B191" s="1">
        <v>2017</v>
      </c>
      <c r="C191" s="1">
        <v>1</v>
      </c>
      <c r="E191" s="1" t="s">
        <v>82</v>
      </c>
      <c r="F191" s="1" t="s">
        <v>59</v>
      </c>
      <c r="G191" s="1" t="s">
        <v>60</v>
      </c>
      <c r="I191" s="54" t="s">
        <v>143</v>
      </c>
      <c r="J191" s="54" t="s">
        <v>329</v>
      </c>
      <c r="K191" s="54"/>
      <c r="L191" s="55" t="s">
        <v>316</v>
      </c>
      <c r="M191" s="54" t="s">
        <v>87</v>
      </c>
      <c r="N191" s="54" t="s">
        <v>88</v>
      </c>
      <c r="O191" s="54" t="s">
        <v>102</v>
      </c>
      <c r="P191" s="54" t="s">
        <v>90</v>
      </c>
      <c r="Q191" s="54"/>
      <c r="S191" s="1" t="s">
        <v>91</v>
      </c>
      <c r="T191" s="1" t="s">
        <v>92</v>
      </c>
      <c r="U191" s="1" t="s">
        <v>69</v>
      </c>
      <c r="V191" s="56">
        <v>1</v>
      </c>
      <c r="W191" s="57" t="s">
        <v>107</v>
      </c>
      <c r="X191" s="57" t="s">
        <v>107</v>
      </c>
      <c r="Y191" s="1" t="s">
        <v>78</v>
      </c>
      <c r="AA191" s="56"/>
      <c r="AB191" s="1" t="s">
        <v>95</v>
      </c>
      <c r="AC191" s="56"/>
      <c r="AE191" s="56"/>
      <c r="AG191" s="56"/>
      <c r="AI191" s="1" t="s">
        <v>296</v>
      </c>
      <c r="AJ191" s="1" t="s">
        <v>604</v>
      </c>
    </row>
    <row r="192" spans="1:40" ht="15" x14ac:dyDescent="0.2">
      <c r="A192" s="22" t="s">
        <v>289</v>
      </c>
      <c r="B192" s="1">
        <v>2017</v>
      </c>
      <c r="C192" s="1">
        <v>1</v>
      </c>
      <c r="E192" s="1" t="s">
        <v>58</v>
      </c>
      <c r="F192" s="1" t="s">
        <v>59</v>
      </c>
      <c r="G192" s="1" t="s">
        <v>60</v>
      </c>
      <c r="I192" s="54" t="s">
        <v>83</v>
      </c>
      <c r="J192" s="54" t="s">
        <v>198</v>
      </c>
      <c r="K192" s="54" t="s">
        <v>185</v>
      </c>
      <c r="L192" s="55" t="s">
        <v>330</v>
      </c>
      <c r="M192" s="54" t="s">
        <v>152</v>
      </c>
      <c r="N192" s="54" t="s">
        <v>145</v>
      </c>
      <c r="O192" s="54" t="s">
        <v>102</v>
      </c>
      <c r="P192" s="54" t="s">
        <v>90</v>
      </c>
      <c r="Q192" s="54" t="s">
        <v>331</v>
      </c>
      <c r="S192" s="1" t="s">
        <v>91</v>
      </c>
      <c r="T192" s="1" t="s">
        <v>92</v>
      </c>
      <c r="U192" s="1" t="s">
        <v>69</v>
      </c>
      <c r="V192" s="56">
        <v>1</v>
      </c>
      <c r="W192" s="57" t="s">
        <v>332</v>
      </c>
      <c r="X192" s="57" t="s">
        <v>332</v>
      </c>
      <c r="Y192" s="1" t="s">
        <v>78</v>
      </c>
      <c r="Z192" s="1" t="s">
        <v>94</v>
      </c>
      <c r="AA192" s="56">
        <v>4421.05</v>
      </c>
      <c r="AB192" s="1" t="s">
        <v>95</v>
      </c>
      <c r="AC192" s="56">
        <v>280.7</v>
      </c>
      <c r="AD192" s="1" t="s">
        <v>96</v>
      </c>
      <c r="AE192" s="56">
        <v>4280.7</v>
      </c>
      <c r="AF192" s="1" t="s">
        <v>74</v>
      </c>
      <c r="AG192" s="56">
        <v>245.62</v>
      </c>
      <c r="AH192" s="1" t="s">
        <v>80</v>
      </c>
      <c r="AK192" s="1" t="s">
        <v>77</v>
      </c>
      <c r="AL192" s="1" t="s">
        <v>77</v>
      </c>
      <c r="AM192" s="1" t="s">
        <v>98</v>
      </c>
      <c r="AN192" s="1" t="s">
        <v>77</v>
      </c>
    </row>
    <row r="193" spans="1:40" ht="15" x14ac:dyDescent="0.2">
      <c r="A193" s="22" t="s">
        <v>289</v>
      </c>
      <c r="B193" s="1">
        <v>2017</v>
      </c>
      <c r="C193" s="1">
        <v>2</v>
      </c>
      <c r="E193" s="1" t="s">
        <v>58</v>
      </c>
      <c r="F193" s="1" t="s">
        <v>59</v>
      </c>
      <c r="G193" s="1" t="s">
        <v>60</v>
      </c>
      <c r="I193" s="54" t="s">
        <v>83</v>
      </c>
      <c r="J193" s="54" t="s">
        <v>198</v>
      </c>
      <c r="K193" s="54" t="s">
        <v>185</v>
      </c>
      <c r="L193" s="55" t="s">
        <v>330</v>
      </c>
      <c r="M193" s="54" t="s">
        <v>152</v>
      </c>
      <c r="N193" s="54" t="s">
        <v>145</v>
      </c>
      <c r="O193" s="54" t="s">
        <v>102</v>
      </c>
      <c r="P193" s="54" t="s">
        <v>90</v>
      </c>
      <c r="Q193" s="54" t="s">
        <v>331</v>
      </c>
      <c r="S193" s="1" t="s">
        <v>67</v>
      </c>
      <c r="T193" s="1" t="s">
        <v>68</v>
      </c>
      <c r="U193" s="1" t="s">
        <v>69</v>
      </c>
      <c r="V193" s="56">
        <v>1</v>
      </c>
      <c r="W193" s="57" t="s">
        <v>332</v>
      </c>
      <c r="X193" s="57" t="s">
        <v>332</v>
      </c>
      <c r="Y193" s="1" t="s">
        <v>78</v>
      </c>
      <c r="Z193" s="1" t="s">
        <v>94</v>
      </c>
      <c r="AA193" s="56">
        <v>0.27</v>
      </c>
      <c r="AB193" s="1" t="s">
        <v>95</v>
      </c>
      <c r="AC193" s="56">
        <v>0.05</v>
      </c>
      <c r="AD193" s="1" t="s">
        <v>96</v>
      </c>
      <c r="AE193" s="56">
        <v>0.15</v>
      </c>
      <c r="AF193" s="1" t="s">
        <v>74</v>
      </c>
      <c r="AG193" s="56">
        <v>0.08</v>
      </c>
      <c r="AH193" s="1" t="s">
        <v>80</v>
      </c>
      <c r="AK193" s="1" t="s">
        <v>77</v>
      </c>
      <c r="AL193" s="1" t="s">
        <v>77</v>
      </c>
      <c r="AM193" s="1" t="s">
        <v>98</v>
      </c>
      <c r="AN193" s="1" t="s">
        <v>77</v>
      </c>
    </row>
    <row r="194" spans="1:40" ht="15" x14ac:dyDescent="0.2">
      <c r="A194" s="22" t="s">
        <v>289</v>
      </c>
      <c r="B194" s="1">
        <v>2017</v>
      </c>
      <c r="C194" s="1">
        <v>3</v>
      </c>
      <c r="E194" s="1" t="s">
        <v>58</v>
      </c>
      <c r="F194" s="1" t="s">
        <v>59</v>
      </c>
      <c r="G194" s="1" t="s">
        <v>60</v>
      </c>
      <c r="I194" s="54" t="s">
        <v>83</v>
      </c>
      <c r="J194" s="54" t="s">
        <v>198</v>
      </c>
      <c r="K194" s="54" t="s">
        <v>185</v>
      </c>
      <c r="L194" s="55" t="s">
        <v>330</v>
      </c>
      <c r="M194" s="54" t="s">
        <v>152</v>
      </c>
      <c r="N194" s="54" t="s">
        <v>145</v>
      </c>
      <c r="O194" s="54" t="s">
        <v>102</v>
      </c>
      <c r="P194" s="54" t="s">
        <v>90</v>
      </c>
      <c r="Q194" s="54" t="s">
        <v>333</v>
      </c>
      <c r="S194" s="1" t="s">
        <v>91</v>
      </c>
      <c r="T194" s="1" t="s">
        <v>92</v>
      </c>
      <c r="U194" s="1" t="s">
        <v>69</v>
      </c>
      <c r="V194" s="56">
        <v>1</v>
      </c>
      <c r="W194" s="57" t="s">
        <v>332</v>
      </c>
      <c r="X194" s="57" t="s">
        <v>332</v>
      </c>
      <c r="Y194" s="1" t="s">
        <v>78</v>
      </c>
      <c r="Z194" s="1" t="s">
        <v>94</v>
      </c>
      <c r="AA194" s="56">
        <v>4526.32</v>
      </c>
      <c r="AB194" s="1" t="s">
        <v>95</v>
      </c>
      <c r="AC194" s="56">
        <v>140.35</v>
      </c>
      <c r="AD194" s="1" t="s">
        <v>96</v>
      </c>
      <c r="AE194" s="56">
        <v>4491.2299999999996</v>
      </c>
      <c r="AF194" s="1" t="s">
        <v>74</v>
      </c>
      <c r="AG194" s="56">
        <v>245.61</v>
      </c>
      <c r="AH194" s="1" t="s">
        <v>80</v>
      </c>
      <c r="AK194" s="1" t="s">
        <v>77</v>
      </c>
      <c r="AL194" s="1" t="s">
        <v>77</v>
      </c>
      <c r="AM194" s="1" t="s">
        <v>98</v>
      </c>
      <c r="AN194" s="1" t="s">
        <v>77</v>
      </c>
    </row>
    <row r="195" spans="1:40" ht="15" x14ac:dyDescent="0.2">
      <c r="A195" s="22" t="s">
        <v>289</v>
      </c>
      <c r="B195" s="1">
        <v>2017</v>
      </c>
      <c r="C195" s="1">
        <v>4</v>
      </c>
      <c r="E195" s="1" t="s">
        <v>58</v>
      </c>
      <c r="F195" s="1" t="s">
        <v>59</v>
      </c>
      <c r="G195" s="1" t="s">
        <v>60</v>
      </c>
      <c r="I195" s="54" t="s">
        <v>83</v>
      </c>
      <c r="J195" s="54" t="s">
        <v>198</v>
      </c>
      <c r="K195" s="54" t="s">
        <v>185</v>
      </c>
      <c r="L195" s="55" t="s">
        <v>330</v>
      </c>
      <c r="M195" s="54" t="s">
        <v>152</v>
      </c>
      <c r="N195" s="54" t="s">
        <v>145</v>
      </c>
      <c r="O195" s="54" t="s">
        <v>102</v>
      </c>
      <c r="P195" s="54" t="s">
        <v>90</v>
      </c>
      <c r="Q195" s="54" t="s">
        <v>333</v>
      </c>
      <c r="S195" s="1" t="s">
        <v>67</v>
      </c>
      <c r="T195" s="1" t="s">
        <v>68</v>
      </c>
      <c r="U195" s="1" t="s">
        <v>69</v>
      </c>
      <c r="V195" s="56">
        <v>1</v>
      </c>
      <c r="W195" s="57" t="s">
        <v>332</v>
      </c>
      <c r="X195" s="57" t="s">
        <v>332</v>
      </c>
      <c r="Y195" s="1" t="s">
        <v>78</v>
      </c>
      <c r="Z195" s="1" t="s">
        <v>94</v>
      </c>
      <c r="AA195" s="56">
        <v>0.33</v>
      </c>
      <c r="AB195" s="1" t="s">
        <v>95</v>
      </c>
      <c r="AC195" s="56">
        <v>0.08</v>
      </c>
      <c r="AD195" s="1" t="s">
        <v>96</v>
      </c>
      <c r="AE195" s="56">
        <v>0.17</v>
      </c>
      <c r="AF195" s="1" t="s">
        <v>74</v>
      </c>
      <c r="AG195" s="56">
        <v>0.13</v>
      </c>
      <c r="AH195" s="1" t="s">
        <v>80</v>
      </c>
      <c r="AK195" s="1" t="s">
        <v>77</v>
      </c>
      <c r="AL195" s="1" t="s">
        <v>77</v>
      </c>
      <c r="AM195" s="1" t="s">
        <v>98</v>
      </c>
      <c r="AN195" s="1" t="s">
        <v>77</v>
      </c>
    </row>
    <row r="196" spans="1:40" x14ac:dyDescent="0.2">
      <c r="A196" s="31" t="s">
        <v>334</v>
      </c>
      <c r="B196" s="1">
        <v>2016</v>
      </c>
      <c r="C196" s="1">
        <v>1</v>
      </c>
      <c r="E196" s="1" t="s">
        <v>58</v>
      </c>
      <c r="F196" s="1" t="s">
        <v>59</v>
      </c>
      <c r="G196" s="1" t="s">
        <v>60</v>
      </c>
      <c r="I196" s="54" t="s">
        <v>143</v>
      </c>
      <c r="J196" s="54" t="s">
        <v>318</v>
      </c>
      <c r="K196" s="54"/>
      <c r="L196" s="54" t="s">
        <v>335</v>
      </c>
      <c r="M196" s="54" t="s">
        <v>87</v>
      </c>
      <c r="N196" s="54" t="s">
        <v>88</v>
      </c>
      <c r="O196" s="54" t="s">
        <v>102</v>
      </c>
      <c r="P196" s="54" t="s">
        <v>90</v>
      </c>
      <c r="Q196" s="54"/>
      <c r="S196" s="1" t="s">
        <v>122</v>
      </c>
      <c r="U196" s="1" t="s">
        <v>69</v>
      </c>
      <c r="V196" s="56">
        <v>3</v>
      </c>
      <c r="W196" s="57" t="s">
        <v>194</v>
      </c>
      <c r="X196" s="57" t="s">
        <v>194</v>
      </c>
      <c r="Y196" s="1" t="s">
        <v>70</v>
      </c>
      <c r="AA196" s="56"/>
      <c r="AB196" s="1" t="s">
        <v>95</v>
      </c>
      <c r="AC196" s="56"/>
      <c r="AE196" s="56"/>
      <c r="AG196" s="56"/>
      <c r="AI196" s="1" t="s">
        <v>277</v>
      </c>
      <c r="AJ196" s="1" t="s">
        <v>336</v>
      </c>
    </row>
    <row r="197" spans="1:40" x14ac:dyDescent="0.2">
      <c r="A197" s="31" t="s">
        <v>334</v>
      </c>
      <c r="B197" s="1">
        <v>2016</v>
      </c>
      <c r="C197" s="1">
        <v>2</v>
      </c>
      <c r="E197" s="1" t="s">
        <v>58</v>
      </c>
      <c r="F197" s="1" t="s">
        <v>59</v>
      </c>
      <c r="G197" s="1" t="s">
        <v>60</v>
      </c>
      <c r="I197" s="54" t="s">
        <v>143</v>
      </c>
      <c r="J197" s="54" t="s">
        <v>88</v>
      </c>
      <c r="K197" s="54"/>
      <c r="L197" s="54" t="s">
        <v>335</v>
      </c>
      <c r="M197" s="54" t="s">
        <v>87</v>
      </c>
      <c r="N197" s="54" t="s">
        <v>88</v>
      </c>
      <c r="O197" s="54" t="s">
        <v>102</v>
      </c>
      <c r="P197" s="54" t="s">
        <v>90</v>
      </c>
      <c r="Q197" s="54"/>
      <c r="S197" s="1" t="s">
        <v>122</v>
      </c>
      <c r="U197" s="1" t="s">
        <v>69</v>
      </c>
      <c r="V197" s="56">
        <v>3</v>
      </c>
      <c r="W197" s="57" t="s">
        <v>194</v>
      </c>
      <c r="X197" s="57" t="s">
        <v>194</v>
      </c>
      <c r="Y197" s="1" t="s">
        <v>70</v>
      </c>
      <c r="AA197" s="56"/>
      <c r="AB197" s="1" t="s">
        <v>95</v>
      </c>
      <c r="AC197" s="56"/>
      <c r="AE197" s="56"/>
      <c r="AG197" s="56"/>
      <c r="AI197" s="1" t="s">
        <v>277</v>
      </c>
      <c r="AJ197" s="1" t="s">
        <v>336</v>
      </c>
    </row>
    <row r="198" spans="1:40" x14ac:dyDescent="0.2">
      <c r="A198" s="31" t="s">
        <v>334</v>
      </c>
      <c r="B198" s="1">
        <v>2016</v>
      </c>
      <c r="C198" s="1">
        <v>3</v>
      </c>
      <c r="E198" s="1" t="s">
        <v>58</v>
      </c>
      <c r="F198" s="1" t="s">
        <v>59</v>
      </c>
      <c r="G198" s="1" t="s">
        <v>60</v>
      </c>
      <c r="I198" s="54" t="s">
        <v>143</v>
      </c>
      <c r="J198" s="54" t="s">
        <v>106</v>
      </c>
      <c r="K198" s="54"/>
      <c r="L198" s="54" t="s">
        <v>335</v>
      </c>
      <c r="M198" s="54" t="s">
        <v>87</v>
      </c>
      <c r="N198" s="54" t="s">
        <v>88</v>
      </c>
      <c r="O198" s="54" t="s">
        <v>102</v>
      </c>
      <c r="P198" s="54" t="s">
        <v>90</v>
      </c>
      <c r="Q198" s="54"/>
      <c r="S198" s="1" t="s">
        <v>122</v>
      </c>
      <c r="U198" s="1" t="s">
        <v>69</v>
      </c>
      <c r="V198" s="56">
        <v>3</v>
      </c>
      <c r="W198" s="57" t="s">
        <v>194</v>
      </c>
      <c r="X198" s="57" t="s">
        <v>194</v>
      </c>
      <c r="Y198" s="1" t="s">
        <v>70</v>
      </c>
      <c r="AA198" s="56"/>
      <c r="AB198" s="1" t="s">
        <v>95</v>
      </c>
      <c r="AC198" s="56"/>
      <c r="AE198" s="56"/>
      <c r="AG198" s="56"/>
      <c r="AI198" s="1" t="s">
        <v>277</v>
      </c>
      <c r="AJ198" s="1" t="s">
        <v>336</v>
      </c>
    </row>
    <row r="199" spans="1:40" x14ac:dyDescent="0.2">
      <c r="A199" s="31" t="s">
        <v>334</v>
      </c>
      <c r="B199" s="1">
        <v>2016</v>
      </c>
      <c r="C199" s="1">
        <v>4</v>
      </c>
      <c r="E199" s="1" t="s">
        <v>58</v>
      </c>
      <c r="F199" s="1" t="s">
        <v>59</v>
      </c>
      <c r="G199" s="1" t="s">
        <v>60</v>
      </c>
      <c r="I199" s="54" t="s">
        <v>143</v>
      </c>
      <c r="J199" s="54" t="s">
        <v>318</v>
      </c>
      <c r="K199" s="54"/>
      <c r="L199" s="54" t="s">
        <v>335</v>
      </c>
      <c r="M199" s="54" t="s">
        <v>87</v>
      </c>
      <c r="N199" s="54" t="s">
        <v>88</v>
      </c>
      <c r="O199" s="54" t="s">
        <v>102</v>
      </c>
      <c r="P199" s="54" t="s">
        <v>90</v>
      </c>
      <c r="Q199" s="54"/>
      <c r="S199" s="1" t="s">
        <v>91</v>
      </c>
      <c r="T199" s="1" t="s">
        <v>92</v>
      </c>
      <c r="U199" s="1" t="s">
        <v>69</v>
      </c>
      <c r="V199" s="56">
        <v>3</v>
      </c>
      <c r="W199" s="57" t="s">
        <v>194</v>
      </c>
      <c r="X199" s="57" t="s">
        <v>194</v>
      </c>
      <c r="Y199" s="1" t="s">
        <v>70</v>
      </c>
      <c r="AA199" s="56"/>
      <c r="AB199" s="1" t="s">
        <v>95</v>
      </c>
      <c r="AC199" s="56"/>
      <c r="AE199" s="56"/>
      <c r="AG199" s="56"/>
      <c r="AI199" s="1" t="s">
        <v>277</v>
      </c>
      <c r="AJ199" s="1" t="s">
        <v>337</v>
      </c>
    </row>
    <row r="200" spans="1:40" x14ac:dyDescent="0.2">
      <c r="A200" s="31" t="s">
        <v>334</v>
      </c>
      <c r="B200" s="1">
        <v>2016</v>
      </c>
      <c r="C200" s="1">
        <v>5</v>
      </c>
      <c r="E200" s="1" t="s">
        <v>58</v>
      </c>
      <c r="F200" s="1" t="s">
        <v>59</v>
      </c>
      <c r="G200" s="1" t="s">
        <v>60</v>
      </c>
      <c r="I200" s="54" t="s">
        <v>143</v>
      </c>
      <c r="J200" s="54" t="s">
        <v>88</v>
      </c>
      <c r="K200" s="54"/>
      <c r="L200" s="54" t="s">
        <v>335</v>
      </c>
      <c r="M200" s="54" t="s">
        <v>87</v>
      </c>
      <c r="N200" s="54" t="s">
        <v>88</v>
      </c>
      <c r="O200" s="54" t="s">
        <v>102</v>
      </c>
      <c r="P200" s="54" t="s">
        <v>90</v>
      </c>
      <c r="Q200" s="54"/>
      <c r="S200" s="1" t="s">
        <v>91</v>
      </c>
      <c r="T200" s="1" t="s">
        <v>92</v>
      </c>
      <c r="U200" s="1" t="s">
        <v>69</v>
      </c>
      <c r="V200" s="56">
        <v>3</v>
      </c>
      <c r="W200" s="57" t="s">
        <v>194</v>
      </c>
      <c r="X200" s="57" t="s">
        <v>194</v>
      </c>
      <c r="Y200" s="1" t="s">
        <v>70</v>
      </c>
      <c r="AA200" s="56"/>
      <c r="AB200" s="1" t="s">
        <v>95</v>
      </c>
      <c r="AC200" s="56"/>
      <c r="AE200" s="56"/>
      <c r="AG200" s="56"/>
      <c r="AI200" s="1" t="s">
        <v>277</v>
      </c>
      <c r="AJ200" s="1" t="s">
        <v>338</v>
      </c>
    </row>
    <row r="201" spans="1:40" x14ac:dyDescent="0.2">
      <c r="A201" s="31" t="s">
        <v>334</v>
      </c>
      <c r="B201" s="1">
        <v>2016</v>
      </c>
      <c r="C201" s="1">
        <v>6</v>
      </c>
      <c r="E201" s="1" t="s">
        <v>58</v>
      </c>
      <c r="F201" s="1" t="s">
        <v>59</v>
      </c>
      <c r="G201" s="1" t="s">
        <v>60</v>
      </c>
      <c r="I201" s="54" t="s">
        <v>143</v>
      </c>
      <c r="J201" s="54" t="s">
        <v>106</v>
      </c>
      <c r="K201" s="54"/>
      <c r="L201" s="54" t="s">
        <v>335</v>
      </c>
      <c r="M201" s="54" t="s">
        <v>87</v>
      </c>
      <c r="N201" s="54" t="s">
        <v>88</v>
      </c>
      <c r="O201" s="54" t="s">
        <v>102</v>
      </c>
      <c r="P201" s="54" t="s">
        <v>90</v>
      </c>
      <c r="Q201" s="54"/>
      <c r="S201" s="1" t="s">
        <v>91</v>
      </c>
      <c r="T201" s="1" t="s">
        <v>92</v>
      </c>
      <c r="U201" s="1" t="s">
        <v>69</v>
      </c>
      <c r="V201" s="56">
        <v>3</v>
      </c>
      <c r="W201" s="57" t="s">
        <v>194</v>
      </c>
      <c r="X201" s="57" t="s">
        <v>194</v>
      </c>
      <c r="Y201" s="1" t="s">
        <v>70</v>
      </c>
      <c r="AA201" s="56"/>
      <c r="AB201" s="1" t="s">
        <v>95</v>
      </c>
      <c r="AC201" s="56"/>
      <c r="AE201" s="56"/>
      <c r="AG201" s="56"/>
      <c r="AI201" s="1" t="s">
        <v>277</v>
      </c>
      <c r="AJ201" s="1" t="s">
        <v>338</v>
      </c>
    </row>
    <row r="202" spans="1:40" x14ac:dyDescent="0.2">
      <c r="A202" s="31" t="s">
        <v>334</v>
      </c>
      <c r="B202" s="1">
        <v>2016</v>
      </c>
      <c r="C202" s="1">
        <v>7</v>
      </c>
      <c r="E202" s="1" t="s">
        <v>58</v>
      </c>
      <c r="F202" s="1" t="s">
        <v>59</v>
      </c>
      <c r="G202" s="1" t="s">
        <v>60</v>
      </c>
      <c r="I202" s="54" t="s">
        <v>143</v>
      </c>
      <c r="J202" s="54" t="s">
        <v>318</v>
      </c>
      <c r="K202" s="54"/>
      <c r="L202" s="54" t="s">
        <v>335</v>
      </c>
      <c r="M202" s="54" t="s">
        <v>87</v>
      </c>
      <c r="N202" s="54" t="s">
        <v>88</v>
      </c>
      <c r="O202" s="54" t="s">
        <v>102</v>
      </c>
      <c r="P202" s="54" t="s">
        <v>90</v>
      </c>
      <c r="Q202" s="54"/>
      <c r="S202" s="1" t="s">
        <v>125</v>
      </c>
      <c r="U202" s="1" t="s">
        <v>69</v>
      </c>
      <c r="V202" s="56">
        <v>3</v>
      </c>
      <c r="W202" s="57" t="s">
        <v>194</v>
      </c>
      <c r="X202" s="57" t="s">
        <v>194</v>
      </c>
      <c r="Y202" s="1" t="s">
        <v>78</v>
      </c>
      <c r="Z202" s="1" t="s">
        <v>94</v>
      </c>
      <c r="AA202" s="56">
        <v>38.049999999999997</v>
      </c>
      <c r="AB202" s="1" t="s">
        <v>95</v>
      </c>
      <c r="AC202" s="56">
        <v>2.48</v>
      </c>
      <c r="AD202" s="1" t="s">
        <v>96</v>
      </c>
      <c r="AE202" s="56">
        <v>27.72</v>
      </c>
      <c r="AF202" s="1" t="s">
        <v>74</v>
      </c>
      <c r="AG202" s="56">
        <v>3.57</v>
      </c>
      <c r="AH202" s="1" t="s">
        <v>80</v>
      </c>
      <c r="AK202" s="1" t="s">
        <v>77</v>
      </c>
      <c r="AL202" s="1" t="s">
        <v>77</v>
      </c>
      <c r="AM202" s="1" t="s">
        <v>77</v>
      </c>
      <c r="AN202" s="1" t="s">
        <v>77</v>
      </c>
    </row>
    <row r="203" spans="1:40" x14ac:dyDescent="0.2">
      <c r="A203" s="31" t="s">
        <v>334</v>
      </c>
      <c r="B203" s="1">
        <v>2016</v>
      </c>
      <c r="C203" s="1">
        <v>8</v>
      </c>
      <c r="E203" s="1" t="s">
        <v>58</v>
      </c>
      <c r="F203" s="1" t="s">
        <v>59</v>
      </c>
      <c r="G203" s="1" t="s">
        <v>60</v>
      </c>
      <c r="I203" s="54" t="s">
        <v>143</v>
      </c>
      <c r="J203" s="54" t="s">
        <v>88</v>
      </c>
      <c r="K203" s="54"/>
      <c r="L203" s="54" t="s">
        <v>335</v>
      </c>
      <c r="M203" s="54" t="s">
        <v>87</v>
      </c>
      <c r="N203" s="54" t="s">
        <v>88</v>
      </c>
      <c r="O203" s="54" t="s">
        <v>102</v>
      </c>
      <c r="P203" s="54" t="s">
        <v>90</v>
      </c>
      <c r="Q203" s="54"/>
      <c r="S203" s="1" t="s">
        <v>125</v>
      </c>
      <c r="U203" s="1" t="s">
        <v>69</v>
      </c>
      <c r="V203" s="56">
        <v>3</v>
      </c>
      <c r="W203" s="57" t="s">
        <v>194</v>
      </c>
      <c r="X203" s="57" t="s">
        <v>194</v>
      </c>
      <c r="Y203" s="1" t="s">
        <v>78</v>
      </c>
      <c r="Z203" s="1" t="s">
        <v>94</v>
      </c>
      <c r="AA203" s="56">
        <v>38.049999999999997</v>
      </c>
      <c r="AB203" s="1" t="s">
        <v>95</v>
      </c>
      <c r="AC203" s="56">
        <v>2.48</v>
      </c>
      <c r="AD203" s="1" t="s">
        <v>96</v>
      </c>
      <c r="AE203" s="56">
        <v>23.44</v>
      </c>
      <c r="AF203" s="1" t="s">
        <v>74</v>
      </c>
      <c r="AG203" s="56">
        <v>4.18</v>
      </c>
      <c r="AH203" s="1" t="s">
        <v>80</v>
      </c>
      <c r="AK203" s="1" t="s">
        <v>77</v>
      </c>
      <c r="AL203" s="1" t="s">
        <v>77</v>
      </c>
      <c r="AM203" s="1" t="s">
        <v>77</v>
      </c>
      <c r="AN203" s="1" t="s">
        <v>77</v>
      </c>
    </row>
    <row r="204" spans="1:40" x14ac:dyDescent="0.2">
      <c r="A204" s="31" t="s">
        <v>334</v>
      </c>
      <c r="B204" s="1">
        <v>2016</v>
      </c>
      <c r="C204" s="1">
        <v>9</v>
      </c>
      <c r="E204" s="1" t="s">
        <v>58</v>
      </c>
      <c r="F204" s="1" t="s">
        <v>59</v>
      </c>
      <c r="G204" s="1" t="s">
        <v>60</v>
      </c>
      <c r="I204" s="54" t="s">
        <v>143</v>
      </c>
      <c r="J204" s="54" t="s">
        <v>106</v>
      </c>
      <c r="K204" s="54"/>
      <c r="L204" s="54" t="s">
        <v>335</v>
      </c>
      <c r="M204" s="54" t="s">
        <v>87</v>
      </c>
      <c r="N204" s="54" t="s">
        <v>88</v>
      </c>
      <c r="O204" s="54" t="s">
        <v>102</v>
      </c>
      <c r="P204" s="54" t="s">
        <v>90</v>
      </c>
      <c r="Q204" s="54"/>
      <c r="S204" s="1" t="s">
        <v>125</v>
      </c>
      <c r="U204" s="1" t="s">
        <v>69</v>
      </c>
      <c r="V204" s="56">
        <v>3</v>
      </c>
      <c r="W204" s="57" t="s">
        <v>194</v>
      </c>
      <c r="X204" s="57" t="s">
        <v>194</v>
      </c>
      <c r="Y204" s="1" t="s">
        <v>78</v>
      </c>
      <c r="Z204" s="1" t="s">
        <v>94</v>
      </c>
      <c r="AA204" s="56">
        <v>38.049999999999997</v>
      </c>
      <c r="AB204" s="1" t="s">
        <v>95</v>
      </c>
      <c r="AC204" s="56">
        <v>2.48</v>
      </c>
      <c r="AD204" s="1" t="s">
        <v>96</v>
      </c>
      <c r="AE204" s="56">
        <v>14.8</v>
      </c>
      <c r="AF204" s="1" t="s">
        <v>74</v>
      </c>
      <c r="AG204" s="56">
        <v>3.48</v>
      </c>
      <c r="AH204" s="1" t="s">
        <v>80</v>
      </c>
      <c r="AK204" s="1" t="s">
        <v>77</v>
      </c>
      <c r="AL204" s="1" t="s">
        <v>77</v>
      </c>
      <c r="AM204" s="1" t="s">
        <v>77</v>
      </c>
      <c r="AN204" s="1" t="s">
        <v>77</v>
      </c>
    </row>
    <row r="205" spans="1:40" x14ac:dyDescent="0.2">
      <c r="A205" s="31" t="s">
        <v>339</v>
      </c>
      <c r="B205" s="1">
        <v>2017</v>
      </c>
      <c r="C205" s="1">
        <v>1</v>
      </c>
      <c r="E205" s="1" t="s">
        <v>82</v>
      </c>
      <c r="F205" s="1" t="s">
        <v>59</v>
      </c>
      <c r="G205" s="1" t="s">
        <v>209</v>
      </c>
      <c r="I205" s="54" t="s">
        <v>83</v>
      </c>
      <c r="J205" s="54" t="s">
        <v>84</v>
      </c>
      <c r="K205" s="54" t="s">
        <v>85</v>
      </c>
      <c r="L205" s="54" t="s">
        <v>173</v>
      </c>
      <c r="M205" s="54" t="s">
        <v>87</v>
      </c>
      <c r="N205" s="54" t="s">
        <v>108</v>
      </c>
      <c r="O205" s="54" t="s">
        <v>102</v>
      </c>
      <c r="P205" s="54" t="s">
        <v>90</v>
      </c>
      <c r="Q205" s="54"/>
      <c r="S205" s="1" t="s">
        <v>91</v>
      </c>
      <c r="T205" s="1" t="s">
        <v>92</v>
      </c>
      <c r="U205" s="1" t="s">
        <v>69</v>
      </c>
      <c r="V205" s="56">
        <v>1</v>
      </c>
      <c r="W205" s="57" t="s">
        <v>213</v>
      </c>
      <c r="X205" s="57" t="s">
        <v>199</v>
      </c>
      <c r="Y205" s="1" t="s">
        <v>78</v>
      </c>
      <c r="Z205" s="1" t="s">
        <v>94</v>
      </c>
      <c r="AA205" s="56">
        <v>4887.7299999999996</v>
      </c>
      <c r="AB205" s="1" t="s">
        <v>95</v>
      </c>
      <c r="AC205" s="56">
        <v>454.31</v>
      </c>
      <c r="AD205" s="1" t="s">
        <v>96</v>
      </c>
      <c r="AE205" s="56">
        <v>2475.1999999999998</v>
      </c>
      <c r="AF205" s="1" t="s">
        <v>74</v>
      </c>
      <c r="AG205" s="56">
        <v>250.65</v>
      </c>
      <c r="AH205" s="1" t="s">
        <v>80</v>
      </c>
      <c r="AK205" s="1" t="s">
        <v>77</v>
      </c>
      <c r="AL205" s="1" t="s">
        <v>77</v>
      </c>
      <c r="AM205" s="1" t="s">
        <v>98</v>
      </c>
      <c r="AN205" s="1" t="s">
        <v>98</v>
      </c>
    </row>
    <row r="206" spans="1:40" x14ac:dyDescent="0.2">
      <c r="A206" s="31" t="s">
        <v>339</v>
      </c>
      <c r="B206" s="1">
        <v>2017</v>
      </c>
      <c r="C206" s="1">
        <v>2</v>
      </c>
      <c r="E206" s="1" t="s">
        <v>82</v>
      </c>
      <c r="F206" s="1" t="s">
        <v>59</v>
      </c>
      <c r="G206" s="1" t="s">
        <v>209</v>
      </c>
      <c r="I206" s="54" t="s">
        <v>83</v>
      </c>
      <c r="J206" s="54" t="s">
        <v>84</v>
      </c>
      <c r="K206" s="54" t="s">
        <v>85</v>
      </c>
      <c r="L206" s="54" t="s">
        <v>173</v>
      </c>
      <c r="M206" s="54" t="s">
        <v>87</v>
      </c>
      <c r="N206" s="54" t="s">
        <v>108</v>
      </c>
      <c r="O206" s="54" t="s">
        <v>102</v>
      </c>
      <c r="P206" s="54" t="s">
        <v>90</v>
      </c>
      <c r="Q206" s="54"/>
      <c r="S206" s="1" t="s">
        <v>132</v>
      </c>
      <c r="T206" s="1" t="s">
        <v>133</v>
      </c>
      <c r="U206" s="1" t="s">
        <v>69</v>
      </c>
      <c r="V206" s="56">
        <v>1</v>
      </c>
      <c r="W206" s="57" t="s">
        <v>199</v>
      </c>
      <c r="X206" s="57" t="s">
        <v>199</v>
      </c>
      <c r="Y206" s="1" t="s">
        <v>70</v>
      </c>
      <c r="Z206" s="1" t="s">
        <v>94</v>
      </c>
      <c r="AA206" s="56">
        <v>76.97</v>
      </c>
      <c r="AB206" s="1" t="s">
        <v>95</v>
      </c>
      <c r="AC206" s="56">
        <v>2.96</v>
      </c>
      <c r="AD206" s="1" t="s">
        <v>96</v>
      </c>
      <c r="AE206" s="56">
        <v>62.17</v>
      </c>
      <c r="AF206" s="1" t="s">
        <v>74</v>
      </c>
      <c r="AG206" s="56">
        <v>7.7</v>
      </c>
      <c r="AH206" s="1" t="s">
        <v>80</v>
      </c>
      <c r="AJ206" s="1" t="s">
        <v>340</v>
      </c>
      <c r="AK206" s="1" t="s">
        <v>77</v>
      </c>
      <c r="AL206" s="1" t="s">
        <v>77</v>
      </c>
      <c r="AM206" s="1" t="s">
        <v>98</v>
      </c>
      <c r="AN206" s="1" t="s">
        <v>98</v>
      </c>
    </row>
    <row r="207" spans="1:40" x14ac:dyDescent="0.2">
      <c r="A207" s="31" t="s">
        <v>339</v>
      </c>
      <c r="B207" s="1">
        <v>2017</v>
      </c>
      <c r="C207" s="1">
        <v>3</v>
      </c>
      <c r="E207" s="1" t="s">
        <v>82</v>
      </c>
      <c r="F207" s="1" t="s">
        <v>59</v>
      </c>
      <c r="G207" s="1" t="s">
        <v>209</v>
      </c>
      <c r="I207" s="54" t="s">
        <v>83</v>
      </c>
      <c r="J207" s="54" t="s">
        <v>84</v>
      </c>
      <c r="K207" s="54" t="s">
        <v>85</v>
      </c>
      <c r="L207" s="54" t="s">
        <v>173</v>
      </c>
      <c r="M207" s="54" t="s">
        <v>87</v>
      </c>
      <c r="N207" s="54" t="s">
        <v>108</v>
      </c>
      <c r="O207" s="54" t="s">
        <v>102</v>
      </c>
      <c r="P207" s="54" t="s">
        <v>90</v>
      </c>
      <c r="Q207" s="54"/>
      <c r="S207" s="1" t="s">
        <v>132</v>
      </c>
      <c r="T207" s="1" t="s">
        <v>210</v>
      </c>
      <c r="U207" s="1" t="s">
        <v>69</v>
      </c>
      <c r="V207" s="56">
        <v>1</v>
      </c>
      <c r="W207" s="57" t="s">
        <v>199</v>
      </c>
      <c r="X207" s="57" t="s">
        <v>199</v>
      </c>
      <c r="Y207" s="1" t="s">
        <v>70</v>
      </c>
      <c r="Z207" s="1" t="s">
        <v>94</v>
      </c>
      <c r="AA207" s="56">
        <v>73.42</v>
      </c>
      <c r="AB207" s="1" t="s">
        <v>95</v>
      </c>
      <c r="AC207" s="56">
        <v>3.85</v>
      </c>
      <c r="AD207" s="1" t="s">
        <v>96</v>
      </c>
      <c r="AE207" s="56">
        <v>50.63</v>
      </c>
      <c r="AF207" s="1" t="s">
        <v>74</v>
      </c>
      <c r="AG207" s="56">
        <v>5.32</v>
      </c>
      <c r="AH207" s="1" t="s">
        <v>80</v>
      </c>
      <c r="AJ207" s="1" t="s">
        <v>340</v>
      </c>
      <c r="AK207" s="1" t="s">
        <v>77</v>
      </c>
      <c r="AL207" s="1" t="s">
        <v>77</v>
      </c>
      <c r="AM207" s="1" t="s">
        <v>98</v>
      </c>
      <c r="AN207" s="1" t="s">
        <v>98</v>
      </c>
    </row>
    <row r="208" spans="1:40" x14ac:dyDescent="0.2">
      <c r="A208" s="31" t="s">
        <v>339</v>
      </c>
      <c r="B208" s="1">
        <v>2017</v>
      </c>
      <c r="C208" s="1">
        <v>4</v>
      </c>
      <c r="E208" s="1" t="s">
        <v>82</v>
      </c>
      <c r="F208" s="1" t="s">
        <v>59</v>
      </c>
      <c r="G208" s="1" t="s">
        <v>209</v>
      </c>
      <c r="I208" s="54" t="s">
        <v>83</v>
      </c>
      <c r="J208" s="54" t="s">
        <v>84</v>
      </c>
      <c r="K208" s="54" t="s">
        <v>85</v>
      </c>
      <c r="L208" s="54" t="s">
        <v>173</v>
      </c>
      <c r="M208" s="54" t="s">
        <v>87</v>
      </c>
      <c r="N208" s="54" t="s">
        <v>108</v>
      </c>
      <c r="O208" s="54" t="s">
        <v>102</v>
      </c>
      <c r="P208" s="54" t="s">
        <v>90</v>
      </c>
      <c r="Q208" s="54"/>
      <c r="S208" s="1" t="s">
        <v>67</v>
      </c>
      <c r="T208" s="1" t="s">
        <v>68</v>
      </c>
      <c r="U208" s="1" t="s">
        <v>69</v>
      </c>
      <c r="V208" s="56">
        <v>1</v>
      </c>
      <c r="W208" s="57" t="s">
        <v>198</v>
      </c>
      <c r="X208" s="57" t="s">
        <v>105</v>
      </c>
      <c r="Y208" s="1" t="s">
        <v>70</v>
      </c>
      <c r="Z208" s="1" t="s">
        <v>94</v>
      </c>
      <c r="AA208" s="56">
        <v>63.91</v>
      </c>
      <c r="AB208" s="1" t="s">
        <v>95</v>
      </c>
      <c r="AC208" s="56">
        <v>3.44</v>
      </c>
      <c r="AD208" s="1" t="s">
        <v>96</v>
      </c>
      <c r="AE208" s="56">
        <v>52.76</v>
      </c>
      <c r="AF208" s="1" t="s">
        <v>74</v>
      </c>
      <c r="AG208" s="56">
        <v>3.22</v>
      </c>
      <c r="AH208" s="1" t="s">
        <v>80</v>
      </c>
      <c r="AJ208" s="1" t="s">
        <v>340</v>
      </c>
      <c r="AK208" s="1" t="s">
        <v>77</v>
      </c>
      <c r="AL208" s="1" t="s">
        <v>77</v>
      </c>
      <c r="AM208" s="1" t="s">
        <v>98</v>
      </c>
      <c r="AN208" s="1" t="s">
        <v>98</v>
      </c>
    </row>
    <row r="209" spans="1:40" ht="15" customHeight="1" x14ac:dyDescent="0.2">
      <c r="A209" s="31" t="s">
        <v>341</v>
      </c>
      <c r="B209" s="1">
        <v>2017</v>
      </c>
      <c r="C209" s="1">
        <v>1</v>
      </c>
      <c r="E209" s="1" t="s">
        <v>58</v>
      </c>
      <c r="F209" s="1" t="s">
        <v>59</v>
      </c>
      <c r="G209" s="1" t="s">
        <v>60</v>
      </c>
      <c r="I209" s="54" t="s">
        <v>175</v>
      </c>
      <c r="J209" s="54" t="s">
        <v>342</v>
      </c>
      <c r="K209" s="54" t="s">
        <v>110</v>
      </c>
      <c r="L209" s="54" t="s">
        <v>186</v>
      </c>
      <c r="M209" s="54" t="s">
        <v>152</v>
      </c>
      <c r="N209" s="54" t="s">
        <v>88</v>
      </c>
      <c r="O209" s="54" t="s">
        <v>102</v>
      </c>
      <c r="P209" s="54" t="s">
        <v>90</v>
      </c>
      <c r="Q209" s="54"/>
      <c r="S209" s="1" t="s">
        <v>91</v>
      </c>
      <c r="T209" s="1" t="s">
        <v>92</v>
      </c>
      <c r="U209" s="1" t="s">
        <v>104</v>
      </c>
      <c r="V209" s="56">
        <v>3</v>
      </c>
      <c r="W209" s="57" t="s">
        <v>105</v>
      </c>
      <c r="X209" s="57" t="s">
        <v>213</v>
      </c>
      <c r="Y209" s="1" t="s">
        <v>78</v>
      </c>
      <c r="Z209" s="1" t="s">
        <v>94</v>
      </c>
      <c r="AA209" s="56">
        <v>901.3</v>
      </c>
      <c r="AB209" s="1" t="s">
        <v>95</v>
      </c>
      <c r="AC209" s="56">
        <v>123.7</v>
      </c>
      <c r="AD209" s="1" t="s">
        <v>96</v>
      </c>
      <c r="AE209" s="56">
        <v>944.4</v>
      </c>
      <c r="AF209" s="1" t="s">
        <v>74</v>
      </c>
      <c r="AG209" s="56">
        <v>82.95</v>
      </c>
      <c r="AH209" s="1" t="s">
        <v>613</v>
      </c>
      <c r="AK209" s="1" t="s">
        <v>78</v>
      </c>
      <c r="AL209" s="1" t="s">
        <v>77</v>
      </c>
      <c r="AM209" s="1" t="s">
        <v>77</v>
      </c>
      <c r="AN209" s="1" t="s">
        <v>376</v>
      </c>
    </row>
    <row r="210" spans="1:40" x14ac:dyDescent="0.2">
      <c r="A210" s="31" t="s">
        <v>341</v>
      </c>
      <c r="B210" s="1">
        <v>2017</v>
      </c>
      <c r="C210" s="1">
        <v>2</v>
      </c>
      <c r="E210" s="1" t="s">
        <v>58</v>
      </c>
      <c r="F210" s="1" t="s">
        <v>59</v>
      </c>
      <c r="G210" s="1" t="s">
        <v>60</v>
      </c>
      <c r="I210" s="54" t="s">
        <v>175</v>
      </c>
      <c r="J210" s="54" t="s">
        <v>342</v>
      </c>
      <c r="K210" s="54" t="s">
        <v>110</v>
      </c>
      <c r="L210" s="54" t="s">
        <v>186</v>
      </c>
      <c r="M210" s="54" t="s">
        <v>152</v>
      </c>
      <c r="N210" s="54" t="s">
        <v>88</v>
      </c>
      <c r="O210" s="54" t="s">
        <v>102</v>
      </c>
      <c r="P210" s="54" t="s">
        <v>90</v>
      </c>
      <c r="Q210" s="54"/>
      <c r="S210" s="1" t="s">
        <v>67</v>
      </c>
      <c r="T210" s="1" t="s">
        <v>68</v>
      </c>
      <c r="U210" s="1" t="s">
        <v>104</v>
      </c>
      <c r="V210" s="56">
        <v>3</v>
      </c>
      <c r="W210" s="57" t="s">
        <v>105</v>
      </c>
      <c r="X210" s="57" t="s">
        <v>213</v>
      </c>
      <c r="Y210" s="1" t="s">
        <v>78</v>
      </c>
      <c r="Z210" s="1" t="s">
        <v>94</v>
      </c>
      <c r="AA210" s="56">
        <v>0.47289999999999999</v>
      </c>
      <c r="AB210" s="1" t="s">
        <v>95</v>
      </c>
      <c r="AC210" s="56">
        <v>3.4070000000000003E-2</v>
      </c>
      <c r="AD210" s="1" t="s">
        <v>96</v>
      </c>
      <c r="AE210" s="56">
        <v>0.31090000000000001</v>
      </c>
      <c r="AF210" s="1" t="s">
        <v>74</v>
      </c>
      <c r="AG210" s="56">
        <v>2.2100000000000002E-2</v>
      </c>
      <c r="AH210" s="1" t="s">
        <v>613</v>
      </c>
      <c r="AK210" s="1" t="s">
        <v>78</v>
      </c>
      <c r="AL210" s="1" t="s">
        <v>77</v>
      </c>
      <c r="AM210" s="1" t="s">
        <v>77</v>
      </c>
      <c r="AN210" s="1" t="s">
        <v>376</v>
      </c>
    </row>
    <row r="211" spans="1:40" x14ac:dyDescent="0.2">
      <c r="A211" s="31" t="s">
        <v>341</v>
      </c>
      <c r="B211" s="1">
        <v>2017</v>
      </c>
      <c r="C211" s="1">
        <v>3</v>
      </c>
      <c r="E211" s="1" t="s">
        <v>58</v>
      </c>
      <c r="F211" s="1" t="s">
        <v>59</v>
      </c>
      <c r="G211" s="1" t="s">
        <v>60</v>
      </c>
      <c r="I211" s="54" t="s">
        <v>100</v>
      </c>
      <c r="J211" s="54" t="s">
        <v>106</v>
      </c>
      <c r="K211" s="54"/>
      <c r="L211" s="54" t="s">
        <v>186</v>
      </c>
      <c r="M211" s="54" t="s">
        <v>152</v>
      </c>
      <c r="N211" s="54" t="s">
        <v>88</v>
      </c>
      <c r="O211" s="54" t="s">
        <v>102</v>
      </c>
      <c r="P211" s="54" t="s">
        <v>90</v>
      </c>
      <c r="Q211" s="54"/>
      <c r="S211" s="1" t="s">
        <v>91</v>
      </c>
      <c r="T211" s="1" t="s">
        <v>92</v>
      </c>
      <c r="U211" s="1" t="s">
        <v>104</v>
      </c>
      <c r="V211" s="56">
        <v>3</v>
      </c>
      <c r="W211" s="57" t="s">
        <v>105</v>
      </c>
      <c r="X211" s="57" t="s">
        <v>213</v>
      </c>
      <c r="Y211" s="1" t="s">
        <v>78</v>
      </c>
      <c r="Z211" s="1" t="s">
        <v>94</v>
      </c>
      <c r="AA211" s="56">
        <v>901.3</v>
      </c>
      <c r="AB211" s="1" t="s">
        <v>95</v>
      </c>
      <c r="AC211" s="56">
        <v>123.7</v>
      </c>
      <c r="AD211" s="1" t="s">
        <v>96</v>
      </c>
      <c r="AE211" s="56">
        <v>692.7</v>
      </c>
      <c r="AF211" s="1" t="s">
        <v>74</v>
      </c>
      <c r="AG211" s="56">
        <v>57.97</v>
      </c>
      <c r="AH211" s="1" t="s">
        <v>613</v>
      </c>
      <c r="AK211" s="1" t="s">
        <v>78</v>
      </c>
      <c r="AL211" s="1" t="s">
        <v>77</v>
      </c>
      <c r="AM211" s="1" t="s">
        <v>77</v>
      </c>
      <c r="AN211" s="1" t="s">
        <v>376</v>
      </c>
    </row>
    <row r="212" spans="1:40" x14ac:dyDescent="0.2">
      <c r="A212" s="31" t="s">
        <v>341</v>
      </c>
      <c r="B212" s="1">
        <v>2017</v>
      </c>
      <c r="C212" s="1">
        <v>4</v>
      </c>
      <c r="E212" s="1" t="s">
        <v>58</v>
      </c>
      <c r="F212" s="1" t="s">
        <v>59</v>
      </c>
      <c r="G212" s="1" t="s">
        <v>60</v>
      </c>
      <c r="I212" s="54" t="s">
        <v>100</v>
      </c>
      <c r="J212" s="54" t="s">
        <v>106</v>
      </c>
      <c r="K212" s="54"/>
      <c r="L212" s="54" t="s">
        <v>186</v>
      </c>
      <c r="M212" s="54" t="s">
        <v>152</v>
      </c>
      <c r="N212" s="54" t="s">
        <v>88</v>
      </c>
      <c r="O212" s="54" t="s">
        <v>102</v>
      </c>
      <c r="P212" s="54" t="s">
        <v>90</v>
      </c>
      <c r="Q212" s="54"/>
      <c r="S212" s="1" t="s">
        <v>67</v>
      </c>
      <c r="T212" s="1" t="s">
        <v>68</v>
      </c>
      <c r="U212" s="1" t="s">
        <v>104</v>
      </c>
      <c r="V212" s="56">
        <v>3</v>
      </c>
      <c r="W212" s="57" t="s">
        <v>105</v>
      </c>
      <c r="X212" s="57" t="s">
        <v>213</v>
      </c>
      <c r="Y212" s="1" t="s">
        <v>78</v>
      </c>
      <c r="Z212" s="1" t="s">
        <v>94</v>
      </c>
      <c r="AA212" s="56">
        <v>0.47289999999999999</v>
      </c>
      <c r="AB212" s="1" t="s">
        <v>95</v>
      </c>
      <c r="AC212" s="56">
        <v>3.4070000000000003E-2</v>
      </c>
      <c r="AD212" s="1" t="s">
        <v>96</v>
      </c>
      <c r="AE212" s="56">
        <v>0.47620000000000001</v>
      </c>
      <c r="AF212" s="1" t="s">
        <v>74</v>
      </c>
      <c r="AG212" s="56">
        <v>4.691E-2</v>
      </c>
      <c r="AH212" s="1" t="s">
        <v>613</v>
      </c>
      <c r="AK212" s="1" t="s">
        <v>78</v>
      </c>
      <c r="AL212" s="1" t="s">
        <v>77</v>
      </c>
      <c r="AM212" s="1" t="s">
        <v>77</v>
      </c>
      <c r="AN212" s="1" t="s">
        <v>376</v>
      </c>
    </row>
    <row r="213" spans="1:40" x14ac:dyDescent="0.2">
      <c r="A213" s="31" t="s">
        <v>341</v>
      </c>
      <c r="B213" s="1">
        <v>2017</v>
      </c>
      <c r="C213" s="1">
        <v>5</v>
      </c>
      <c r="E213" s="1" t="s">
        <v>58</v>
      </c>
      <c r="F213" s="1" t="s">
        <v>59</v>
      </c>
      <c r="G213" s="1" t="s">
        <v>60</v>
      </c>
      <c r="I213" s="54" t="s">
        <v>83</v>
      </c>
      <c r="J213" s="54" t="s">
        <v>106</v>
      </c>
      <c r="K213" s="54" t="s">
        <v>110</v>
      </c>
      <c r="L213" s="54" t="s">
        <v>186</v>
      </c>
      <c r="M213" s="54" t="s">
        <v>152</v>
      </c>
      <c r="N213" s="54" t="s">
        <v>88</v>
      </c>
      <c r="O213" s="54" t="s">
        <v>102</v>
      </c>
      <c r="P213" s="54" t="s">
        <v>90</v>
      </c>
      <c r="Q213" s="54"/>
      <c r="S213" s="1" t="s">
        <v>91</v>
      </c>
      <c r="T213" s="1" t="s">
        <v>92</v>
      </c>
      <c r="U213" s="1" t="s">
        <v>104</v>
      </c>
      <c r="V213" s="56">
        <v>3</v>
      </c>
      <c r="W213" s="57" t="s">
        <v>105</v>
      </c>
      <c r="X213" s="57" t="s">
        <v>213</v>
      </c>
      <c r="Y213" s="1" t="s">
        <v>78</v>
      </c>
      <c r="Z213" s="1" t="s">
        <v>94</v>
      </c>
      <c r="AA213" s="56">
        <v>901.3</v>
      </c>
      <c r="AB213" s="1" t="s">
        <v>95</v>
      </c>
      <c r="AC213" s="56">
        <v>123.7</v>
      </c>
      <c r="AD213" s="1" t="s">
        <v>96</v>
      </c>
      <c r="AE213" s="56">
        <v>817.8</v>
      </c>
      <c r="AF213" s="1" t="s">
        <v>74</v>
      </c>
      <c r="AG213" s="56">
        <v>63.19</v>
      </c>
      <c r="AH213" s="1" t="s">
        <v>613</v>
      </c>
      <c r="AK213" s="1" t="s">
        <v>78</v>
      </c>
      <c r="AL213" s="1" t="s">
        <v>77</v>
      </c>
      <c r="AM213" s="1" t="s">
        <v>77</v>
      </c>
      <c r="AN213" s="1" t="s">
        <v>376</v>
      </c>
    </row>
    <row r="214" spans="1:40" x14ac:dyDescent="0.2">
      <c r="A214" s="31" t="s">
        <v>341</v>
      </c>
      <c r="B214" s="1">
        <v>2017</v>
      </c>
      <c r="C214" s="1">
        <v>6</v>
      </c>
      <c r="E214" s="1" t="s">
        <v>58</v>
      </c>
      <c r="F214" s="1" t="s">
        <v>59</v>
      </c>
      <c r="G214" s="1" t="s">
        <v>60</v>
      </c>
      <c r="I214" s="54" t="s">
        <v>83</v>
      </c>
      <c r="J214" s="54" t="s">
        <v>106</v>
      </c>
      <c r="K214" s="54" t="s">
        <v>110</v>
      </c>
      <c r="L214" s="54" t="s">
        <v>186</v>
      </c>
      <c r="M214" s="54" t="s">
        <v>152</v>
      </c>
      <c r="N214" s="54" t="s">
        <v>88</v>
      </c>
      <c r="O214" s="54" t="s">
        <v>102</v>
      </c>
      <c r="P214" s="54" t="s">
        <v>90</v>
      </c>
      <c r="Q214" s="54"/>
      <c r="S214" s="1" t="s">
        <v>67</v>
      </c>
      <c r="T214" s="1" t="s">
        <v>68</v>
      </c>
      <c r="U214" s="1" t="s">
        <v>104</v>
      </c>
      <c r="V214" s="56">
        <v>3</v>
      </c>
      <c r="W214" s="57" t="s">
        <v>105</v>
      </c>
      <c r="X214" s="57" t="s">
        <v>198</v>
      </c>
      <c r="Y214" s="1" t="s">
        <v>78</v>
      </c>
      <c r="Z214" s="1" t="s">
        <v>94</v>
      </c>
      <c r="AA214" s="56">
        <v>0.47289999999999999</v>
      </c>
      <c r="AB214" s="1" t="s">
        <v>95</v>
      </c>
      <c r="AC214" s="56">
        <v>3.4070000000000003E-2</v>
      </c>
      <c r="AD214" s="1" t="s">
        <v>96</v>
      </c>
      <c r="AE214" s="56">
        <v>-0.19139999999999999</v>
      </c>
      <c r="AF214" s="1" t="s">
        <v>74</v>
      </c>
      <c r="AG214" s="56">
        <v>5.7020000000000001E-2</v>
      </c>
      <c r="AH214" s="1" t="s">
        <v>613</v>
      </c>
      <c r="AK214" s="1" t="s">
        <v>78</v>
      </c>
      <c r="AL214" s="1" t="s">
        <v>77</v>
      </c>
      <c r="AM214" s="1" t="s">
        <v>77</v>
      </c>
      <c r="AN214" s="1" t="s">
        <v>376</v>
      </c>
    </row>
    <row r="215" spans="1:40" x14ac:dyDescent="0.2">
      <c r="A215" s="31" t="s">
        <v>341</v>
      </c>
      <c r="B215" s="1">
        <v>2017</v>
      </c>
      <c r="C215" s="1">
        <v>7</v>
      </c>
      <c r="E215" s="1" t="s">
        <v>58</v>
      </c>
      <c r="F215" s="1" t="s">
        <v>59</v>
      </c>
      <c r="G215" s="1" t="s">
        <v>60</v>
      </c>
      <c r="I215" s="54" t="s">
        <v>175</v>
      </c>
      <c r="J215" s="54" t="s">
        <v>342</v>
      </c>
      <c r="K215" s="54" t="s">
        <v>110</v>
      </c>
      <c r="L215" s="54" t="s">
        <v>186</v>
      </c>
      <c r="M215" s="54" t="s">
        <v>152</v>
      </c>
      <c r="N215" s="54" t="s">
        <v>88</v>
      </c>
      <c r="O215" s="54" t="s">
        <v>102</v>
      </c>
      <c r="P215" s="54" t="s">
        <v>90</v>
      </c>
      <c r="Q215" s="54"/>
      <c r="S215" s="1" t="s">
        <v>91</v>
      </c>
      <c r="T215" s="1" t="s">
        <v>92</v>
      </c>
      <c r="U215" s="1" t="s">
        <v>69</v>
      </c>
      <c r="V215" s="56">
        <v>3</v>
      </c>
      <c r="W215" s="57" t="s">
        <v>105</v>
      </c>
      <c r="X215" s="57" t="s">
        <v>213</v>
      </c>
      <c r="Y215" s="1" t="s">
        <v>78</v>
      </c>
      <c r="Z215" s="1" t="s">
        <v>94</v>
      </c>
      <c r="AA215" s="56">
        <v>930.1</v>
      </c>
      <c r="AB215" s="1" t="s">
        <v>95</v>
      </c>
      <c r="AC215" s="56">
        <v>131</v>
      </c>
      <c r="AD215" s="1" t="s">
        <v>96</v>
      </c>
      <c r="AE215" s="56">
        <v>990.7</v>
      </c>
      <c r="AF215" s="1" t="s">
        <v>74</v>
      </c>
      <c r="AG215" s="56">
        <v>102.4</v>
      </c>
      <c r="AH215" s="1" t="s">
        <v>613</v>
      </c>
      <c r="AK215" s="1" t="s">
        <v>78</v>
      </c>
      <c r="AL215" s="1" t="s">
        <v>77</v>
      </c>
      <c r="AM215" s="1" t="s">
        <v>77</v>
      </c>
      <c r="AN215" s="1" t="s">
        <v>376</v>
      </c>
    </row>
    <row r="216" spans="1:40" x14ac:dyDescent="0.2">
      <c r="A216" s="31" t="s">
        <v>341</v>
      </c>
      <c r="B216" s="1">
        <v>2017</v>
      </c>
      <c r="C216" s="1">
        <v>8</v>
      </c>
      <c r="E216" s="1" t="s">
        <v>58</v>
      </c>
      <c r="F216" s="1" t="s">
        <v>59</v>
      </c>
      <c r="G216" s="1" t="s">
        <v>60</v>
      </c>
      <c r="I216" s="54" t="s">
        <v>175</v>
      </c>
      <c r="J216" s="54" t="s">
        <v>342</v>
      </c>
      <c r="K216" s="54" t="s">
        <v>110</v>
      </c>
      <c r="L216" s="54" t="s">
        <v>186</v>
      </c>
      <c r="M216" s="54" t="s">
        <v>152</v>
      </c>
      <c r="N216" s="54" t="s">
        <v>88</v>
      </c>
      <c r="O216" s="54" t="s">
        <v>102</v>
      </c>
      <c r="P216" s="54" t="s">
        <v>90</v>
      </c>
      <c r="Q216" s="54"/>
      <c r="S216" s="1" t="s">
        <v>67</v>
      </c>
      <c r="T216" s="1" t="s">
        <v>68</v>
      </c>
      <c r="U216" s="1" t="s">
        <v>69</v>
      </c>
      <c r="V216" s="56">
        <v>3</v>
      </c>
      <c r="W216" s="57" t="s">
        <v>105</v>
      </c>
      <c r="X216" s="57" t="s">
        <v>213</v>
      </c>
      <c r="Y216" s="1" t="s">
        <v>78</v>
      </c>
      <c r="Z216" s="1" t="s">
        <v>94</v>
      </c>
      <c r="AA216" s="56">
        <v>0.52110000000000001</v>
      </c>
      <c r="AB216" s="1" t="s">
        <v>95</v>
      </c>
      <c r="AC216" s="56">
        <v>5.4399999999999997E-2</v>
      </c>
      <c r="AD216" s="1" t="s">
        <v>96</v>
      </c>
      <c r="AE216" s="56">
        <v>0.55969999999999998</v>
      </c>
      <c r="AF216" s="1" t="s">
        <v>74</v>
      </c>
      <c r="AG216" s="56">
        <v>3.9640000000000002E-2</v>
      </c>
      <c r="AH216" s="1" t="s">
        <v>613</v>
      </c>
      <c r="AK216" s="1" t="s">
        <v>78</v>
      </c>
      <c r="AL216" s="1" t="s">
        <v>77</v>
      </c>
      <c r="AM216" s="1" t="s">
        <v>77</v>
      </c>
      <c r="AN216" s="1" t="s">
        <v>376</v>
      </c>
    </row>
    <row r="217" spans="1:40" x14ac:dyDescent="0.2">
      <c r="A217" s="31" t="s">
        <v>341</v>
      </c>
      <c r="B217" s="1">
        <v>2017</v>
      </c>
      <c r="C217" s="1">
        <v>9</v>
      </c>
      <c r="E217" s="1" t="s">
        <v>58</v>
      </c>
      <c r="F217" s="1" t="s">
        <v>59</v>
      </c>
      <c r="G217" s="1" t="s">
        <v>60</v>
      </c>
      <c r="I217" s="54" t="s">
        <v>100</v>
      </c>
      <c r="J217" s="54" t="s">
        <v>106</v>
      </c>
      <c r="K217" s="54"/>
      <c r="L217" s="54" t="s">
        <v>186</v>
      </c>
      <c r="M217" s="54" t="s">
        <v>152</v>
      </c>
      <c r="N217" s="54" t="s">
        <v>88</v>
      </c>
      <c r="O217" s="54" t="s">
        <v>102</v>
      </c>
      <c r="P217" s="54" t="s">
        <v>90</v>
      </c>
      <c r="Q217" s="54"/>
      <c r="S217" s="1" t="s">
        <v>91</v>
      </c>
      <c r="T217" s="1" t="s">
        <v>92</v>
      </c>
      <c r="U217" s="1" t="s">
        <v>69</v>
      </c>
      <c r="V217" s="56">
        <v>3</v>
      </c>
      <c r="W217" s="57" t="s">
        <v>105</v>
      </c>
      <c r="X217" s="57" t="s">
        <v>213</v>
      </c>
      <c r="Y217" s="1" t="s">
        <v>78</v>
      </c>
      <c r="Z217" s="1" t="s">
        <v>94</v>
      </c>
      <c r="AA217" s="56">
        <v>930.1</v>
      </c>
      <c r="AB217" s="1" t="s">
        <v>95</v>
      </c>
      <c r="AC217" s="56">
        <v>131</v>
      </c>
      <c r="AD217" s="1" t="s">
        <v>96</v>
      </c>
      <c r="AE217" s="56">
        <v>720.6</v>
      </c>
      <c r="AF217" s="1" t="s">
        <v>74</v>
      </c>
      <c r="AG217" s="56">
        <v>51.32</v>
      </c>
      <c r="AH217" s="1" t="s">
        <v>613</v>
      </c>
      <c r="AK217" s="1" t="s">
        <v>78</v>
      </c>
      <c r="AL217" s="1" t="s">
        <v>77</v>
      </c>
      <c r="AM217" s="1" t="s">
        <v>77</v>
      </c>
      <c r="AN217" s="1" t="s">
        <v>376</v>
      </c>
    </row>
    <row r="218" spans="1:40" x14ac:dyDescent="0.2">
      <c r="A218" s="31" t="s">
        <v>341</v>
      </c>
      <c r="B218" s="1">
        <v>2017</v>
      </c>
      <c r="C218" s="1">
        <v>10</v>
      </c>
      <c r="E218" s="1" t="s">
        <v>58</v>
      </c>
      <c r="F218" s="1" t="s">
        <v>59</v>
      </c>
      <c r="G218" s="1" t="s">
        <v>60</v>
      </c>
      <c r="I218" s="54" t="s">
        <v>100</v>
      </c>
      <c r="J218" s="54" t="s">
        <v>106</v>
      </c>
      <c r="K218" s="54"/>
      <c r="L218" s="54" t="s">
        <v>186</v>
      </c>
      <c r="M218" s="54" t="s">
        <v>152</v>
      </c>
      <c r="N218" s="54" t="s">
        <v>88</v>
      </c>
      <c r="O218" s="54" t="s">
        <v>102</v>
      </c>
      <c r="P218" s="54" t="s">
        <v>90</v>
      </c>
      <c r="Q218" s="54"/>
      <c r="S218" s="1" t="s">
        <v>67</v>
      </c>
      <c r="T218" s="1" t="s">
        <v>68</v>
      </c>
      <c r="U218" s="1" t="s">
        <v>69</v>
      </c>
      <c r="V218" s="56">
        <v>3</v>
      </c>
      <c r="W218" s="57" t="s">
        <v>105</v>
      </c>
      <c r="X218" s="57" t="s">
        <v>213</v>
      </c>
      <c r="Y218" s="1" t="s">
        <v>78</v>
      </c>
      <c r="Z218" s="1" t="s">
        <v>94</v>
      </c>
      <c r="AA218" s="56">
        <v>0.52110000000000001</v>
      </c>
      <c r="AB218" s="1" t="s">
        <v>95</v>
      </c>
      <c r="AC218" s="56">
        <v>5.4399999999999997E-2</v>
      </c>
      <c r="AD218" s="1" t="s">
        <v>96</v>
      </c>
      <c r="AE218" s="56">
        <v>0.52480000000000004</v>
      </c>
      <c r="AF218" s="1" t="s">
        <v>74</v>
      </c>
      <c r="AG218" s="56">
        <v>5.0720000000000001E-2</v>
      </c>
      <c r="AH218" s="1" t="s">
        <v>613</v>
      </c>
      <c r="AK218" s="1" t="s">
        <v>78</v>
      </c>
      <c r="AL218" s="1" t="s">
        <v>77</v>
      </c>
      <c r="AM218" s="1" t="s">
        <v>77</v>
      </c>
      <c r="AN218" s="1" t="s">
        <v>376</v>
      </c>
    </row>
    <row r="219" spans="1:40" ht="15" customHeight="1" x14ac:dyDescent="0.2">
      <c r="A219" s="31" t="s">
        <v>341</v>
      </c>
      <c r="B219" s="1">
        <v>2017</v>
      </c>
      <c r="C219" s="1">
        <v>11</v>
      </c>
      <c r="E219" s="1" t="s">
        <v>58</v>
      </c>
      <c r="F219" s="1" t="s">
        <v>59</v>
      </c>
      <c r="G219" s="1" t="s">
        <v>60</v>
      </c>
      <c r="I219" s="54" t="s">
        <v>83</v>
      </c>
      <c r="J219" s="54" t="s">
        <v>106</v>
      </c>
      <c r="K219" s="54" t="s">
        <v>110</v>
      </c>
      <c r="L219" s="54" t="s">
        <v>186</v>
      </c>
      <c r="M219" s="54" t="s">
        <v>152</v>
      </c>
      <c r="N219" s="54" t="s">
        <v>88</v>
      </c>
      <c r="O219" s="54" t="s">
        <v>102</v>
      </c>
      <c r="P219" s="54" t="s">
        <v>90</v>
      </c>
      <c r="Q219" s="54"/>
      <c r="S219" s="1" t="s">
        <v>91</v>
      </c>
      <c r="T219" s="1" t="s">
        <v>92</v>
      </c>
      <c r="U219" s="1" t="s">
        <v>69</v>
      </c>
      <c r="V219" s="56">
        <v>3</v>
      </c>
      <c r="W219" s="57" t="s">
        <v>105</v>
      </c>
      <c r="X219" s="57" t="s">
        <v>213</v>
      </c>
      <c r="Y219" s="1" t="s">
        <v>78</v>
      </c>
      <c r="Z219" s="1" t="s">
        <v>94</v>
      </c>
      <c r="AA219" s="56">
        <v>930.1</v>
      </c>
      <c r="AB219" s="1" t="s">
        <v>95</v>
      </c>
      <c r="AC219" s="56">
        <v>131</v>
      </c>
      <c r="AD219" s="1" t="s">
        <v>96</v>
      </c>
      <c r="AE219" s="56">
        <v>690.5</v>
      </c>
      <c r="AF219" s="1" t="s">
        <v>74</v>
      </c>
      <c r="AG219" s="56">
        <v>71.930000000000007</v>
      </c>
      <c r="AH219" s="1" t="s">
        <v>613</v>
      </c>
      <c r="AK219" s="1" t="s">
        <v>78</v>
      </c>
      <c r="AL219" s="1" t="s">
        <v>77</v>
      </c>
      <c r="AM219" s="1" t="s">
        <v>77</v>
      </c>
      <c r="AN219" s="1" t="s">
        <v>376</v>
      </c>
    </row>
    <row r="220" spans="1:40" x14ac:dyDescent="0.2">
      <c r="A220" s="31" t="s">
        <v>341</v>
      </c>
      <c r="B220" s="1">
        <v>2017</v>
      </c>
      <c r="C220" s="1">
        <v>12</v>
      </c>
      <c r="E220" s="1" t="s">
        <v>58</v>
      </c>
      <c r="F220" s="1" t="s">
        <v>59</v>
      </c>
      <c r="G220" s="1" t="s">
        <v>60</v>
      </c>
      <c r="I220" s="54" t="s">
        <v>83</v>
      </c>
      <c r="J220" s="54" t="s">
        <v>106</v>
      </c>
      <c r="K220" s="54" t="s">
        <v>110</v>
      </c>
      <c r="L220" s="54" t="s">
        <v>186</v>
      </c>
      <c r="M220" s="54" t="s">
        <v>152</v>
      </c>
      <c r="N220" s="54" t="s">
        <v>88</v>
      </c>
      <c r="O220" s="54" t="s">
        <v>102</v>
      </c>
      <c r="P220" s="54" t="s">
        <v>90</v>
      </c>
      <c r="Q220" s="54"/>
      <c r="S220" s="1" t="s">
        <v>67</v>
      </c>
      <c r="T220" s="1" t="s">
        <v>68</v>
      </c>
      <c r="U220" s="1" t="s">
        <v>69</v>
      </c>
      <c r="V220" s="56">
        <v>3</v>
      </c>
      <c r="W220" s="57" t="s">
        <v>105</v>
      </c>
      <c r="X220" s="57" t="s">
        <v>213</v>
      </c>
      <c r="Y220" s="1" t="s">
        <v>78</v>
      </c>
      <c r="Z220" s="1" t="s">
        <v>94</v>
      </c>
      <c r="AA220" s="56">
        <v>0.52110000000000001</v>
      </c>
      <c r="AB220" s="1" t="s">
        <v>95</v>
      </c>
      <c r="AC220" s="56">
        <v>5.4399999999999997E-2</v>
      </c>
      <c r="AD220" s="1" t="s">
        <v>96</v>
      </c>
      <c r="AE220" s="56">
        <v>-0.49509999999999998</v>
      </c>
      <c r="AF220" s="1" t="s">
        <v>74</v>
      </c>
      <c r="AG220" s="56">
        <v>7.077E-2</v>
      </c>
      <c r="AH220" s="1" t="s">
        <v>613</v>
      </c>
      <c r="AK220" s="1" t="s">
        <v>78</v>
      </c>
      <c r="AL220" s="1" t="s">
        <v>77</v>
      </c>
      <c r="AM220" s="1" t="s">
        <v>77</v>
      </c>
      <c r="AN220" s="1" t="s">
        <v>376</v>
      </c>
    </row>
    <row r="221" spans="1:40" x14ac:dyDescent="0.2">
      <c r="A221" s="31" t="s">
        <v>343</v>
      </c>
      <c r="B221" s="1">
        <v>2017</v>
      </c>
      <c r="C221" s="1">
        <v>1</v>
      </c>
      <c r="E221" s="1" t="s">
        <v>58</v>
      </c>
      <c r="F221" s="1" t="s">
        <v>344</v>
      </c>
      <c r="G221" s="1" t="s">
        <v>60</v>
      </c>
      <c r="I221" s="54" t="s">
        <v>83</v>
      </c>
      <c r="J221" s="54" t="s">
        <v>198</v>
      </c>
      <c r="K221" s="54" t="s">
        <v>185</v>
      </c>
      <c r="L221" s="54" t="s">
        <v>345</v>
      </c>
      <c r="M221" s="54" t="s">
        <v>174</v>
      </c>
      <c r="N221" s="54" t="s">
        <v>88</v>
      </c>
      <c r="O221" s="54" t="s">
        <v>102</v>
      </c>
      <c r="P221" s="54" t="s">
        <v>90</v>
      </c>
      <c r="Q221" s="54"/>
      <c r="S221" s="1" t="s">
        <v>91</v>
      </c>
      <c r="T221" s="1" t="s">
        <v>92</v>
      </c>
      <c r="U221" s="1" t="s">
        <v>104</v>
      </c>
      <c r="V221" s="56">
        <v>1</v>
      </c>
      <c r="W221" s="57" t="s">
        <v>105</v>
      </c>
      <c r="X221" s="57" t="s">
        <v>198</v>
      </c>
      <c r="Y221" s="1" t="s">
        <v>78</v>
      </c>
      <c r="Z221" s="1" t="s">
        <v>94</v>
      </c>
      <c r="AA221" s="56">
        <v>3034.93</v>
      </c>
      <c r="AB221" s="1" t="s">
        <v>95</v>
      </c>
      <c r="AC221" s="56">
        <v>109.17</v>
      </c>
      <c r="AD221" s="1" t="s">
        <v>96</v>
      </c>
      <c r="AE221" s="56">
        <v>2849.34</v>
      </c>
      <c r="AF221" s="1" t="s">
        <v>74</v>
      </c>
      <c r="AG221" s="56">
        <v>152.84</v>
      </c>
      <c r="AH221" s="1" t="s">
        <v>80</v>
      </c>
      <c r="AK221" s="1" t="s">
        <v>77</v>
      </c>
      <c r="AL221" s="1" t="s">
        <v>77</v>
      </c>
      <c r="AM221" s="1" t="s">
        <v>77</v>
      </c>
      <c r="AN221" s="1" t="s">
        <v>98</v>
      </c>
    </row>
    <row r="222" spans="1:40" x14ac:dyDescent="0.2">
      <c r="A222" s="31" t="s">
        <v>343</v>
      </c>
      <c r="B222" s="1">
        <v>2017</v>
      </c>
      <c r="C222" s="1">
        <v>2</v>
      </c>
      <c r="E222" s="1" t="s">
        <v>58</v>
      </c>
      <c r="F222" s="1" t="s">
        <v>344</v>
      </c>
      <c r="G222" s="1" t="s">
        <v>60</v>
      </c>
      <c r="I222" s="54" t="s">
        <v>83</v>
      </c>
      <c r="J222" s="54" t="s">
        <v>198</v>
      </c>
      <c r="K222" s="54" t="s">
        <v>185</v>
      </c>
      <c r="L222" s="54" t="s">
        <v>345</v>
      </c>
      <c r="M222" s="54" t="s">
        <v>174</v>
      </c>
      <c r="N222" s="54" t="s">
        <v>88</v>
      </c>
      <c r="O222" s="54" t="s">
        <v>102</v>
      </c>
      <c r="P222" s="54" t="s">
        <v>90</v>
      </c>
      <c r="Q222" s="54"/>
      <c r="S222" s="1" t="s">
        <v>67</v>
      </c>
      <c r="T222" s="1" t="s">
        <v>68</v>
      </c>
      <c r="U222" s="1" t="s">
        <v>104</v>
      </c>
      <c r="V222" s="56">
        <v>1</v>
      </c>
      <c r="W222" s="57" t="s">
        <v>105</v>
      </c>
      <c r="X222" s="57" t="s">
        <v>198</v>
      </c>
      <c r="Y222" s="1" t="s">
        <v>70</v>
      </c>
      <c r="Z222" s="1" t="s">
        <v>94</v>
      </c>
      <c r="AA222" s="56">
        <v>58.91</v>
      </c>
      <c r="AB222" s="1" t="s">
        <v>95</v>
      </c>
      <c r="AC222" s="56">
        <v>3.01</v>
      </c>
      <c r="AD222" s="1" t="s">
        <v>96</v>
      </c>
      <c r="AE222" s="56">
        <v>35.479999999999997</v>
      </c>
      <c r="AF222" s="1" t="s">
        <v>74</v>
      </c>
      <c r="AG222" s="56">
        <v>7.7</v>
      </c>
      <c r="AH222" s="1" t="s">
        <v>80</v>
      </c>
      <c r="AJ222" s="1" t="s">
        <v>340</v>
      </c>
      <c r="AK222" s="1" t="s">
        <v>77</v>
      </c>
      <c r="AL222" s="1" t="s">
        <v>77</v>
      </c>
      <c r="AM222" s="1" t="s">
        <v>77</v>
      </c>
      <c r="AN222" s="1" t="s">
        <v>98</v>
      </c>
    </row>
    <row r="223" spans="1:40" x14ac:dyDescent="0.2">
      <c r="A223" s="31" t="s">
        <v>343</v>
      </c>
      <c r="B223" s="1">
        <v>2017</v>
      </c>
      <c r="C223" s="1">
        <v>3</v>
      </c>
      <c r="E223" s="1" t="s">
        <v>58</v>
      </c>
      <c r="F223" s="1" t="s">
        <v>59</v>
      </c>
      <c r="G223" s="1" t="s">
        <v>60</v>
      </c>
      <c r="I223" s="54" t="s">
        <v>83</v>
      </c>
      <c r="J223" s="54" t="s">
        <v>198</v>
      </c>
      <c r="K223" s="54" t="s">
        <v>185</v>
      </c>
      <c r="L223" s="54" t="s">
        <v>345</v>
      </c>
      <c r="M223" s="54" t="s">
        <v>174</v>
      </c>
      <c r="N223" s="54" t="s">
        <v>88</v>
      </c>
      <c r="O223" s="54" t="s">
        <v>102</v>
      </c>
      <c r="P223" s="54" t="s">
        <v>90</v>
      </c>
      <c r="Q223" s="54"/>
      <c r="S223" s="1" t="s">
        <v>91</v>
      </c>
      <c r="T223" s="1" t="s">
        <v>92</v>
      </c>
      <c r="U223" s="1" t="s">
        <v>104</v>
      </c>
      <c r="V223" s="56">
        <v>1</v>
      </c>
      <c r="W223" s="57" t="s">
        <v>213</v>
      </c>
      <c r="X223" s="57" t="s">
        <v>213</v>
      </c>
      <c r="Y223" s="1" t="s">
        <v>78</v>
      </c>
      <c r="Z223" s="1" t="s">
        <v>94</v>
      </c>
      <c r="AA223" s="56">
        <v>4126.6400000000003</v>
      </c>
      <c r="AB223" s="1" t="s">
        <v>95</v>
      </c>
      <c r="AC223" s="56">
        <v>218.34</v>
      </c>
      <c r="AD223" s="1" t="s">
        <v>96</v>
      </c>
      <c r="AE223" s="56">
        <v>3886.46</v>
      </c>
      <c r="AF223" s="1" t="s">
        <v>74</v>
      </c>
      <c r="AG223" s="56">
        <v>152.84</v>
      </c>
      <c r="AH223" s="1" t="s">
        <v>80</v>
      </c>
      <c r="AK223" s="1" t="s">
        <v>77</v>
      </c>
      <c r="AL223" s="1" t="s">
        <v>77</v>
      </c>
      <c r="AM223" s="1" t="s">
        <v>77</v>
      </c>
      <c r="AN223" s="1" t="s">
        <v>98</v>
      </c>
    </row>
    <row r="224" spans="1:40" x14ac:dyDescent="0.2">
      <c r="A224" s="31" t="s">
        <v>343</v>
      </c>
      <c r="B224" s="1">
        <v>2017</v>
      </c>
      <c r="C224" s="1">
        <v>4</v>
      </c>
      <c r="E224" s="1" t="s">
        <v>58</v>
      </c>
      <c r="F224" s="1" t="s">
        <v>59</v>
      </c>
      <c r="G224" s="1" t="s">
        <v>60</v>
      </c>
      <c r="I224" s="54" t="s">
        <v>83</v>
      </c>
      <c r="J224" s="54" t="s">
        <v>198</v>
      </c>
      <c r="K224" s="54" t="s">
        <v>185</v>
      </c>
      <c r="L224" s="54" t="s">
        <v>345</v>
      </c>
      <c r="M224" s="54" t="s">
        <v>174</v>
      </c>
      <c r="N224" s="54" t="s">
        <v>88</v>
      </c>
      <c r="O224" s="54" t="s">
        <v>102</v>
      </c>
      <c r="P224" s="54" t="s">
        <v>90</v>
      </c>
      <c r="Q224" s="54"/>
      <c r="S224" s="1" t="s">
        <v>67</v>
      </c>
      <c r="T224" s="1" t="s">
        <v>68</v>
      </c>
      <c r="U224" s="1" t="s">
        <v>104</v>
      </c>
      <c r="V224" s="56">
        <v>1</v>
      </c>
      <c r="W224" s="57" t="s">
        <v>213</v>
      </c>
      <c r="X224" s="57" t="s">
        <v>213</v>
      </c>
      <c r="Y224" s="1" t="s">
        <v>70</v>
      </c>
      <c r="Z224" s="1" t="s">
        <v>94</v>
      </c>
      <c r="AA224" s="56">
        <v>58.24</v>
      </c>
      <c r="AB224" s="1" t="s">
        <v>95</v>
      </c>
      <c r="AC224" s="56">
        <v>4.6900000000000004</v>
      </c>
      <c r="AD224" s="1" t="s">
        <v>96</v>
      </c>
      <c r="AE224" s="56">
        <v>63.26</v>
      </c>
      <c r="AF224" s="1" t="s">
        <v>74</v>
      </c>
      <c r="AG224" s="56">
        <v>6.7</v>
      </c>
      <c r="AH224" s="1" t="s">
        <v>80</v>
      </c>
      <c r="AJ224" s="1" t="s">
        <v>340</v>
      </c>
      <c r="AK224" s="1" t="s">
        <v>77</v>
      </c>
      <c r="AL224" s="1" t="s">
        <v>77</v>
      </c>
      <c r="AM224" s="1" t="s">
        <v>77</v>
      </c>
      <c r="AN224" s="1" t="s">
        <v>98</v>
      </c>
    </row>
    <row r="225" spans="1:40" x14ac:dyDescent="0.2">
      <c r="A225" s="31" t="s">
        <v>326</v>
      </c>
      <c r="B225" s="1">
        <v>2017</v>
      </c>
      <c r="C225" s="1">
        <v>1</v>
      </c>
      <c r="E225" s="1" t="s">
        <v>58</v>
      </c>
      <c r="F225" s="1" t="s">
        <v>59</v>
      </c>
      <c r="G225" s="1" t="s">
        <v>60</v>
      </c>
      <c r="I225" s="54" t="s">
        <v>143</v>
      </c>
      <c r="J225" s="54" t="s">
        <v>318</v>
      </c>
      <c r="K225" s="54"/>
      <c r="L225" s="54" t="s">
        <v>346</v>
      </c>
      <c r="M225" s="54" t="s">
        <v>87</v>
      </c>
      <c r="N225" s="54" t="s">
        <v>88</v>
      </c>
      <c r="O225" s="54" t="s">
        <v>102</v>
      </c>
      <c r="P225" s="54" t="s">
        <v>90</v>
      </c>
      <c r="Q225" s="54"/>
      <c r="S225" s="1" t="s">
        <v>91</v>
      </c>
      <c r="T225" s="1" t="s">
        <v>92</v>
      </c>
      <c r="U225" s="1" t="s">
        <v>69</v>
      </c>
      <c r="V225" s="56">
        <v>1</v>
      </c>
      <c r="W225" s="57" t="s">
        <v>198</v>
      </c>
      <c r="X225" s="57" t="s">
        <v>198</v>
      </c>
      <c r="Y225" s="1" t="s">
        <v>78</v>
      </c>
      <c r="Z225" s="1" t="s">
        <v>94</v>
      </c>
      <c r="AA225" s="56">
        <v>3295.96</v>
      </c>
      <c r="AB225" s="1" t="s">
        <v>95</v>
      </c>
      <c r="AC225" s="56">
        <v>112.11</v>
      </c>
      <c r="AD225" s="1" t="s">
        <v>96</v>
      </c>
      <c r="AE225" s="56">
        <v>3228.7</v>
      </c>
      <c r="AF225" s="1" t="s">
        <v>74</v>
      </c>
      <c r="AG225" s="56">
        <v>179.37</v>
      </c>
      <c r="AH225" s="1" t="s">
        <v>80</v>
      </c>
      <c r="AK225" s="1" t="s">
        <v>77</v>
      </c>
      <c r="AL225" s="1" t="s">
        <v>77</v>
      </c>
      <c r="AM225" s="1" t="s">
        <v>77</v>
      </c>
      <c r="AN225" s="1" t="s">
        <v>77</v>
      </c>
    </row>
    <row r="226" spans="1:40" x14ac:dyDescent="0.2">
      <c r="A226" s="31" t="s">
        <v>326</v>
      </c>
      <c r="B226" s="1">
        <v>2017</v>
      </c>
      <c r="C226" s="1">
        <v>2</v>
      </c>
      <c r="E226" s="1" t="s">
        <v>58</v>
      </c>
      <c r="F226" s="1" t="s">
        <v>59</v>
      </c>
      <c r="G226" s="1" t="s">
        <v>60</v>
      </c>
      <c r="I226" s="54" t="s">
        <v>143</v>
      </c>
      <c r="J226" s="54" t="s">
        <v>318</v>
      </c>
      <c r="K226" s="54"/>
      <c r="L226" s="54" t="s">
        <v>346</v>
      </c>
      <c r="M226" s="54" t="s">
        <v>87</v>
      </c>
      <c r="N226" s="54" t="s">
        <v>88</v>
      </c>
      <c r="O226" s="54" t="s">
        <v>102</v>
      </c>
      <c r="P226" s="54" t="s">
        <v>90</v>
      </c>
      <c r="Q226" s="54"/>
      <c r="S226" s="1" t="s">
        <v>120</v>
      </c>
      <c r="U226" s="1" t="s">
        <v>69</v>
      </c>
      <c r="V226" s="56">
        <v>1</v>
      </c>
      <c r="W226" s="57" t="s">
        <v>198</v>
      </c>
      <c r="X226" s="57" t="s">
        <v>198</v>
      </c>
      <c r="Y226" s="1" t="s">
        <v>78</v>
      </c>
      <c r="Z226" s="1" t="s">
        <v>94</v>
      </c>
      <c r="AA226" s="56">
        <v>70.38</v>
      </c>
      <c r="AB226" s="1" t="s">
        <v>95</v>
      </c>
      <c r="AC226" s="56">
        <v>5.57</v>
      </c>
      <c r="AD226" s="1" t="s">
        <v>96</v>
      </c>
      <c r="AE226" s="56">
        <v>-83.54</v>
      </c>
      <c r="AF226" s="1" t="s">
        <v>74</v>
      </c>
      <c r="AG226" s="56">
        <v>22.78</v>
      </c>
      <c r="AH226" s="1" t="s">
        <v>80</v>
      </c>
      <c r="AK226" s="1" t="s">
        <v>77</v>
      </c>
      <c r="AL226" s="1" t="s">
        <v>77</v>
      </c>
      <c r="AM226" s="1" t="s">
        <v>77</v>
      </c>
      <c r="AN226" s="1" t="s">
        <v>77</v>
      </c>
    </row>
    <row r="227" spans="1:40" x14ac:dyDescent="0.2">
      <c r="A227" s="31" t="s">
        <v>326</v>
      </c>
      <c r="B227" s="1">
        <v>2017</v>
      </c>
      <c r="C227" s="1">
        <v>3</v>
      </c>
      <c r="E227" s="1" t="s">
        <v>58</v>
      </c>
      <c r="F227" s="1" t="s">
        <v>59</v>
      </c>
      <c r="G227" s="1" t="s">
        <v>60</v>
      </c>
      <c r="I227" s="54" t="s">
        <v>143</v>
      </c>
      <c r="J227" s="54" t="s">
        <v>318</v>
      </c>
      <c r="K227" s="54"/>
      <c r="L227" s="54" t="s">
        <v>346</v>
      </c>
      <c r="M227" s="54" t="s">
        <v>87</v>
      </c>
      <c r="N227" s="54" t="s">
        <v>88</v>
      </c>
      <c r="O227" s="54" t="s">
        <v>102</v>
      </c>
      <c r="P227" s="54" t="s">
        <v>90</v>
      </c>
      <c r="Q227" s="54"/>
      <c r="S227" s="1" t="s">
        <v>67</v>
      </c>
      <c r="T227" s="1" t="s">
        <v>68</v>
      </c>
      <c r="U227" s="1" t="s">
        <v>69</v>
      </c>
      <c r="V227" s="56">
        <v>1</v>
      </c>
      <c r="W227" s="57" t="s">
        <v>198</v>
      </c>
      <c r="X227" s="57" t="s">
        <v>198</v>
      </c>
      <c r="Y227" s="1" t="s">
        <v>78</v>
      </c>
      <c r="Z227" s="1" t="s">
        <v>94</v>
      </c>
      <c r="AA227" s="56">
        <v>29.86</v>
      </c>
      <c r="AB227" s="1" t="s">
        <v>95</v>
      </c>
      <c r="AC227" s="56">
        <v>2.19</v>
      </c>
      <c r="AD227" s="1" t="s">
        <v>96</v>
      </c>
      <c r="AE227" s="56">
        <v>22.02</v>
      </c>
      <c r="AF227" s="1" t="s">
        <v>74</v>
      </c>
      <c r="AG227" s="56">
        <v>2.76</v>
      </c>
      <c r="AH227" s="1" t="s">
        <v>80</v>
      </c>
      <c r="AK227" s="1" t="s">
        <v>77</v>
      </c>
      <c r="AL227" s="1" t="s">
        <v>77</v>
      </c>
      <c r="AM227" s="1" t="s">
        <v>77</v>
      </c>
      <c r="AN227" s="1" t="s">
        <v>77</v>
      </c>
    </row>
    <row r="228" spans="1:40" x14ac:dyDescent="0.2">
      <c r="A228" s="31" t="s">
        <v>347</v>
      </c>
      <c r="B228" s="1">
        <v>2017</v>
      </c>
      <c r="C228" s="1">
        <v>1</v>
      </c>
      <c r="E228" s="1" t="s">
        <v>82</v>
      </c>
      <c r="F228" s="1" t="s">
        <v>59</v>
      </c>
      <c r="G228" s="1" t="s">
        <v>60</v>
      </c>
      <c r="I228" s="54" t="s">
        <v>348</v>
      </c>
      <c r="J228" s="54" t="s">
        <v>349</v>
      </c>
      <c r="K228" s="54"/>
      <c r="L228" s="54" t="s">
        <v>350</v>
      </c>
      <c r="M228" s="54" t="s">
        <v>87</v>
      </c>
      <c r="N228" s="54" t="s">
        <v>204</v>
      </c>
      <c r="O228" s="54" t="s">
        <v>102</v>
      </c>
      <c r="P228" s="54" t="s">
        <v>90</v>
      </c>
      <c r="Q228" s="54" t="s">
        <v>351</v>
      </c>
      <c r="S228" s="1" t="s">
        <v>67</v>
      </c>
      <c r="T228" s="1" t="s">
        <v>68</v>
      </c>
      <c r="U228" s="1" t="s">
        <v>69</v>
      </c>
      <c r="V228" s="56">
        <v>3</v>
      </c>
      <c r="W228" s="57" t="s">
        <v>193</v>
      </c>
      <c r="X228" s="57" t="s">
        <v>193</v>
      </c>
      <c r="Y228" s="1" t="s">
        <v>70</v>
      </c>
      <c r="Z228" s="1" t="s">
        <v>94</v>
      </c>
      <c r="AA228" s="56">
        <v>51.36</v>
      </c>
      <c r="AB228" s="1" t="s">
        <v>95</v>
      </c>
      <c r="AC228" s="56">
        <v>3.19</v>
      </c>
      <c r="AD228" s="1" t="s">
        <v>96</v>
      </c>
      <c r="AE228" s="56">
        <v>23.18</v>
      </c>
      <c r="AF228" s="1" t="s">
        <v>74</v>
      </c>
      <c r="AG228" s="56">
        <v>4.55</v>
      </c>
      <c r="AH228" s="1" t="s">
        <v>80</v>
      </c>
      <c r="AJ228" s="1" t="s">
        <v>352</v>
      </c>
      <c r="AK228" s="1" t="s">
        <v>77</v>
      </c>
      <c r="AL228" s="1" t="s">
        <v>98</v>
      </c>
      <c r="AM228" s="1" t="s">
        <v>98</v>
      </c>
      <c r="AN228" s="1" t="s">
        <v>98</v>
      </c>
    </row>
    <row r="229" spans="1:40" x14ac:dyDescent="0.2">
      <c r="A229" s="31" t="s">
        <v>347</v>
      </c>
      <c r="B229" s="1">
        <v>2017</v>
      </c>
      <c r="C229" s="1">
        <v>2</v>
      </c>
      <c r="E229" s="1" t="s">
        <v>82</v>
      </c>
      <c r="F229" s="1" t="s">
        <v>59</v>
      </c>
      <c r="G229" s="1" t="s">
        <v>60</v>
      </c>
      <c r="I229" s="54" t="s">
        <v>353</v>
      </c>
      <c r="J229" s="54" t="s">
        <v>354</v>
      </c>
      <c r="K229" s="54"/>
      <c r="L229" s="54" t="s">
        <v>350</v>
      </c>
      <c r="M229" s="54" t="s">
        <v>87</v>
      </c>
      <c r="N229" s="54" t="s">
        <v>204</v>
      </c>
      <c r="O229" s="54" t="s">
        <v>102</v>
      </c>
      <c r="P229" s="54" t="s">
        <v>90</v>
      </c>
      <c r="Q229" s="54" t="s">
        <v>351</v>
      </c>
      <c r="S229" s="1" t="s">
        <v>67</v>
      </c>
      <c r="T229" s="1" t="s">
        <v>68</v>
      </c>
      <c r="U229" s="1" t="s">
        <v>69</v>
      </c>
      <c r="V229" s="56">
        <v>3</v>
      </c>
      <c r="W229" s="57" t="s">
        <v>193</v>
      </c>
      <c r="X229" s="57" t="s">
        <v>193</v>
      </c>
      <c r="Y229" s="1" t="s">
        <v>70</v>
      </c>
      <c r="Z229" s="1" t="s">
        <v>94</v>
      </c>
      <c r="AA229" s="56">
        <v>51.36</v>
      </c>
      <c r="AB229" s="1" t="s">
        <v>95</v>
      </c>
      <c r="AC229" s="56">
        <v>3.19</v>
      </c>
      <c r="AD229" s="1" t="s">
        <v>96</v>
      </c>
      <c r="AE229" s="56">
        <v>25</v>
      </c>
      <c r="AF229" s="1" t="s">
        <v>74</v>
      </c>
      <c r="AG229" s="56">
        <v>3.64</v>
      </c>
      <c r="AH229" s="1" t="s">
        <v>80</v>
      </c>
      <c r="AJ229" s="1" t="s">
        <v>352</v>
      </c>
      <c r="AK229" s="1" t="s">
        <v>77</v>
      </c>
      <c r="AL229" s="1" t="s">
        <v>98</v>
      </c>
      <c r="AM229" s="1" t="s">
        <v>98</v>
      </c>
      <c r="AN229" s="1" t="s">
        <v>98</v>
      </c>
    </row>
    <row r="230" spans="1:40" x14ac:dyDescent="0.2">
      <c r="A230" s="31" t="s">
        <v>347</v>
      </c>
      <c r="B230" s="1">
        <v>2017</v>
      </c>
      <c r="C230" s="1">
        <v>3</v>
      </c>
      <c r="E230" s="1" t="s">
        <v>82</v>
      </c>
      <c r="F230" s="1" t="s">
        <v>59</v>
      </c>
      <c r="G230" s="1" t="s">
        <v>60</v>
      </c>
      <c r="I230" s="54" t="s">
        <v>83</v>
      </c>
      <c r="J230" s="54" t="s">
        <v>354</v>
      </c>
      <c r="K230" s="54" t="s">
        <v>178</v>
      </c>
      <c r="L230" s="54" t="s">
        <v>350</v>
      </c>
      <c r="M230" s="54" t="s">
        <v>87</v>
      </c>
      <c r="N230" s="54" t="s">
        <v>204</v>
      </c>
      <c r="O230" s="54" t="s">
        <v>102</v>
      </c>
      <c r="P230" s="54" t="s">
        <v>90</v>
      </c>
      <c r="Q230" s="54" t="s">
        <v>351</v>
      </c>
      <c r="S230" s="1" t="s">
        <v>67</v>
      </c>
      <c r="T230" s="1" t="s">
        <v>68</v>
      </c>
      <c r="U230" s="1" t="s">
        <v>69</v>
      </c>
      <c r="V230" s="56">
        <v>3</v>
      </c>
      <c r="W230" s="57" t="s">
        <v>193</v>
      </c>
      <c r="X230" s="57" t="s">
        <v>193</v>
      </c>
      <c r="Y230" s="1" t="s">
        <v>70</v>
      </c>
      <c r="Z230" s="1" t="s">
        <v>94</v>
      </c>
      <c r="AA230" s="56">
        <v>51.36</v>
      </c>
      <c r="AB230" s="1" t="s">
        <v>95</v>
      </c>
      <c r="AC230" s="56">
        <v>3.19</v>
      </c>
      <c r="AD230" s="1" t="s">
        <v>96</v>
      </c>
      <c r="AE230" s="56">
        <v>30</v>
      </c>
      <c r="AF230" s="1" t="s">
        <v>74</v>
      </c>
      <c r="AG230" s="56">
        <v>5</v>
      </c>
      <c r="AH230" s="1" t="s">
        <v>80</v>
      </c>
      <c r="AJ230" s="1" t="s">
        <v>352</v>
      </c>
      <c r="AK230" s="1" t="s">
        <v>77</v>
      </c>
      <c r="AL230" s="1" t="s">
        <v>98</v>
      </c>
      <c r="AM230" s="1" t="s">
        <v>98</v>
      </c>
      <c r="AN230" s="1" t="s">
        <v>98</v>
      </c>
    </row>
    <row r="231" spans="1:40" x14ac:dyDescent="0.2">
      <c r="A231" s="31" t="s">
        <v>347</v>
      </c>
      <c r="B231" s="1">
        <v>2017</v>
      </c>
      <c r="C231" s="1">
        <v>4</v>
      </c>
      <c r="E231" s="1" t="s">
        <v>82</v>
      </c>
      <c r="F231" s="1" t="s">
        <v>59</v>
      </c>
      <c r="G231" s="1" t="s">
        <v>60</v>
      </c>
      <c r="I231" s="54" t="s">
        <v>348</v>
      </c>
      <c r="J231" s="54" t="s">
        <v>349</v>
      </c>
      <c r="K231" s="54"/>
      <c r="L231" s="54" t="s">
        <v>350</v>
      </c>
      <c r="M231" s="54" t="s">
        <v>87</v>
      </c>
      <c r="N231" s="54" t="s">
        <v>204</v>
      </c>
      <c r="O231" s="54" t="s">
        <v>102</v>
      </c>
      <c r="P231" s="54" t="s">
        <v>90</v>
      </c>
      <c r="Q231" s="54" t="s">
        <v>351</v>
      </c>
      <c r="S231" s="1" t="s">
        <v>91</v>
      </c>
      <c r="T231" s="1" t="s">
        <v>92</v>
      </c>
      <c r="U231" s="1" t="s">
        <v>69</v>
      </c>
      <c r="V231" s="56">
        <v>3</v>
      </c>
      <c r="W231" s="57" t="s">
        <v>193</v>
      </c>
      <c r="X231" s="57" t="s">
        <v>193</v>
      </c>
      <c r="Y231" s="1" t="s">
        <v>78</v>
      </c>
      <c r="Z231" s="1" t="s">
        <v>94</v>
      </c>
      <c r="AA231" s="56">
        <v>44.4</v>
      </c>
      <c r="AB231" s="1" t="s">
        <v>95</v>
      </c>
      <c r="AC231" s="56">
        <v>2.7</v>
      </c>
      <c r="AD231" s="1" t="s">
        <v>96</v>
      </c>
      <c r="AE231" s="56">
        <v>41.2</v>
      </c>
      <c r="AF231" s="1" t="s">
        <v>74</v>
      </c>
      <c r="AG231" s="56">
        <v>1.6</v>
      </c>
      <c r="AH231" s="1" t="s">
        <v>75</v>
      </c>
      <c r="AJ231" s="1" t="s">
        <v>355</v>
      </c>
      <c r="AK231" s="1" t="s">
        <v>77</v>
      </c>
      <c r="AL231" s="1" t="s">
        <v>98</v>
      </c>
      <c r="AM231" s="1" t="s">
        <v>98</v>
      </c>
      <c r="AN231" s="1" t="s">
        <v>98</v>
      </c>
    </row>
    <row r="232" spans="1:40" x14ac:dyDescent="0.2">
      <c r="A232" s="31" t="s">
        <v>347</v>
      </c>
      <c r="B232" s="1">
        <v>2017</v>
      </c>
      <c r="C232" s="1">
        <v>5</v>
      </c>
      <c r="E232" s="1" t="s">
        <v>82</v>
      </c>
      <c r="F232" s="1" t="s">
        <v>59</v>
      </c>
      <c r="G232" s="1" t="s">
        <v>60</v>
      </c>
      <c r="I232" s="54" t="s">
        <v>353</v>
      </c>
      <c r="J232" s="54" t="s">
        <v>354</v>
      </c>
      <c r="K232" s="54"/>
      <c r="L232" s="54" t="s">
        <v>350</v>
      </c>
      <c r="M232" s="54" t="s">
        <v>87</v>
      </c>
      <c r="N232" s="54" t="s">
        <v>204</v>
      </c>
      <c r="O232" s="54" t="s">
        <v>102</v>
      </c>
      <c r="P232" s="54" t="s">
        <v>90</v>
      </c>
      <c r="Q232" s="54" t="s">
        <v>351</v>
      </c>
      <c r="S232" s="1" t="s">
        <v>91</v>
      </c>
      <c r="T232" s="1" t="s">
        <v>92</v>
      </c>
      <c r="U232" s="1" t="s">
        <v>69</v>
      </c>
      <c r="V232" s="56">
        <v>3</v>
      </c>
      <c r="W232" s="57" t="s">
        <v>193</v>
      </c>
      <c r="X232" s="57" t="s">
        <v>193</v>
      </c>
      <c r="Y232" s="1" t="s">
        <v>78</v>
      </c>
      <c r="Z232" s="1" t="s">
        <v>94</v>
      </c>
      <c r="AA232" s="56">
        <v>44.4</v>
      </c>
      <c r="AB232" s="1" t="s">
        <v>95</v>
      </c>
      <c r="AC232" s="56">
        <v>2.7</v>
      </c>
      <c r="AD232" s="1" t="s">
        <v>96</v>
      </c>
      <c r="AE232" s="56">
        <v>41.1</v>
      </c>
      <c r="AF232" s="1" t="s">
        <v>74</v>
      </c>
      <c r="AG232" s="56">
        <v>1.7</v>
      </c>
      <c r="AH232" s="1" t="s">
        <v>75</v>
      </c>
      <c r="AJ232" s="1" t="s">
        <v>355</v>
      </c>
      <c r="AK232" s="1" t="s">
        <v>77</v>
      </c>
      <c r="AL232" s="1" t="s">
        <v>98</v>
      </c>
      <c r="AM232" s="1" t="s">
        <v>98</v>
      </c>
      <c r="AN232" s="1" t="s">
        <v>98</v>
      </c>
    </row>
    <row r="233" spans="1:40" x14ac:dyDescent="0.2">
      <c r="A233" s="31" t="s">
        <v>347</v>
      </c>
      <c r="B233" s="1">
        <v>2017</v>
      </c>
      <c r="C233" s="1">
        <v>6</v>
      </c>
      <c r="E233" s="1" t="s">
        <v>82</v>
      </c>
      <c r="F233" s="1" t="s">
        <v>59</v>
      </c>
      <c r="G233" s="1" t="s">
        <v>60</v>
      </c>
      <c r="I233" s="54" t="s">
        <v>83</v>
      </c>
      <c r="J233" s="54" t="s">
        <v>354</v>
      </c>
      <c r="K233" s="54" t="s">
        <v>178</v>
      </c>
      <c r="L233" s="54" t="s">
        <v>350</v>
      </c>
      <c r="M233" s="54" t="s">
        <v>87</v>
      </c>
      <c r="N233" s="54" t="s">
        <v>204</v>
      </c>
      <c r="O233" s="54" t="s">
        <v>102</v>
      </c>
      <c r="P233" s="54" t="s">
        <v>90</v>
      </c>
      <c r="Q233" s="54" t="s">
        <v>351</v>
      </c>
      <c r="S233" s="1" t="s">
        <v>91</v>
      </c>
      <c r="T233" s="1" t="s">
        <v>92</v>
      </c>
      <c r="U233" s="1" t="s">
        <v>69</v>
      </c>
      <c r="V233" s="56">
        <v>3</v>
      </c>
      <c r="W233" s="57" t="s">
        <v>193</v>
      </c>
      <c r="X233" s="57" t="s">
        <v>193</v>
      </c>
      <c r="Y233" s="1" t="s">
        <v>78</v>
      </c>
      <c r="Z233" s="1" t="s">
        <v>94</v>
      </c>
      <c r="AA233" s="56">
        <v>44.4</v>
      </c>
      <c r="AB233" s="1" t="s">
        <v>95</v>
      </c>
      <c r="AC233" s="56">
        <v>2.7</v>
      </c>
      <c r="AD233" s="1" t="s">
        <v>96</v>
      </c>
      <c r="AE233" s="56">
        <v>39.9</v>
      </c>
      <c r="AF233" s="1" t="s">
        <v>74</v>
      </c>
      <c r="AG233" s="56">
        <v>2.2000000000000002</v>
      </c>
      <c r="AH233" s="1" t="s">
        <v>75</v>
      </c>
      <c r="AJ233" s="1" t="s">
        <v>355</v>
      </c>
      <c r="AK233" s="1" t="s">
        <v>77</v>
      </c>
      <c r="AL233" s="1" t="s">
        <v>98</v>
      </c>
      <c r="AM233" s="1" t="s">
        <v>98</v>
      </c>
      <c r="AN233" s="1" t="s">
        <v>98</v>
      </c>
    </row>
    <row r="234" spans="1:40" x14ac:dyDescent="0.2">
      <c r="A234" s="22" t="s">
        <v>356</v>
      </c>
      <c r="B234" s="1">
        <v>2017</v>
      </c>
      <c r="C234" s="1">
        <v>1</v>
      </c>
      <c r="E234" s="1" t="s">
        <v>82</v>
      </c>
      <c r="F234" s="1" t="s">
        <v>59</v>
      </c>
      <c r="G234" s="1" t="s">
        <v>60</v>
      </c>
      <c r="I234" s="54" t="s">
        <v>143</v>
      </c>
      <c r="J234" s="54" t="s">
        <v>329</v>
      </c>
      <c r="K234" s="54"/>
      <c r="L234" s="54" t="s">
        <v>357</v>
      </c>
      <c r="M234" s="54" t="s">
        <v>87</v>
      </c>
      <c r="N234" s="54" t="s">
        <v>88</v>
      </c>
      <c r="O234" s="54" t="s">
        <v>102</v>
      </c>
      <c r="P234" s="54" t="s">
        <v>153</v>
      </c>
      <c r="Q234" s="54" t="s">
        <v>358</v>
      </c>
      <c r="S234" s="1" t="s">
        <v>67</v>
      </c>
      <c r="T234" s="1" t="s">
        <v>112</v>
      </c>
      <c r="U234" s="1" t="s">
        <v>69</v>
      </c>
      <c r="V234" s="56">
        <v>1</v>
      </c>
      <c r="W234" s="57"/>
      <c r="X234" s="57"/>
      <c r="Y234" s="1" t="s">
        <v>70</v>
      </c>
      <c r="AA234" s="56"/>
      <c r="AB234" s="1" t="s">
        <v>95</v>
      </c>
      <c r="AC234" s="56"/>
      <c r="AE234" s="56"/>
      <c r="AG234" s="56"/>
      <c r="AI234" s="1" t="s">
        <v>277</v>
      </c>
      <c r="AJ234" s="1" t="s">
        <v>359</v>
      </c>
    </row>
    <row r="235" spans="1:40" x14ac:dyDescent="0.2">
      <c r="A235" s="22" t="s">
        <v>356</v>
      </c>
      <c r="B235" s="1">
        <v>2017</v>
      </c>
      <c r="C235" s="1">
        <v>2</v>
      </c>
      <c r="E235" s="1" t="s">
        <v>82</v>
      </c>
      <c r="F235" s="1" t="s">
        <v>59</v>
      </c>
      <c r="G235" s="1" t="s">
        <v>60</v>
      </c>
      <c r="I235" s="54" t="s">
        <v>143</v>
      </c>
      <c r="J235" s="54" t="s">
        <v>329</v>
      </c>
      <c r="K235" s="54"/>
      <c r="L235" s="54" t="s">
        <v>357</v>
      </c>
      <c r="M235" s="54" t="s">
        <v>87</v>
      </c>
      <c r="N235" s="54" t="s">
        <v>88</v>
      </c>
      <c r="O235" s="54" t="s">
        <v>102</v>
      </c>
      <c r="P235" s="54" t="s">
        <v>153</v>
      </c>
      <c r="Q235" s="54" t="s">
        <v>358</v>
      </c>
      <c r="S235" s="1" t="s">
        <v>67</v>
      </c>
      <c r="T235" s="1" t="s">
        <v>68</v>
      </c>
      <c r="U235" s="1" t="s">
        <v>69</v>
      </c>
      <c r="V235" s="56">
        <v>1</v>
      </c>
      <c r="W235" s="57"/>
      <c r="X235" s="57"/>
      <c r="Y235" s="1" t="s">
        <v>70</v>
      </c>
      <c r="AA235" s="56"/>
      <c r="AB235" s="1" t="s">
        <v>95</v>
      </c>
      <c r="AC235" s="56"/>
      <c r="AE235" s="56"/>
      <c r="AG235" s="56"/>
      <c r="AI235" s="1" t="s">
        <v>277</v>
      </c>
      <c r="AJ235" s="1" t="s">
        <v>359</v>
      </c>
    </row>
    <row r="236" spans="1:40" x14ac:dyDescent="0.2">
      <c r="A236" s="22" t="s">
        <v>339</v>
      </c>
      <c r="B236" s="1">
        <v>2017</v>
      </c>
      <c r="C236" s="1">
        <v>1</v>
      </c>
      <c r="E236" s="1" t="s">
        <v>82</v>
      </c>
      <c r="F236" s="1" t="s">
        <v>59</v>
      </c>
      <c r="G236" s="1" t="s">
        <v>60</v>
      </c>
      <c r="I236" s="54" t="s">
        <v>83</v>
      </c>
      <c r="J236" s="54" t="s">
        <v>84</v>
      </c>
      <c r="K236" s="54" t="s">
        <v>85</v>
      </c>
      <c r="L236" s="54" t="s">
        <v>173</v>
      </c>
      <c r="M236" s="54" t="s">
        <v>87</v>
      </c>
      <c r="N236" s="54" t="s">
        <v>108</v>
      </c>
      <c r="O236" s="54" t="s">
        <v>102</v>
      </c>
      <c r="P236" s="54" t="s">
        <v>90</v>
      </c>
      <c r="Q236" s="54"/>
      <c r="S236" s="1" t="s">
        <v>132</v>
      </c>
      <c r="T236" s="1" t="s">
        <v>133</v>
      </c>
      <c r="U236" s="1" t="s">
        <v>69</v>
      </c>
      <c r="V236" s="56">
        <v>1</v>
      </c>
      <c r="W236" s="57" t="s">
        <v>107</v>
      </c>
      <c r="X236" s="57" t="s">
        <v>105</v>
      </c>
      <c r="Y236" s="1" t="s">
        <v>70</v>
      </c>
      <c r="Z236" s="1" t="s">
        <v>94</v>
      </c>
      <c r="AA236" s="56"/>
      <c r="AB236" s="1" t="s">
        <v>95</v>
      </c>
      <c r="AC236" s="56"/>
      <c r="AD236" s="1" t="s">
        <v>96</v>
      </c>
      <c r="AE236" s="56"/>
      <c r="AF236" s="1" t="s">
        <v>74</v>
      </c>
      <c r="AG236" s="56"/>
      <c r="AH236" s="1" t="s">
        <v>80</v>
      </c>
      <c r="AI236" s="1" t="s">
        <v>360</v>
      </c>
      <c r="AK236" s="1" t="s">
        <v>77</v>
      </c>
      <c r="AL236" s="1" t="s">
        <v>77</v>
      </c>
      <c r="AM236" s="1" t="s">
        <v>98</v>
      </c>
      <c r="AN236" s="1" t="s">
        <v>98</v>
      </c>
    </row>
    <row r="237" spans="1:40" x14ac:dyDescent="0.2">
      <c r="A237" s="22" t="s">
        <v>339</v>
      </c>
      <c r="B237" s="1">
        <v>2017</v>
      </c>
      <c r="C237" s="1">
        <v>2</v>
      </c>
      <c r="E237" s="1" t="s">
        <v>82</v>
      </c>
      <c r="F237" s="1" t="s">
        <v>59</v>
      </c>
      <c r="G237" s="1" t="s">
        <v>60</v>
      </c>
      <c r="I237" s="54" t="s">
        <v>83</v>
      </c>
      <c r="J237" s="54" t="s">
        <v>84</v>
      </c>
      <c r="K237" s="54" t="s">
        <v>85</v>
      </c>
      <c r="L237" s="54" t="s">
        <v>173</v>
      </c>
      <c r="M237" s="54" t="s">
        <v>87</v>
      </c>
      <c r="N237" s="54" t="s">
        <v>108</v>
      </c>
      <c r="O237" s="54" t="s">
        <v>102</v>
      </c>
      <c r="P237" s="54" t="s">
        <v>90</v>
      </c>
      <c r="Q237" s="54"/>
      <c r="S237" s="1" t="s">
        <v>132</v>
      </c>
      <c r="T237" s="1" t="s">
        <v>210</v>
      </c>
      <c r="U237" s="1" t="s">
        <v>69</v>
      </c>
      <c r="V237" s="56">
        <v>1</v>
      </c>
      <c r="W237" s="57" t="s">
        <v>107</v>
      </c>
      <c r="X237" s="57" t="s">
        <v>105</v>
      </c>
      <c r="Y237" s="1" t="s">
        <v>78</v>
      </c>
      <c r="Z237" s="1" t="s">
        <v>94</v>
      </c>
      <c r="AA237" s="56" t="s">
        <v>361</v>
      </c>
      <c r="AB237" s="1" t="s">
        <v>95</v>
      </c>
      <c r="AC237" s="56" t="s">
        <v>362</v>
      </c>
      <c r="AD237" s="1" t="s">
        <v>96</v>
      </c>
      <c r="AE237" s="56" t="s">
        <v>363</v>
      </c>
      <c r="AF237" s="1" t="s">
        <v>74</v>
      </c>
      <c r="AG237" s="56" t="s">
        <v>364</v>
      </c>
      <c r="AH237" s="1" t="s">
        <v>80</v>
      </c>
      <c r="AJ237" s="1" t="s">
        <v>226</v>
      </c>
      <c r="AK237" s="1" t="s">
        <v>77</v>
      </c>
      <c r="AL237" s="1" t="s">
        <v>77</v>
      </c>
      <c r="AM237" s="1" t="s">
        <v>98</v>
      </c>
      <c r="AN237" s="1" t="s">
        <v>98</v>
      </c>
    </row>
    <row r="238" spans="1:40" x14ac:dyDescent="0.2">
      <c r="A238" s="22" t="s">
        <v>339</v>
      </c>
      <c r="B238" s="1">
        <v>2017</v>
      </c>
      <c r="C238" s="1">
        <v>3</v>
      </c>
      <c r="E238" s="1" t="s">
        <v>82</v>
      </c>
      <c r="F238" s="1" t="s">
        <v>59</v>
      </c>
      <c r="G238" s="1" t="s">
        <v>60</v>
      </c>
      <c r="I238" s="54" t="s">
        <v>83</v>
      </c>
      <c r="J238" s="54" t="s">
        <v>84</v>
      </c>
      <c r="K238" s="54" t="s">
        <v>85</v>
      </c>
      <c r="L238" s="54" t="s">
        <v>173</v>
      </c>
      <c r="M238" s="54" t="s">
        <v>87</v>
      </c>
      <c r="N238" s="54" t="s">
        <v>108</v>
      </c>
      <c r="O238" s="54" t="s">
        <v>102</v>
      </c>
      <c r="P238" s="54" t="s">
        <v>90</v>
      </c>
      <c r="Q238" s="54"/>
      <c r="S238" s="1" t="s">
        <v>91</v>
      </c>
      <c r="T238" s="1" t="s">
        <v>92</v>
      </c>
      <c r="U238" s="1" t="s">
        <v>69</v>
      </c>
      <c r="V238" s="56">
        <v>1</v>
      </c>
      <c r="W238" s="57" t="s">
        <v>105</v>
      </c>
      <c r="X238" s="57" t="s">
        <v>105</v>
      </c>
      <c r="Y238" s="1" t="s">
        <v>78</v>
      </c>
      <c r="Z238" s="1" t="s">
        <v>94</v>
      </c>
      <c r="AA238" s="56">
        <v>3760.17</v>
      </c>
      <c r="AB238" s="1" t="s">
        <v>95</v>
      </c>
      <c r="AC238" s="56">
        <v>434.75</v>
      </c>
      <c r="AD238" s="1" t="s">
        <v>96</v>
      </c>
      <c r="AE238" s="56">
        <v>2417.8000000000002</v>
      </c>
      <c r="AF238" s="1" t="s">
        <v>74</v>
      </c>
      <c r="AG238" s="56">
        <v>366.1</v>
      </c>
      <c r="AH238" s="1" t="s">
        <v>80</v>
      </c>
      <c r="AK238" s="1" t="s">
        <v>77</v>
      </c>
      <c r="AL238" s="1" t="s">
        <v>77</v>
      </c>
      <c r="AM238" s="1" t="s">
        <v>98</v>
      </c>
      <c r="AN238" s="1" t="s">
        <v>98</v>
      </c>
    </row>
    <row r="239" spans="1:40" x14ac:dyDescent="0.2">
      <c r="A239" s="22" t="s">
        <v>339</v>
      </c>
      <c r="B239" s="1">
        <v>2017</v>
      </c>
      <c r="C239" s="1">
        <v>4</v>
      </c>
      <c r="E239" s="1" t="s">
        <v>82</v>
      </c>
      <c r="F239" s="1" t="s">
        <v>59</v>
      </c>
      <c r="G239" s="1" t="s">
        <v>60</v>
      </c>
      <c r="I239" s="54" t="s">
        <v>83</v>
      </c>
      <c r="J239" s="54" t="s">
        <v>84</v>
      </c>
      <c r="K239" s="54" t="s">
        <v>85</v>
      </c>
      <c r="L239" s="54" t="s">
        <v>173</v>
      </c>
      <c r="M239" s="54" t="s">
        <v>87</v>
      </c>
      <c r="N239" s="54" t="s">
        <v>108</v>
      </c>
      <c r="O239" s="54" t="s">
        <v>102</v>
      </c>
      <c r="P239" s="54" t="s">
        <v>90</v>
      </c>
      <c r="Q239" s="54"/>
      <c r="S239" s="1" t="s">
        <v>120</v>
      </c>
      <c r="U239" s="1" t="s">
        <v>69</v>
      </c>
      <c r="V239" s="56">
        <v>1</v>
      </c>
      <c r="W239" s="57" t="s">
        <v>107</v>
      </c>
      <c r="X239" s="57" t="s">
        <v>105</v>
      </c>
      <c r="Y239" s="1" t="s">
        <v>78</v>
      </c>
      <c r="Z239" s="1" t="s">
        <v>94</v>
      </c>
      <c r="AA239" s="56">
        <v>86.32</v>
      </c>
      <c r="AB239" s="1" t="s">
        <v>95</v>
      </c>
      <c r="AC239" s="56">
        <v>1.47</v>
      </c>
      <c r="AD239" s="1" t="s">
        <v>96</v>
      </c>
      <c r="AE239" s="56">
        <v>74.92</v>
      </c>
      <c r="AF239" s="1" t="s">
        <v>74</v>
      </c>
      <c r="AG239" s="56">
        <v>2.93</v>
      </c>
      <c r="AH239" s="1" t="s">
        <v>80</v>
      </c>
      <c r="AK239" s="1" t="s">
        <v>77</v>
      </c>
      <c r="AL239" s="1" t="s">
        <v>77</v>
      </c>
      <c r="AM239" s="1" t="s">
        <v>98</v>
      </c>
      <c r="AN239" s="1" t="s">
        <v>98</v>
      </c>
    </row>
    <row r="240" spans="1:40" x14ac:dyDescent="0.2">
      <c r="A240" s="31" t="s">
        <v>365</v>
      </c>
      <c r="B240" s="1">
        <v>2016</v>
      </c>
      <c r="C240" s="1">
        <v>1</v>
      </c>
      <c r="E240" s="1" t="s">
        <v>82</v>
      </c>
      <c r="F240" s="1" t="s">
        <v>59</v>
      </c>
      <c r="G240" s="1" t="s">
        <v>60</v>
      </c>
      <c r="I240" s="54" t="s">
        <v>83</v>
      </c>
      <c r="J240" s="54" t="s">
        <v>106</v>
      </c>
      <c r="K240" s="54" t="s">
        <v>110</v>
      </c>
      <c r="L240" s="54" t="s">
        <v>366</v>
      </c>
      <c r="M240" s="54" t="s">
        <v>87</v>
      </c>
      <c r="N240" s="54" t="s">
        <v>88</v>
      </c>
      <c r="O240" s="54" t="s">
        <v>102</v>
      </c>
      <c r="P240" s="54" t="s">
        <v>90</v>
      </c>
      <c r="Q240" s="54"/>
      <c r="S240" s="1" t="s">
        <v>120</v>
      </c>
      <c r="U240" s="1" t="s">
        <v>69</v>
      </c>
      <c r="V240" s="56"/>
      <c r="W240" s="57" t="s">
        <v>367</v>
      </c>
      <c r="X240" s="57" t="s">
        <v>367</v>
      </c>
      <c r="Y240" s="1" t="s">
        <v>70</v>
      </c>
      <c r="AA240" s="56"/>
      <c r="AB240" s="1" t="s">
        <v>95</v>
      </c>
      <c r="AC240" s="56"/>
      <c r="AE240" s="56"/>
      <c r="AG240" s="56"/>
      <c r="AI240" s="1" t="s">
        <v>277</v>
      </c>
    </row>
    <row r="241" spans="1:40" x14ac:dyDescent="0.2">
      <c r="A241" s="31" t="s">
        <v>365</v>
      </c>
      <c r="B241" s="1">
        <v>2016</v>
      </c>
      <c r="C241" s="1">
        <v>2</v>
      </c>
      <c r="E241" s="1" t="s">
        <v>82</v>
      </c>
      <c r="F241" s="1" t="s">
        <v>59</v>
      </c>
      <c r="G241" s="1" t="s">
        <v>79</v>
      </c>
      <c r="I241" s="54" t="s">
        <v>83</v>
      </c>
      <c r="J241" s="54" t="s">
        <v>106</v>
      </c>
      <c r="K241" s="54" t="s">
        <v>110</v>
      </c>
      <c r="L241" s="54" t="s">
        <v>366</v>
      </c>
      <c r="M241" s="54" t="s">
        <v>87</v>
      </c>
      <c r="N241" s="54" t="s">
        <v>88</v>
      </c>
      <c r="O241" s="54" t="s">
        <v>102</v>
      </c>
      <c r="P241" s="54" t="s">
        <v>90</v>
      </c>
      <c r="Q241" s="54"/>
      <c r="S241" s="1" t="s">
        <v>120</v>
      </c>
      <c r="U241" s="1" t="s">
        <v>69</v>
      </c>
      <c r="V241" s="56"/>
      <c r="W241" s="57" t="s">
        <v>367</v>
      </c>
      <c r="X241" s="57" t="s">
        <v>367</v>
      </c>
      <c r="Y241" s="1" t="s">
        <v>70</v>
      </c>
      <c r="AA241" s="56"/>
      <c r="AB241" s="1" t="s">
        <v>95</v>
      </c>
      <c r="AC241" s="56"/>
      <c r="AE241" s="56"/>
      <c r="AG241" s="56"/>
      <c r="AI241" s="1" t="s">
        <v>277</v>
      </c>
    </row>
    <row r="242" spans="1:40" x14ac:dyDescent="0.2">
      <c r="A242" s="31" t="s">
        <v>368</v>
      </c>
      <c r="B242" s="1">
        <v>2016</v>
      </c>
      <c r="C242" s="1">
        <v>1</v>
      </c>
      <c r="E242" s="1" t="s">
        <v>82</v>
      </c>
      <c r="F242" s="1" t="s">
        <v>59</v>
      </c>
      <c r="G242" s="1" t="s">
        <v>60</v>
      </c>
      <c r="I242" s="54" t="s">
        <v>83</v>
      </c>
      <c r="J242" s="54" t="s">
        <v>84</v>
      </c>
      <c r="K242" s="54" t="s">
        <v>85</v>
      </c>
      <c r="L242" s="54" t="s">
        <v>173</v>
      </c>
      <c r="M242" s="54" t="s">
        <v>87</v>
      </c>
      <c r="N242" s="54" t="s">
        <v>108</v>
      </c>
      <c r="O242" s="54" t="s">
        <v>102</v>
      </c>
      <c r="P242" s="54" t="s">
        <v>90</v>
      </c>
      <c r="Q242" s="54"/>
      <c r="S242" s="1" t="s">
        <v>67</v>
      </c>
      <c r="T242" s="1" t="s">
        <v>68</v>
      </c>
      <c r="U242" s="1" t="s">
        <v>69</v>
      </c>
      <c r="V242" s="56">
        <v>1</v>
      </c>
      <c r="W242" s="57" t="s">
        <v>107</v>
      </c>
      <c r="X242" s="57" t="s">
        <v>107</v>
      </c>
      <c r="Y242" s="1" t="s">
        <v>78</v>
      </c>
      <c r="Z242" s="1" t="s">
        <v>94</v>
      </c>
      <c r="AA242" s="56">
        <v>41.04</v>
      </c>
      <c r="AB242" s="1" t="s">
        <v>95</v>
      </c>
      <c r="AC242" s="56">
        <v>8.82</v>
      </c>
      <c r="AD242" s="1" t="s">
        <v>96</v>
      </c>
      <c r="AE242" s="56">
        <v>25.83</v>
      </c>
      <c r="AF242" s="1" t="s">
        <v>74</v>
      </c>
      <c r="AG242" s="56">
        <v>12.1</v>
      </c>
      <c r="AH242" s="1" t="s">
        <v>80</v>
      </c>
      <c r="AJ242" s="1" t="s">
        <v>369</v>
      </c>
      <c r="AK242" s="1" t="s">
        <v>77</v>
      </c>
      <c r="AL242" s="1" t="s">
        <v>98</v>
      </c>
      <c r="AM242" s="1" t="s">
        <v>98</v>
      </c>
      <c r="AN242" s="1" t="s">
        <v>77</v>
      </c>
    </row>
    <row r="243" spans="1:40" x14ac:dyDescent="0.2">
      <c r="A243" s="31" t="s">
        <v>368</v>
      </c>
      <c r="B243" s="1">
        <v>2016</v>
      </c>
      <c r="C243" s="1">
        <v>2</v>
      </c>
      <c r="E243" s="1" t="s">
        <v>82</v>
      </c>
      <c r="F243" s="1" t="s">
        <v>59</v>
      </c>
      <c r="G243" s="1" t="s">
        <v>60</v>
      </c>
      <c r="I243" s="54" t="s">
        <v>83</v>
      </c>
      <c r="J243" s="54" t="s">
        <v>84</v>
      </c>
      <c r="K243" s="54" t="s">
        <v>85</v>
      </c>
      <c r="L243" s="54" t="s">
        <v>173</v>
      </c>
      <c r="M243" s="54" t="s">
        <v>87</v>
      </c>
      <c r="N243" s="54" t="s">
        <v>108</v>
      </c>
      <c r="O243" s="54" t="s">
        <v>102</v>
      </c>
      <c r="P243" s="54" t="s">
        <v>90</v>
      </c>
      <c r="Q243" s="54"/>
      <c r="S243" s="1" t="s">
        <v>91</v>
      </c>
      <c r="T243" s="1" t="s">
        <v>92</v>
      </c>
      <c r="U243" s="1" t="s">
        <v>69</v>
      </c>
      <c r="V243" s="56">
        <v>1</v>
      </c>
      <c r="W243" s="57" t="s">
        <v>107</v>
      </c>
      <c r="X243" s="57" t="s">
        <v>107</v>
      </c>
      <c r="Y243" s="1" t="s">
        <v>78</v>
      </c>
      <c r="Z243" s="1" t="s">
        <v>94</v>
      </c>
      <c r="AA243" s="56">
        <v>688.27</v>
      </c>
      <c r="AB243" s="1" t="s">
        <v>95</v>
      </c>
      <c r="AC243" s="56">
        <v>151.24</v>
      </c>
      <c r="AD243" s="1" t="s">
        <v>96</v>
      </c>
      <c r="AE243" s="56">
        <v>543.21</v>
      </c>
      <c r="AF243" s="1" t="s">
        <v>74</v>
      </c>
      <c r="AG243" s="56">
        <v>74.069999999999993</v>
      </c>
      <c r="AH243" s="1" t="s">
        <v>80</v>
      </c>
      <c r="AK243" s="1" t="s">
        <v>77</v>
      </c>
      <c r="AL243" s="1" t="s">
        <v>98</v>
      </c>
      <c r="AM243" s="1" t="s">
        <v>98</v>
      </c>
      <c r="AN243" s="1" t="s">
        <v>77</v>
      </c>
    </row>
    <row r="244" spans="1:40" x14ac:dyDescent="0.2">
      <c r="A244" s="31" t="s">
        <v>206</v>
      </c>
      <c r="B244" s="1">
        <v>2016</v>
      </c>
      <c r="C244" s="1">
        <v>1</v>
      </c>
      <c r="E244" s="1" t="s">
        <v>82</v>
      </c>
      <c r="F244" s="1" t="s">
        <v>59</v>
      </c>
      <c r="G244" s="1" t="s">
        <v>60</v>
      </c>
      <c r="I244" s="54" t="s">
        <v>143</v>
      </c>
      <c r="J244" s="54" t="s">
        <v>329</v>
      </c>
      <c r="K244" s="54"/>
      <c r="L244" s="54" t="s">
        <v>211</v>
      </c>
      <c r="M244" s="54" t="s">
        <v>123</v>
      </c>
      <c r="N244" s="54" t="s">
        <v>88</v>
      </c>
      <c r="O244" s="54" t="s">
        <v>102</v>
      </c>
      <c r="P244" s="54" t="s">
        <v>90</v>
      </c>
      <c r="Q244" s="54"/>
      <c r="S244" s="1" t="s">
        <v>67</v>
      </c>
      <c r="T244" s="1" t="s">
        <v>68</v>
      </c>
      <c r="U244" s="1" t="s">
        <v>69</v>
      </c>
      <c r="V244" s="56">
        <v>1</v>
      </c>
      <c r="W244" s="57" t="s">
        <v>107</v>
      </c>
      <c r="X244" s="57" t="s">
        <v>107</v>
      </c>
      <c r="Y244" s="1" t="s">
        <v>70</v>
      </c>
      <c r="Z244" s="1" t="s">
        <v>94</v>
      </c>
      <c r="AA244" s="56">
        <v>0.56000000000000005</v>
      </c>
      <c r="AB244" s="1" t="s">
        <v>95</v>
      </c>
      <c r="AC244" s="56">
        <v>0.04</v>
      </c>
      <c r="AD244" s="1" t="s">
        <v>96</v>
      </c>
      <c r="AE244" s="56">
        <v>0.59</v>
      </c>
      <c r="AF244" s="1" t="s">
        <v>74</v>
      </c>
      <c r="AG244" s="56">
        <v>0.02</v>
      </c>
      <c r="AH244" s="1" t="s">
        <v>80</v>
      </c>
      <c r="AJ244" s="1" t="s">
        <v>340</v>
      </c>
      <c r="AK244" s="1" t="s">
        <v>78</v>
      </c>
      <c r="AL244" s="1" t="s">
        <v>98</v>
      </c>
      <c r="AM244" s="1" t="s">
        <v>98</v>
      </c>
      <c r="AN244" s="1" t="s">
        <v>77</v>
      </c>
    </row>
    <row r="245" spans="1:40" x14ac:dyDescent="0.2">
      <c r="A245" s="31" t="s">
        <v>206</v>
      </c>
      <c r="B245" s="1">
        <v>2016</v>
      </c>
      <c r="C245" s="1">
        <v>2</v>
      </c>
      <c r="E245" s="1" t="s">
        <v>82</v>
      </c>
      <c r="F245" s="1" t="s">
        <v>59</v>
      </c>
      <c r="G245" s="1" t="s">
        <v>60</v>
      </c>
      <c r="I245" s="54" t="s">
        <v>143</v>
      </c>
      <c r="J245" s="54" t="s">
        <v>329</v>
      </c>
      <c r="K245" s="54"/>
      <c r="L245" s="54" t="s">
        <v>211</v>
      </c>
      <c r="M245" s="54" t="s">
        <v>123</v>
      </c>
      <c r="N245" s="54" t="s">
        <v>88</v>
      </c>
      <c r="O245" s="54" t="s">
        <v>102</v>
      </c>
      <c r="P245" s="54" t="s">
        <v>90</v>
      </c>
      <c r="Q245" s="54"/>
      <c r="S245" s="1" t="s">
        <v>67</v>
      </c>
      <c r="T245" s="1" t="s">
        <v>112</v>
      </c>
      <c r="U245" s="1" t="s">
        <v>69</v>
      </c>
      <c r="V245" s="56">
        <v>1</v>
      </c>
      <c r="W245" s="57" t="s">
        <v>107</v>
      </c>
      <c r="X245" s="57" t="s">
        <v>107</v>
      </c>
      <c r="Y245" s="1" t="s">
        <v>70</v>
      </c>
      <c r="Z245" s="1" t="s">
        <v>94</v>
      </c>
      <c r="AA245" s="56">
        <v>0.65</v>
      </c>
      <c r="AB245" s="1" t="s">
        <v>95</v>
      </c>
      <c r="AC245" s="56">
        <v>0.02</v>
      </c>
      <c r="AD245" s="1" t="s">
        <v>96</v>
      </c>
      <c r="AE245" s="56">
        <v>0.59</v>
      </c>
      <c r="AF245" s="1" t="s">
        <v>74</v>
      </c>
      <c r="AG245" s="56">
        <v>0.04</v>
      </c>
      <c r="AH245" s="1" t="s">
        <v>80</v>
      </c>
      <c r="AJ245" s="1" t="s">
        <v>340</v>
      </c>
      <c r="AK245" s="1" t="s">
        <v>78</v>
      </c>
      <c r="AL245" s="1" t="s">
        <v>98</v>
      </c>
      <c r="AM245" s="1" t="s">
        <v>98</v>
      </c>
      <c r="AN245" s="1" t="s">
        <v>77</v>
      </c>
    </row>
    <row r="246" spans="1:40" x14ac:dyDescent="0.2">
      <c r="A246" s="31" t="s">
        <v>206</v>
      </c>
      <c r="B246" s="1">
        <v>2016</v>
      </c>
      <c r="C246" s="1">
        <v>3</v>
      </c>
      <c r="E246" s="1" t="s">
        <v>82</v>
      </c>
      <c r="F246" s="1" t="s">
        <v>59</v>
      </c>
      <c r="G246" s="1" t="s">
        <v>60</v>
      </c>
      <c r="I246" s="54" t="s">
        <v>143</v>
      </c>
      <c r="J246" s="54" t="s">
        <v>329</v>
      </c>
      <c r="K246" s="54"/>
      <c r="L246" s="54" t="s">
        <v>211</v>
      </c>
      <c r="M246" s="54" t="s">
        <v>123</v>
      </c>
      <c r="N246" s="54" t="s">
        <v>88</v>
      </c>
      <c r="O246" s="54" t="s">
        <v>102</v>
      </c>
      <c r="P246" s="54" t="s">
        <v>90</v>
      </c>
      <c r="Q246" s="54"/>
      <c r="S246" s="1" t="s">
        <v>132</v>
      </c>
      <c r="T246" s="1" t="s">
        <v>210</v>
      </c>
      <c r="U246" s="1" t="s">
        <v>69</v>
      </c>
      <c r="V246" s="56">
        <v>1</v>
      </c>
      <c r="W246" s="57" t="s">
        <v>107</v>
      </c>
      <c r="X246" s="57" t="s">
        <v>107</v>
      </c>
      <c r="Y246" s="1" t="s">
        <v>70</v>
      </c>
      <c r="Z246" s="1" t="s">
        <v>94</v>
      </c>
      <c r="AA246" s="56">
        <v>56.38</v>
      </c>
      <c r="AB246" s="1" t="s">
        <v>95</v>
      </c>
      <c r="AC246" s="56">
        <v>1.88</v>
      </c>
      <c r="AD246" s="1" t="s">
        <v>96</v>
      </c>
      <c r="AE246" s="56">
        <v>59.46</v>
      </c>
      <c r="AF246" s="1" t="s">
        <v>74</v>
      </c>
      <c r="AG246" s="63">
        <v>1.77</v>
      </c>
      <c r="AH246" s="1" t="s">
        <v>80</v>
      </c>
      <c r="AJ246" s="1" t="s">
        <v>340</v>
      </c>
      <c r="AK246" s="1" t="s">
        <v>78</v>
      </c>
      <c r="AL246" s="1" t="s">
        <v>98</v>
      </c>
      <c r="AM246" s="1" t="s">
        <v>98</v>
      </c>
      <c r="AN246" s="1" t="s">
        <v>77</v>
      </c>
    </row>
    <row r="247" spans="1:40" x14ac:dyDescent="0.2">
      <c r="A247" s="31" t="s">
        <v>206</v>
      </c>
      <c r="B247" s="1">
        <v>2016</v>
      </c>
      <c r="C247" s="1">
        <v>4</v>
      </c>
      <c r="E247" s="1" t="s">
        <v>82</v>
      </c>
      <c r="F247" s="1" t="s">
        <v>59</v>
      </c>
      <c r="G247" s="1" t="s">
        <v>60</v>
      </c>
      <c r="I247" s="54" t="s">
        <v>143</v>
      </c>
      <c r="J247" s="54" t="s">
        <v>329</v>
      </c>
      <c r="K247" s="54"/>
      <c r="L247" s="54" t="s">
        <v>211</v>
      </c>
      <c r="M247" s="54" t="s">
        <v>123</v>
      </c>
      <c r="N247" s="54" t="s">
        <v>88</v>
      </c>
      <c r="O247" s="54" t="s">
        <v>102</v>
      </c>
      <c r="P247" s="54" t="s">
        <v>90</v>
      </c>
      <c r="Q247" s="54"/>
      <c r="S247" s="1" t="s">
        <v>91</v>
      </c>
      <c r="T247" s="1" t="s">
        <v>92</v>
      </c>
      <c r="U247" s="1" t="s">
        <v>69</v>
      </c>
      <c r="V247" s="56">
        <v>1</v>
      </c>
      <c r="W247" s="57" t="s">
        <v>107</v>
      </c>
      <c r="X247" s="57" t="s">
        <v>107</v>
      </c>
      <c r="Y247" s="1" t="s">
        <v>70</v>
      </c>
      <c r="Z247" s="1" t="s">
        <v>94</v>
      </c>
      <c r="AA247" s="56">
        <v>91.22</v>
      </c>
      <c r="AB247" s="1" t="s">
        <v>95</v>
      </c>
      <c r="AC247" s="56">
        <v>6.74</v>
      </c>
      <c r="AD247" s="1" t="s">
        <v>96</v>
      </c>
      <c r="AE247" s="56">
        <v>81.650000000000006</v>
      </c>
      <c r="AF247" s="1" t="s">
        <v>74</v>
      </c>
      <c r="AG247" s="56">
        <v>6.12</v>
      </c>
      <c r="AH247" s="1" t="s">
        <v>80</v>
      </c>
      <c r="AJ247" s="1" t="s">
        <v>370</v>
      </c>
      <c r="AK247" s="1" t="s">
        <v>78</v>
      </c>
      <c r="AL247" s="1" t="s">
        <v>98</v>
      </c>
      <c r="AM247" s="1" t="s">
        <v>98</v>
      </c>
      <c r="AN247" s="1" t="s">
        <v>77</v>
      </c>
    </row>
    <row r="248" spans="1:40" x14ac:dyDescent="0.2">
      <c r="A248" s="31" t="s">
        <v>206</v>
      </c>
      <c r="B248" s="1">
        <v>2016</v>
      </c>
      <c r="C248" s="1">
        <v>5</v>
      </c>
      <c r="E248" s="1" t="s">
        <v>82</v>
      </c>
      <c r="F248" s="1" t="s">
        <v>59</v>
      </c>
      <c r="G248" s="1" t="s">
        <v>79</v>
      </c>
      <c r="I248" s="54" t="s">
        <v>143</v>
      </c>
      <c r="J248" s="54" t="s">
        <v>329</v>
      </c>
      <c r="K248" s="54"/>
      <c r="L248" s="54" t="s">
        <v>211</v>
      </c>
      <c r="M248" s="54" t="s">
        <v>123</v>
      </c>
      <c r="N248" s="54" t="s">
        <v>88</v>
      </c>
      <c r="O248" s="54" t="s">
        <v>102</v>
      </c>
      <c r="P248" s="54" t="s">
        <v>90</v>
      </c>
      <c r="Q248" s="54"/>
      <c r="S248" s="1" t="s">
        <v>67</v>
      </c>
      <c r="T248" s="1" t="s">
        <v>68</v>
      </c>
      <c r="U248" s="1" t="s">
        <v>69</v>
      </c>
      <c r="V248" s="56">
        <v>1</v>
      </c>
      <c r="W248" s="57" t="s">
        <v>107</v>
      </c>
      <c r="X248" s="57" t="s">
        <v>107</v>
      </c>
      <c r="Y248" s="1" t="s">
        <v>70</v>
      </c>
      <c r="Z248" s="1" t="s">
        <v>94</v>
      </c>
      <c r="AA248" s="56">
        <v>0.63</v>
      </c>
      <c r="AB248" s="1" t="s">
        <v>95</v>
      </c>
      <c r="AC248" s="56">
        <v>0.04</v>
      </c>
      <c r="AD248" s="1" t="s">
        <v>96</v>
      </c>
      <c r="AE248" s="56">
        <v>0.64</v>
      </c>
      <c r="AF248" s="1" t="s">
        <v>74</v>
      </c>
      <c r="AG248" s="56">
        <v>0.04</v>
      </c>
      <c r="AH248" s="1" t="s">
        <v>80</v>
      </c>
      <c r="AJ248" s="1" t="s">
        <v>340</v>
      </c>
      <c r="AK248" s="1" t="s">
        <v>78</v>
      </c>
      <c r="AL248" s="1" t="s">
        <v>98</v>
      </c>
      <c r="AM248" s="1" t="s">
        <v>98</v>
      </c>
      <c r="AN248" s="1" t="s">
        <v>77</v>
      </c>
    </row>
    <row r="249" spans="1:40" x14ac:dyDescent="0.2">
      <c r="A249" s="31" t="s">
        <v>206</v>
      </c>
      <c r="B249" s="1">
        <v>2016</v>
      </c>
      <c r="C249" s="1">
        <v>6</v>
      </c>
      <c r="E249" s="1" t="s">
        <v>82</v>
      </c>
      <c r="F249" s="1" t="s">
        <v>59</v>
      </c>
      <c r="G249" s="1" t="s">
        <v>79</v>
      </c>
      <c r="I249" s="54" t="s">
        <v>143</v>
      </c>
      <c r="J249" s="54" t="s">
        <v>329</v>
      </c>
      <c r="K249" s="54"/>
      <c r="L249" s="54" t="s">
        <v>211</v>
      </c>
      <c r="M249" s="54" t="s">
        <v>123</v>
      </c>
      <c r="N249" s="54" t="s">
        <v>88</v>
      </c>
      <c r="O249" s="54" t="s">
        <v>102</v>
      </c>
      <c r="P249" s="54" t="s">
        <v>90</v>
      </c>
      <c r="Q249" s="54"/>
      <c r="S249" s="1" t="s">
        <v>67</v>
      </c>
      <c r="T249" s="1" t="s">
        <v>112</v>
      </c>
      <c r="U249" s="1" t="s">
        <v>69</v>
      </c>
      <c r="V249" s="56">
        <v>1</v>
      </c>
      <c r="W249" s="57" t="s">
        <v>107</v>
      </c>
      <c r="X249" s="57" t="s">
        <v>107</v>
      </c>
      <c r="Y249" s="1" t="s">
        <v>70</v>
      </c>
      <c r="Z249" s="1" t="s">
        <v>94</v>
      </c>
      <c r="AA249" s="56">
        <v>0.56999999999999995</v>
      </c>
      <c r="AB249" s="1" t="s">
        <v>95</v>
      </c>
      <c r="AC249" s="56">
        <v>0.02</v>
      </c>
      <c r="AD249" s="1" t="s">
        <v>96</v>
      </c>
      <c r="AE249" s="56">
        <v>0.59</v>
      </c>
      <c r="AF249" s="1" t="s">
        <v>74</v>
      </c>
      <c r="AG249" s="56">
        <v>0.03</v>
      </c>
      <c r="AH249" s="1" t="s">
        <v>80</v>
      </c>
      <c r="AJ249" s="1" t="s">
        <v>340</v>
      </c>
      <c r="AK249" s="1" t="s">
        <v>78</v>
      </c>
      <c r="AL249" s="1" t="s">
        <v>98</v>
      </c>
      <c r="AM249" s="1" t="s">
        <v>98</v>
      </c>
      <c r="AN249" s="1" t="s">
        <v>77</v>
      </c>
    </row>
    <row r="250" spans="1:40" x14ac:dyDescent="0.2">
      <c r="A250" s="31" t="s">
        <v>206</v>
      </c>
      <c r="B250" s="1">
        <v>2016</v>
      </c>
      <c r="C250" s="1">
        <v>7</v>
      </c>
      <c r="E250" s="1" t="s">
        <v>82</v>
      </c>
      <c r="F250" s="1" t="s">
        <v>59</v>
      </c>
      <c r="G250" s="1" t="s">
        <v>79</v>
      </c>
      <c r="I250" s="54" t="s">
        <v>143</v>
      </c>
      <c r="J250" s="54" t="s">
        <v>329</v>
      </c>
      <c r="K250" s="54"/>
      <c r="L250" s="54" t="s">
        <v>211</v>
      </c>
      <c r="M250" s="54" t="s">
        <v>123</v>
      </c>
      <c r="N250" s="54" t="s">
        <v>88</v>
      </c>
      <c r="O250" s="54" t="s">
        <v>102</v>
      </c>
      <c r="P250" s="54" t="s">
        <v>90</v>
      </c>
      <c r="Q250" s="54"/>
      <c r="S250" s="1" t="s">
        <v>132</v>
      </c>
      <c r="T250" s="1" t="s">
        <v>210</v>
      </c>
      <c r="U250" s="1" t="s">
        <v>69</v>
      </c>
      <c r="V250" s="56">
        <v>1</v>
      </c>
      <c r="W250" s="57" t="s">
        <v>107</v>
      </c>
      <c r="X250" s="57" t="s">
        <v>107</v>
      </c>
      <c r="Y250" s="1" t="s">
        <v>70</v>
      </c>
      <c r="Z250" s="1" t="s">
        <v>94</v>
      </c>
      <c r="AA250" s="56">
        <v>53.49</v>
      </c>
      <c r="AB250" s="1" t="s">
        <v>95</v>
      </c>
      <c r="AC250" s="56">
        <v>1.53</v>
      </c>
      <c r="AD250" s="1" t="s">
        <v>96</v>
      </c>
      <c r="AE250" s="56">
        <v>56.49</v>
      </c>
      <c r="AF250" s="1" t="s">
        <v>74</v>
      </c>
      <c r="AG250" s="56">
        <v>1.7</v>
      </c>
      <c r="AH250" s="1" t="s">
        <v>80</v>
      </c>
      <c r="AJ250" s="1" t="s">
        <v>340</v>
      </c>
      <c r="AK250" s="1" t="s">
        <v>78</v>
      </c>
      <c r="AL250" s="1" t="s">
        <v>98</v>
      </c>
      <c r="AM250" s="1" t="s">
        <v>98</v>
      </c>
      <c r="AN250" s="1" t="s">
        <v>77</v>
      </c>
    </row>
    <row r="251" spans="1:40" x14ac:dyDescent="0.2">
      <c r="A251" s="31" t="s">
        <v>206</v>
      </c>
      <c r="B251" s="1">
        <v>2016</v>
      </c>
      <c r="C251" s="1">
        <v>8</v>
      </c>
      <c r="E251" s="1" t="s">
        <v>82</v>
      </c>
      <c r="F251" s="1" t="s">
        <v>59</v>
      </c>
      <c r="G251" s="1" t="s">
        <v>79</v>
      </c>
      <c r="I251" s="54" t="s">
        <v>143</v>
      </c>
      <c r="J251" s="54" t="s">
        <v>329</v>
      </c>
      <c r="K251" s="54"/>
      <c r="L251" s="54" t="s">
        <v>211</v>
      </c>
      <c r="M251" s="54" t="s">
        <v>123</v>
      </c>
      <c r="N251" s="54" t="s">
        <v>88</v>
      </c>
      <c r="O251" s="54" t="s">
        <v>102</v>
      </c>
      <c r="P251" s="54" t="s">
        <v>90</v>
      </c>
      <c r="Q251" s="54"/>
      <c r="S251" s="1" t="s">
        <v>91</v>
      </c>
      <c r="T251" s="1" t="s">
        <v>92</v>
      </c>
      <c r="U251" s="1" t="s">
        <v>69</v>
      </c>
      <c r="V251" s="56">
        <v>1</v>
      </c>
      <c r="W251" s="57" t="s">
        <v>107</v>
      </c>
      <c r="X251" s="57" t="s">
        <v>107</v>
      </c>
      <c r="Y251" s="1" t="s">
        <v>70</v>
      </c>
      <c r="Z251" s="1" t="s">
        <v>94</v>
      </c>
      <c r="AA251" s="56">
        <v>68.88</v>
      </c>
      <c r="AB251" s="1" t="s">
        <v>95</v>
      </c>
      <c r="AC251" s="56">
        <v>8.67</v>
      </c>
      <c r="AD251" s="1" t="s">
        <v>96</v>
      </c>
      <c r="AE251" s="56">
        <v>83.61</v>
      </c>
      <c r="AF251" s="1" t="s">
        <v>74</v>
      </c>
      <c r="AG251" s="56">
        <v>6.35</v>
      </c>
      <c r="AH251" s="1" t="s">
        <v>80</v>
      </c>
      <c r="AJ251" s="1" t="s">
        <v>370</v>
      </c>
      <c r="AK251" s="1" t="s">
        <v>78</v>
      </c>
      <c r="AL251" s="1" t="s">
        <v>98</v>
      </c>
      <c r="AM251" s="1" t="s">
        <v>98</v>
      </c>
      <c r="AN251" s="1" t="s">
        <v>77</v>
      </c>
    </row>
    <row r="252" spans="1:40" x14ac:dyDescent="0.2">
      <c r="A252" s="31" t="s">
        <v>238</v>
      </c>
      <c r="B252" s="1">
        <v>2016</v>
      </c>
      <c r="C252" s="1">
        <v>1</v>
      </c>
      <c r="E252" s="1" t="s">
        <v>82</v>
      </c>
      <c r="F252" s="1" t="s">
        <v>59</v>
      </c>
      <c r="G252" s="1" t="s">
        <v>60</v>
      </c>
      <c r="I252" s="54" t="s">
        <v>143</v>
      </c>
      <c r="J252" s="54" t="s">
        <v>88</v>
      </c>
      <c r="K252" s="54"/>
      <c r="L252" s="54" t="s">
        <v>371</v>
      </c>
      <c r="M252" s="54" t="s">
        <v>152</v>
      </c>
      <c r="N252" s="54" t="s">
        <v>372</v>
      </c>
      <c r="O252" s="54" t="s">
        <v>102</v>
      </c>
      <c r="P252" s="54" t="s">
        <v>90</v>
      </c>
      <c r="Q252" s="54"/>
      <c r="S252" s="1" t="s">
        <v>91</v>
      </c>
      <c r="T252" s="1" t="s">
        <v>92</v>
      </c>
      <c r="U252" s="1" t="s">
        <v>69</v>
      </c>
      <c r="V252" s="56">
        <v>1</v>
      </c>
      <c r="W252" s="57" t="s">
        <v>198</v>
      </c>
      <c r="X252" s="57" t="s">
        <v>213</v>
      </c>
      <c r="Y252" s="1" t="s">
        <v>70</v>
      </c>
      <c r="Z252" s="1" t="s">
        <v>94</v>
      </c>
      <c r="AA252" s="56">
        <v>43.65</v>
      </c>
      <c r="AB252" s="1" t="s">
        <v>95</v>
      </c>
      <c r="AC252" s="56">
        <v>3.23</v>
      </c>
      <c r="AD252" s="1" t="s">
        <v>96</v>
      </c>
      <c r="AE252" s="56">
        <v>34.409999999999997</v>
      </c>
      <c r="AF252" s="1" t="s">
        <v>74</v>
      </c>
      <c r="AG252" s="56">
        <v>3.47</v>
      </c>
      <c r="AH252" s="1" t="s">
        <v>80</v>
      </c>
      <c r="AJ252" s="1" t="s">
        <v>373</v>
      </c>
      <c r="AK252" s="1" t="s">
        <v>77</v>
      </c>
      <c r="AL252" s="1" t="s">
        <v>77</v>
      </c>
      <c r="AM252" s="1" t="s">
        <v>77</v>
      </c>
      <c r="AN252" s="1" t="s">
        <v>77</v>
      </c>
    </row>
    <row r="253" spans="1:40" x14ac:dyDescent="0.2">
      <c r="A253" s="31" t="s">
        <v>238</v>
      </c>
      <c r="B253" s="1">
        <v>2016</v>
      </c>
      <c r="C253" s="1">
        <v>2</v>
      </c>
      <c r="E253" s="1" t="s">
        <v>82</v>
      </c>
      <c r="F253" s="1" t="s">
        <v>59</v>
      </c>
      <c r="G253" s="1" t="s">
        <v>60</v>
      </c>
      <c r="I253" s="54" t="s">
        <v>143</v>
      </c>
      <c r="J253" s="54" t="s">
        <v>88</v>
      </c>
      <c r="K253" s="54"/>
      <c r="L253" s="54" t="s">
        <v>371</v>
      </c>
      <c r="M253" s="54" t="s">
        <v>152</v>
      </c>
      <c r="N253" s="54" t="s">
        <v>372</v>
      </c>
      <c r="O253" s="54" t="s">
        <v>102</v>
      </c>
      <c r="P253" s="54" t="s">
        <v>90</v>
      </c>
      <c r="Q253" s="54"/>
      <c r="S253" s="1" t="s">
        <v>67</v>
      </c>
      <c r="T253" s="1" t="s">
        <v>68</v>
      </c>
      <c r="U253" s="1" t="s">
        <v>69</v>
      </c>
      <c r="V253" s="56">
        <v>1</v>
      </c>
      <c r="W253" s="57" t="s">
        <v>198</v>
      </c>
      <c r="X253" s="57" t="s">
        <v>213</v>
      </c>
      <c r="Y253" s="1" t="s">
        <v>78</v>
      </c>
      <c r="Z253" s="1" t="s">
        <v>94</v>
      </c>
      <c r="AA253" s="56">
        <v>0.47</v>
      </c>
      <c r="AB253" s="1" t="s">
        <v>95</v>
      </c>
      <c r="AC253" s="56">
        <v>0.04</v>
      </c>
      <c r="AD253" s="1" t="s">
        <v>96</v>
      </c>
      <c r="AE253" s="56">
        <v>-0.06</v>
      </c>
      <c r="AF253" s="1" t="s">
        <v>74</v>
      </c>
      <c r="AG253" s="56">
        <v>-0.06</v>
      </c>
      <c r="AH253" s="1" t="s">
        <v>80</v>
      </c>
      <c r="AK253" s="1" t="s">
        <v>77</v>
      </c>
      <c r="AL253" s="1" t="s">
        <v>77</v>
      </c>
      <c r="AM253" s="1" t="s">
        <v>77</v>
      </c>
      <c r="AN253" s="1" t="s">
        <v>77</v>
      </c>
    </row>
    <row r="254" spans="1:40" x14ac:dyDescent="0.2">
      <c r="A254" s="31" t="s">
        <v>374</v>
      </c>
      <c r="B254" s="1">
        <v>2016</v>
      </c>
      <c r="C254" s="1">
        <v>1</v>
      </c>
      <c r="E254" s="1" t="s">
        <v>82</v>
      </c>
      <c r="F254" s="1" t="s">
        <v>59</v>
      </c>
      <c r="G254" s="1" t="s">
        <v>60</v>
      </c>
      <c r="I254" s="54" t="s">
        <v>83</v>
      </c>
      <c r="J254" s="54" t="s">
        <v>84</v>
      </c>
      <c r="K254" s="54" t="s">
        <v>85</v>
      </c>
      <c r="L254" s="54" t="s">
        <v>375</v>
      </c>
      <c r="M254" s="54" t="s">
        <v>123</v>
      </c>
      <c r="N254" s="54" t="s">
        <v>108</v>
      </c>
      <c r="O254" s="54" t="s">
        <v>102</v>
      </c>
      <c r="P254" s="54" t="s">
        <v>90</v>
      </c>
      <c r="Q254" s="54"/>
      <c r="S254" s="1" t="s">
        <v>91</v>
      </c>
      <c r="U254" s="1" t="s">
        <v>69</v>
      </c>
      <c r="V254" s="56">
        <v>1</v>
      </c>
      <c r="W254" s="57" t="s">
        <v>107</v>
      </c>
      <c r="X254" s="57" t="s">
        <v>107</v>
      </c>
      <c r="Y254" s="1" t="s">
        <v>78</v>
      </c>
      <c r="Z254" s="1" t="s">
        <v>217</v>
      </c>
      <c r="AA254" s="56">
        <v>0.1767</v>
      </c>
      <c r="AB254" s="1" t="s">
        <v>147</v>
      </c>
      <c r="AC254" s="56">
        <v>14</v>
      </c>
      <c r="AE254" s="56"/>
      <c r="AG254" s="56"/>
      <c r="AH254" s="1" t="s">
        <v>75</v>
      </c>
      <c r="AK254" s="1" t="s">
        <v>77</v>
      </c>
      <c r="AL254" s="1" t="s">
        <v>98</v>
      </c>
      <c r="AM254" s="1" t="s">
        <v>77</v>
      </c>
      <c r="AN254" s="1" t="s">
        <v>77</v>
      </c>
    </row>
    <row r="255" spans="1:40" x14ac:dyDescent="0.2">
      <c r="A255" s="31" t="s">
        <v>374</v>
      </c>
      <c r="B255" s="1">
        <v>2016</v>
      </c>
      <c r="C255" s="1">
        <v>2</v>
      </c>
      <c r="E255" s="1" t="s">
        <v>82</v>
      </c>
      <c r="F255" s="1" t="s">
        <v>59</v>
      </c>
      <c r="G255" s="1" t="s">
        <v>60</v>
      </c>
      <c r="I255" s="54" t="s">
        <v>83</v>
      </c>
      <c r="J255" s="54" t="s">
        <v>84</v>
      </c>
      <c r="K255" s="54" t="s">
        <v>85</v>
      </c>
      <c r="L255" s="54" t="s">
        <v>375</v>
      </c>
      <c r="M255" s="54" t="s">
        <v>123</v>
      </c>
      <c r="N255" s="54" t="s">
        <v>108</v>
      </c>
      <c r="O255" s="54" t="s">
        <v>102</v>
      </c>
      <c r="P255" s="54" t="s">
        <v>90</v>
      </c>
      <c r="Q255" s="54"/>
      <c r="S255" s="1" t="s">
        <v>120</v>
      </c>
      <c r="U255" s="1" t="s">
        <v>69</v>
      </c>
      <c r="V255" s="56">
        <v>1</v>
      </c>
      <c r="W255" s="57" t="s">
        <v>107</v>
      </c>
      <c r="X255" s="57" t="s">
        <v>107</v>
      </c>
      <c r="Y255" s="1" t="s">
        <v>78</v>
      </c>
      <c r="Z255" s="1" t="s">
        <v>217</v>
      </c>
      <c r="AA255" s="56">
        <v>1.179</v>
      </c>
      <c r="AB255" s="1" t="s">
        <v>147</v>
      </c>
      <c r="AC255" s="56">
        <v>14</v>
      </c>
      <c r="AE255" s="56"/>
      <c r="AG255" s="56"/>
      <c r="AH255" s="1" t="s">
        <v>75</v>
      </c>
      <c r="AK255" s="1" t="s">
        <v>77</v>
      </c>
      <c r="AL255" s="1" t="s">
        <v>98</v>
      </c>
      <c r="AM255" s="1" t="s">
        <v>77</v>
      </c>
      <c r="AN255" s="1" t="s">
        <v>77</v>
      </c>
    </row>
    <row r="256" spans="1:40" x14ac:dyDescent="0.2">
      <c r="A256" s="31" t="s">
        <v>374</v>
      </c>
      <c r="B256" s="1">
        <v>2016</v>
      </c>
      <c r="C256" s="1">
        <v>3</v>
      </c>
      <c r="E256" s="1" t="s">
        <v>82</v>
      </c>
      <c r="F256" s="1" t="s">
        <v>59</v>
      </c>
      <c r="G256" s="1" t="s">
        <v>60</v>
      </c>
      <c r="I256" s="54" t="s">
        <v>83</v>
      </c>
      <c r="J256" s="54" t="s">
        <v>84</v>
      </c>
      <c r="K256" s="54" t="s">
        <v>85</v>
      </c>
      <c r="L256" s="54" t="s">
        <v>375</v>
      </c>
      <c r="M256" s="54" t="s">
        <v>123</v>
      </c>
      <c r="N256" s="54" t="s">
        <v>108</v>
      </c>
      <c r="O256" s="54" t="s">
        <v>102</v>
      </c>
      <c r="P256" s="54" t="s">
        <v>90</v>
      </c>
      <c r="Q256" s="54"/>
      <c r="S256" s="1" t="s">
        <v>103</v>
      </c>
      <c r="U256" s="1" t="s">
        <v>69</v>
      </c>
      <c r="V256" s="56">
        <v>1</v>
      </c>
      <c r="W256" s="57" t="s">
        <v>107</v>
      </c>
      <c r="X256" s="57" t="s">
        <v>107</v>
      </c>
      <c r="Y256" s="1" t="s">
        <v>78</v>
      </c>
      <c r="Z256" s="1" t="s">
        <v>94</v>
      </c>
      <c r="AA256" s="56">
        <v>98.01</v>
      </c>
      <c r="AB256" s="1" t="s">
        <v>95</v>
      </c>
      <c r="AC256" s="56">
        <v>0.19</v>
      </c>
      <c r="AD256" s="1" t="s">
        <v>96</v>
      </c>
      <c r="AE256" s="56">
        <v>94.22</v>
      </c>
      <c r="AF256" s="1" t="s">
        <v>74</v>
      </c>
      <c r="AG256" s="56">
        <v>1.56</v>
      </c>
      <c r="AH256" s="1" t="s">
        <v>80</v>
      </c>
      <c r="AK256" s="1" t="s">
        <v>77</v>
      </c>
      <c r="AL256" s="1" t="s">
        <v>98</v>
      </c>
      <c r="AM256" s="1" t="s">
        <v>77</v>
      </c>
      <c r="AN256" s="1" t="s">
        <v>77</v>
      </c>
    </row>
    <row r="257" spans="1:40" x14ac:dyDescent="0.2">
      <c r="A257" s="22" t="s">
        <v>368</v>
      </c>
      <c r="B257" s="1">
        <v>2016</v>
      </c>
      <c r="C257" s="1">
        <v>1</v>
      </c>
      <c r="E257" s="1" t="s">
        <v>82</v>
      </c>
      <c r="F257" s="1" t="s">
        <v>59</v>
      </c>
      <c r="G257" s="1" t="s">
        <v>79</v>
      </c>
      <c r="I257" s="54" t="s">
        <v>83</v>
      </c>
      <c r="J257" s="54" t="s">
        <v>84</v>
      </c>
      <c r="K257" s="54" t="s">
        <v>85</v>
      </c>
      <c r="L257" s="54" t="s">
        <v>173</v>
      </c>
      <c r="M257" s="54" t="s">
        <v>87</v>
      </c>
      <c r="N257" s="54" t="s">
        <v>108</v>
      </c>
      <c r="O257" s="54" t="s">
        <v>102</v>
      </c>
      <c r="P257" s="54" t="s">
        <v>90</v>
      </c>
      <c r="Q257" s="54"/>
      <c r="S257" s="1" t="s">
        <v>67</v>
      </c>
      <c r="T257" s="1" t="s">
        <v>68</v>
      </c>
      <c r="U257" s="1" t="s">
        <v>69</v>
      </c>
      <c r="V257" s="56">
        <v>1</v>
      </c>
      <c r="W257" s="57" t="s">
        <v>174</v>
      </c>
      <c r="X257" s="57" t="s">
        <v>174</v>
      </c>
      <c r="Y257" s="1" t="s">
        <v>78</v>
      </c>
      <c r="Z257" s="1" t="s">
        <v>94</v>
      </c>
      <c r="AA257" s="56">
        <v>34.24</v>
      </c>
      <c r="AB257" s="1" t="s">
        <v>95</v>
      </c>
      <c r="AC257" s="56">
        <v>8.59</v>
      </c>
      <c r="AD257" s="1" t="s">
        <v>96</v>
      </c>
      <c r="AE257" s="56">
        <v>-13.96</v>
      </c>
      <c r="AF257" s="1" t="s">
        <v>74</v>
      </c>
      <c r="AG257" s="56">
        <v>-10.53</v>
      </c>
      <c r="AH257" s="1" t="s">
        <v>80</v>
      </c>
      <c r="AK257" s="1" t="s">
        <v>77</v>
      </c>
      <c r="AL257" s="1" t="s">
        <v>377</v>
      </c>
      <c r="AM257" s="1" t="s">
        <v>77</v>
      </c>
      <c r="AN257" s="1" t="s">
        <v>77</v>
      </c>
    </row>
    <row r="258" spans="1:40" x14ac:dyDescent="0.2">
      <c r="A258" s="31" t="s">
        <v>378</v>
      </c>
      <c r="B258" s="1">
        <v>2015</v>
      </c>
      <c r="C258" s="1">
        <v>1</v>
      </c>
      <c r="E258" s="1" t="s">
        <v>58</v>
      </c>
      <c r="F258" s="1" t="s">
        <v>344</v>
      </c>
      <c r="G258" s="1" t="s">
        <v>60</v>
      </c>
      <c r="I258" s="54" t="s">
        <v>83</v>
      </c>
      <c r="J258" s="54" t="s">
        <v>107</v>
      </c>
      <c r="K258" s="54" t="s">
        <v>185</v>
      </c>
      <c r="L258" s="54" t="s">
        <v>186</v>
      </c>
      <c r="M258" s="54" t="s">
        <v>152</v>
      </c>
      <c r="N258" s="54" t="s">
        <v>88</v>
      </c>
      <c r="O258" s="54" t="s">
        <v>89</v>
      </c>
      <c r="P258" s="54" t="s">
        <v>90</v>
      </c>
      <c r="Q258" s="54"/>
      <c r="S258" s="1" t="s">
        <v>129</v>
      </c>
      <c r="T258" s="1" t="s">
        <v>130</v>
      </c>
      <c r="U258" s="1" t="s">
        <v>69</v>
      </c>
      <c r="V258" s="56">
        <v>1</v>
      </c>
      <c r="W258" s="57" t="s">
        <v>198</v>
      </c>
      <c r="X258" s="57" t="s">
        <v>198</v>
      </c>
      <c r="Y258" s="1" t="s">
        <v>78</v>
      </c>
      <c r="Z258" s="1" t="s">
        <v>94</v>
      </c>
      <c r="AA258" s="56">
        <v>56.69</v>
      </c>
      <c r="AB258" s="1" t="s">
        <v>95</v>
      </c>
      <c r="AC258" s="56">
        <v>9.14</v>
      </c>
      <c r="AD258" s="1" t="s">
        <v>96</v>
      </c>
      <c r="AE258" s="56">
        <v>61.07</v>
      </c>
      <c r="AF258" s="1" t="s">
        <v>74</v>
      </c>
      <c r="AG258" s="56">
        <v>6.08</v>
      </c>
      <c r="AH258" s="1" t="s">
        <v>80</v>
      </c>
      <c r="AK258" s="1" t="s">
        <v>77</v>
      </c>
      <c r="AL258" s="1" t="s">
        <v>98</v>
      </c>
      <c r="AM258" s="1" t="s">
        <v>77</v>
      </c>
      <c r="AN258" s="1" t="s">
        <v>98</v>
      </c>
    </row>
    <row r="259" spans="1:40" x14ac:dyDescent="0.2">
      <c r="A259" s="31" t="s">
        <v>378</v>
      </c>
      <c r="B259" s="1">
        <v>2015</v>
      </c>
      <c r="C259" s="1">
        <v>2</v>
      </c>
      <c r="E259" s="1" t="s">
        <v>58</v>
      </c>
      <c r="F259" s="1" t="s">
        <v>344</v>
      </c>
      <c r="G259" s="1" t="s">
        <v>60</v>
      </c>
      <c r="I259" s="54" t="s">
        <v>83</v>
      </c>
      <c r="J259" s="54" t="s">
        <v>107</v>
      </c>
      <c r="K259" s="54" t="s">
        <v>185</v>
      </c>
      <c r="L259" s="54" t="s">
        <v>186</v>
      </c>
      <c r="M259" s="54" t="s">
        <v>152</v>
      </c>
      <c r="N259" s="54" t="s">
        <v>88</v>
      </c>
      <c r="O259" s="54" t="s">
        <v>89</v>
      </c>
      <c r="P259" s="54" t="s">
        <v>90</v>
      </c>
      <c r="Q259" s="54"/>
      <c r="S259" s="1" t="s">
        <v>67</v>
      </c>
      <c r="T259" s="1" t="s">
        <v>68</v>
      </c>
      <c r="U259" s="1" t="s">
        <v>69</v>
      </c>
      <c r="V259" s="56">
        <v>1</v>
      </c>
      <c r="W259" s="57" t="s">
        <v>198</v>
      </c>
      <c r="X259" s="57" t="s">
        <v>198</v>
      </c>
      <c r="Y259" s="1" t="s">
        <v>70</v>
      </c>
      <c r="Z259" s="1" t="s">
        <v>94</v>
      </c>
      <c r="AA259" s="56">
        <v>60.6</v>
      </c>
      <c r="AB259" s="1" t="s">
        <v>95</v>
      </c>
      <c r="AC259" s="56">
        <v>8.51</v>
      </c>
      <c r="AD259" s="1" t="s">
        <v>96</v>
      </c>
      <c r="AE259" s="56">
        <v>59.42</v>
      </c>
      <c r="AF259" s="1" t="s">
        <v>74</v>
      </c>
      <c r="AG259" s="56">
        <v>8.93</v>
      </c>
      <c r="AH259" s="1" t="s">
        <v>80</v>
      </c>
      <c r="AJ259" s="1" t="s">
        <v>340</v>
      </c>
      <c r="AK259" s="1" t="s">
        <v>77</v>
      </c>
      <c r="AL259" s="1" t="s">
        <v>98</v>
      </c>
      <c r="AM259" s="1" t="s">
        <v>77</v>
      </c>
      <c r="AN259" s="1" t="s">
        <v>98</v>
      </c>
    </row>
    <row r="260" spans="1:40" x14ac:dyDescent="0.2">
      <c r="A260" s="31" t="s">
        <v>378</v>
      </c>
      <c r="B260" s="1">
        <v>2015</v>
      </c>
      <c r="C260" s="1">
        <v>3</v>
      </c>
      <c r="E260" s="1" t="s">
        <v>58</v>
      </c>
      <c r="F260" s="1" t="s">
        <v>59</v>
      </c>
      <c r="G260" s="1" t="s">
        <v>60</v>
      </c>
      <c r="I260" s="54" t="s">
        <v>83</v>
      </c>
      <c r="J260" s="54" t="s">
        <v>107</v>
      </c>
      <c r="K260" s="54" t="s">
        <v>185</v>
      </c>
      <c r="L260" s="54" t="s">
        <v>186</v>
      </c>
      <c r="M260" s="54" t="s">
        <v>152</v>
      </c>
      <c r="N260" s="54" t="s">
        <v>88</v>
      </c>
      <c r="O260" s="54" t="s">
        <v>89</v>
      </c>
      <c r="P260" s="54" t="s">
        <v>90</v>
      </c>
      <c r="Q260" s="54"/>
      <c r="S260" s="1" t="s">
        <v>129</v>
      </c>
      <c r="T260" s="1" t="s">
        <v>130</v>
      </c>
      <c r="U260" s="1" t="s">
        <v>69</v>
      </c>
      <c r="V260" s="56">
        <v>1</v>
      </c>
      <c r="W260" s="57" t="s">
        <v>198</v>
      </c>
      <c r="X260" s="57" t="s">
        <v>198</v>
      </c>
      <c r="Y260" s="1" t="s">
        <v>78</v>
      </c>
      <c r="Z260" s="1" t="s">
        <v>94</v>
      </c>
      <c r="AA260" s="56">
        <v>58.41</v>
      </c>
      <c r="AB260" s="1" t="s">
        <v>95</v>
      </c>
      <c r="AC260" s="56">
        <v>4.62</v>
      </c>
      <c r="AD260" s="1" t="s">
        <v>96</v>
      </c>
      <c r="AE260" s="56">
        <v>58.14</v>
      </c>
      <c r="AF260" s="1" t="s">
        <v>74</v>
      </c>
      <c r="AG260" s="56">
        <v>4.62</v>
      </c>
      <c r="AH260" s="1" t="s">
        <v>80</v>
      </c>
      <c r="AK260" s="1" t="s">
        <v>77</v>
      </c>
      <c r="AL260" s="1" t="s">
        <v>98</v>
      </c>
      <c r="AM260" s="1" t="s">
        <v>77</v>
      </c>
      <c r="AN260" s="1" t="s">
        <v>98</v>
      </c>
    </row>
    <row r="261" spans="1:40" x14ac:dyDescent="0.2">
      <c r="A261" s="31" t="s">
        <v>378</v>
      </c>
      <c r="B261" s="1">
        <v>2015</v>
      </c>
      <c r="C261" s="1">
        <v>4</v>
      </c>
      <c r="E261" s="1" t="s">
        <v>58</v>
      </c>
      <c r="F261" s="1" t="s">
        <v>59</v>
      </c>
      <c r="G261" s="1" t="s">
        <v>60</v>
      </c>
      <c r="I261" s="54" t="s">
        <v>83</v>
      </c>
      <c r="J261" s="54" t="s">
        <v>107</v>
      </c>
      <c r="K261" s="54" t="s">
        <v>185</v>
      </c>
      <c r="L261" s="54" t="s">
        <v>186</v>
      </c>
      <c r="M261" s="54" t="s">
        <v>152</v>
      </c>
      <c r="N261" s="54" t="s">
        <v>88</v>
      </c>
      <c r="O261" s="54" t="s">
        <v>89</v>
      </c>
      <c r="P261" s="54" t="s">
        <v>90</v>
      </c>
      <c r="Q261" s="54"/>
      <c r="S261" s="1" t="s">
        <v>67</v>
      </c>
      <c r="T261" s="1" t="s">
        <v>68</v>
      </c>
      <c r="U261" s="1" t="s">
        <v>69</v>
      </c>
      <c r="V261" s="56">
        <v>1</v>
      </c>
      <c r="W261" s="57" t="s">
        <v>198</v>
      </c>
      <c r="X261" s="57" t="s">
        <v>198</v>
      </c>
      <c r="Y261" s="1" t="s">
        <v>70</v>
      </c>
      <c r="Z261" s="1" t="s">
        <v>94</v>
      </c>
      <c r="AA261" s="56">
        <v>59.03</v>
      </c>
      <c r="AB261" s="1" t="s">
        <v>95</v>
      </c>
      <c r="AC261" s="56">
        <v>6.99</v>
      </c>
      <c r="AD261" s="1" t="s">
        <v>96</v>
      </c>
      <c r="AE261" s="56">
        <v>59.03</v>
      </c>
      <c r="AF261" s="1" t="s">
        <v>74</v>
      </c>
      <c r="AG261" s="56">
        <v>8.93</v>
      </c>
      <c r="AH261" s="1" t="s">
        <v>80</v>
      </c>
      <c r="AJ261" s="1" t="s">
        <v>340</v>
      </c>
      <c r="AK261" s="1" t="s">
        <v>77</v>
      </c>
      <c r="AL261" s="1" t="s">
        <v>98</v>
      </c>
      <c r="AM261" s="1" t="s">
        <v>77</v>
      </c>
      <c r="AN261" s="1" t="s">
        <v>98</v>
      </c>
    </row>
    <row r="262" spans="1:40" x14ac:dyDescent="0.2">
      <c r="A262" s="31" t="s">
        <v>378</v>
      </c>
      <c r="B262" s="1">
        <v>2015</v>
      </c>
      <c r="C262" s="1">
        <v>5</v>
      </c>
      <c r="E262" s="1" t="s">
        <v>58</v>
      </c>
      <c r="F262" s="1" t="s">
        <v>59</v>
      </c>
      <c r="G262" s="1" t="s">
        <v>60</v>
      </c>
      <c r="I262" s="54" t="s">
        <v>83</v>
      </c>
      <c r="J262" s="54" t="s">
        <v>107</v>
      </c>
      <c r="K262" s="54" t="s">
        <v>185</v>
      </c>
      <c r="L262" s="54" t="s">
        <v>186</v>
      </c>
      <c r="M262" s="54" t="s">
        <v>152</v>
      </c>
      <c r="N262" s="54" t="s">
        <v>88</v>
      </c>
      <c r="O262" s="54" t="s">
        <v>89</v>
      </c>
      <c r="P262" s="54" t="s">
        <v>90</v>
      </c>
      <c r="Q262" s="54"/>
      <c r="S262" s="1" t="s">
        <v>125</v>
      </c>
      <c r="U262" s="1" t="s">
        <v>69</v>
      </c>
      <c r="V262" s="56">
        <v>1</v>
      </c>
      <c r="W262" s="57" t="s">
        <v>198</v>
      </c>
      <c r="X262" s="57" t="s">
        <v>198</v>
      </c>
      <c r="Y262" s="1" t="s">
        <v>78</v>
      </c>
      <c r="Z262" s="1" t="s">
        <v>94</v>
      </c>
      <c r="AA262" s="56">
        <v>38.06</v>
      </c>
      <c r="AB262" s="1" t="s">
        <v>95</v>
      </c>
      <c r="AC262" s="56">
        <v>5.67</v>
      </c>
      <c r="AD262" s="1" t="s">
        <v>96</v>
      </c>
      <c r="AE262" s="56">
        <v>33.61</v>
      </c>
      <c r="AF262" s="1" t="s">
        <v>74</v>
      </c>
      <c r="AG262" s="56">
        <v>5.52</v>
      </c>
      <c r="AH262" s="1" t="s">
        <v>80</v>
      </c>
      <c r="AK262" s="1" t="s">
        <v>77</v>
      </c>
      <c r="AL262" s="1" t="s">
        <v>98</v>
      </c>
      <c r="AM262" s="1" t="s">
        <v>77</v>
      </c>
      <c r="AN262" s="1" t="s">
        <v>98</v>
      </c>
    </row>
    <row r="263" spans="1:40" x14ac:dyDescent="0.2">
      <c r="A263" s="31" t="s">
        <v>378</v>
      </c>
      <c r="B263" s="1">
        <v>2015</v>
      </c>
      <c r="C263" s="1">
        <v>6</v>
      </c>
      <c r="E263" s="1" t="s">
        <v>58</v>
      </c>
      <c r="F263" s="1" t="s">
        <v>344</v>
      </c>
      <c r="G263" s="1" t="s">
        <v>60</v>
      </c>
      <c r="I263" s="54" t="s">
        <v>83</v>
      </c>
      <c r="J263" s="54" t="s">
        <v>107</v>
      </c>
      <c r="K263" s="54" t="s">
        <v>185</v>
      </c>
      <c r="L263" s="54" t="s">
        <v>186</v>
      </c>
      <c r="M263" s="54" t="s">
        <v>152</v>
      </c>
      <c r="N263" s="54" t="s">
        <v>88</v>
      </c>
      <c r="O263" s="54" t="s">
        <v>89</v>
      </c>
      <c r="P263" s="54" t="s">
        <v>90</v>
      </c>
      <c r="Q263" s="54"/>
      <c r="S263" s="1" t="s">
        <v>125</v>
      </c>
      <c r="U263" s="1" t="s">
        <v>69</v>
      </c>
      <c r="V263" s="56">
        <v>1</v>
      </c>
      <c r="W263" s="57" t="s">
        <v>198</v>
      </c>
      <c r="X263" s="57" t="s">
        <v>198</v>
      </c>
      <c r="Y263" s="1" t="s">
        <v>78</v>
      </c>
      <c r="Z263" s="1" t="s">
        <v>94</v>
      </c>
      <c r="AA263" s="56">
        <v>20.87</v>
      </c>
      <c r="AB263" s="1" t="s">
        <v>95</v>
      </c>
      <c r="AC263" s="56">
        <v>2.61</v>
      </c>
      <c r="AD263" s="1" t="s">
        <v>96</v>
      </c>
      <c r="AE263" s="56">
        <v>14.88</v>
      </c>
      <c r="AF263" s="1" t="s">
        <v>74</v>
      </c>
      <c r="AG263" s="56">
        <v>3.07</v>
      </c>
      <c r="AH263" s="1" t="s">
        <v>80</v>
      </c>
      <c r="AK263" s="1" t="s">
        <v>77</v>
      </c>
      <c r="AL263" s="1" t="s">
        <v>98</v>
      </c>
      <c r="AM263" s="1" t="s">
        <v>77</v>
      </c>
      <c r="AN263" s="1" t="s">
        <v>98</v>
      </c>
    </row>
    <row r="264" spans="1:40" x14ac:dyDescent="0.2">
      <c r="A264" s="31" t="s">
        <v>379</v>
      </c>
      <c r="B264" s="1">
        <v>2015</v>
      </c>
      <c r="C264" s="1">
        <v>1</v>
      </c>
      <c r="E264" s="1" t="s">
        <v>82</v>
      </c>
      <c r="F264" s="1" t="s">
        <v>59</v>
      </c>
      <c r="G264" s="1" t="s">
        <v>60</v>
      </c>
      <c r="I264" s="54" t="s">
        <v>83</v>
      </c>
      <c r="J264" s="54" t="s">
        <v>87</v>
      </c>
      <c r="K264" s="54" t="s">
        <v>110</v>
      </c>
      <c r="L264" s="54" t="s">
        <v>380</v>
      </c>
      <c r="M264" s="54" t="s">
        <v>174</v>
      </c>
      <c r="N264" s="54" t="s">
        <v>88</v>
      </c>
      <c r="O264" s="54" t="s">
        <v>102</v>
      </c>
      <c r="P264" s="54" t="s">
        <v>90</v>
      </c>
      <c r="Q264" s="54"/>
      <c r="S264" s="1" t="s">
        <v>122</v>
      </c>
      <c r="V264" s="56"/>
      <c r="W264" s="57"/>
      <c r="X264" s="57"/>
      <c r="Y264" s="1" t="s">
        <v>70</v>
      </c>
      <c r="AA264" s="56"/>
      <c r="AB264" s="1" t="s">
        <v>95</v>
      </c>
      <c r="AC264" s="56"/>
      <c r="AE264" s="56"/>
      <c r="AG264" s="56"/>
      <c r="AI264" s="1" t="s">
        <v>277</v>
      </c>
      <c r="AJ264" s="1" t="s">
        <v>336</v>
      </c>
    </row>
    <row r="265" spans="1:40" x14ac:dyDescent="0.2">
      <c r="A265" s="31" t="s">
        <v>379</v>
      </c>
      <c r="B265" s="1">
        <v>2015</v>
      </c>
      <c r="C265" s="1">
        <v>2</v>
      </c>
      <c r="E265" s="1" t="s">
        <v>82</v>
      </c>
      <c r="F265" s="1" t="s">
        <v>59</v>
      </c>
      <c r="G265" s="1" t="s">
        <v>79</v>
      </c>
      <c r="I265" s="54" t="s">
        <v>83</v>
      </c>
      <c r="J265" s="54" t="s">
        <v>87</v>
      </c>
      <c r="K265" s="54" t="s">
        <v>110</v>
      </c>
      <c r="L265" s="54" t="s">
        <v>380</v>
      </c>
      <c r="M265" s="54" t="s">
        <v>174</v>
      </c>
      <c r="N265" s="54" t="s">
        <v>88</v>
      </c>
      <c r="O265" s="54" t="s">
        <v>102</v>
      </c>
      <c r="P265" s="54" t="s">
        <v>90</v>
      </c>
      <c r="Q265" s="54"/>
      <c r="S265" s="1" t="s">
        <v>122</v>
      </c>
      <c r="V265" s="56"/>
      <c r="W265" s="57"/>
      <c r="X265" s="57"/>
      <c r="Y265" s="1" t="s">
        <v>70</v>
      </c>
      <c r="AA265" s="56"/>
      <c r="AB265" s="1" t="s">
        <v>95</v>
      </c>
      <c r="AC265" s="56"/>
      <c r="AE265" s="56"/>
      <c r="AG265" s="56"/>
      <c r="AI265" s="1" t="s">
        <v>277</v>
      </c>
      <c r="AJ265" s="1" t="s">
        <v>336</v>
      </c>
    </row>
    <row r="266" spans="1:40" x14ac:dyDescent="0.2">
      <c r="A266" s="31" t="s">
        <v>379</v>
      </c>
      <c r="B266" s="1">
        <v>2015</v>
      </c>
      <c r="C266" s="1">
        <v>3</v>
      </c>
      <c r="E266" s="1" t="s">
        <v>82</v>
      </c>
      <c r="F266" s="1" t="s">
        <v>59</v>
      </c>
      <c r="G266" s="1" t="s">
        <v>60</v>
      </c>
      <c r="I266" s="54" t="s">
        <v>83</v>
      </c>
      <c r="J266" s="54" t="s">
        <v>87</v>
      </c>
      <c r="K266" s="54" t="s">
        <v>110</v>
      </c>
      <c r="L266" s="54" t="s">
        <v>380</v>
      </c>
      <c r="M266" s="54" t="s">
        <v>174</v>
      </c>
      <c r="N266" s="54" t="s">
        <v>88</v>
      </c>
      <c r="O266" s="54" t="s">
        <v>102</v>
      </c>
      <c r="P266" s="54" t="s">
        <v>90</v>
      </c>
      <c r="Q266" s="54" t="s">
        <v>381</v>
      </c>
      <c r="S266" s="1" t="s">
        <v>125</v>
      </c>
      <c r="U266" s="1" t="s">
        <v>69</v>
      </c>
      <c r="V266" s="56">
        <v>1</v>
      </c>
      <c r="W266" s="57" t="s">
        <v>107</v>
      </c>
      <c r="X266" s="57" t="s">
        <v>107</v>
      </c>
      <c r="Y266" s="1" t="s">
        <v>78</v>
      </c>
      <c r="Z266" s="1" t="s">
        <v>94</v>
      </c>
      <c r="AA266" s="56">
        <v>13.72</v>
      </c>
      <c r="AB266" s="1" t="s">
        <v>95</v>
      </c>
      <c r="AC266" s="56">
        <v>3.96</v>
      </c>
      <c r="AD266" s="1" t="s">
        <v>96</v>
      </c>
      <c r="AE266" s="56">
        <v>18.8</v>
      </c>
      <c r="AF266" s="1" t="s">
        <v>74</v>
      </c>
      <c r="AG266" s="56">
        <v>4.16</v>
      </c>
      <c r="AH266" s="1" t="s">
        <v>80</v>
      </c>
      <c r="AJ266" s="1" t="s">
        <v>382</v>
      </c>
      <c r="AK266" s="1" t="s">
        <v>77</v>
      </c>
      <c r="AL266" s="1" t="s">
        <v>77</v>
      </c>
      <c r="AM266" s="1" t="s">
        <v>77</v>
      </c>
      <c r="AN266" s="1" t="s">
        <v>98</v>
      </c>
    </row>
    <row r="267" spans="1:40" x14ac:dyDescent="0.2">
      <c r="A267" s="31" t="s">
        <v>379</v>
      </c>
      <c r="B267" s="1">
        <v>2015</v>
      </c>
      <c r="C267" s="1">
        <v>4</v>
      </c>
      <c r="E267" s="1" t="s">
        <v>82</v>
      </c>
      <c r="F267" s="1" t="s">
        <v>59</v>
      </c>
      <c r="G267" s="1" t="s">
        <v>60</v>
      </c>
      <c r="I267" s="54" t="s">
        <v>83</v>
      </c>
      <c r="J267" s="54" t="s">
        <v>87</v>
      </c>
      <c r="K267" s="54" t="s">
        <v>110</v>
      </c>
      <c r="L267" s="54" t="s">
        <v>380</v>
      </c>
      <c r="M267" s="54" t="s">
        <v>174</v>
      </c>
      <c r="N267" s="54" t="s">
        <v>88</v>
      </c>
      <c r="O267" s="54" t="s">
        <v>102</v>
      </c>
      <c r="P267" s="54" t="s">
        <v>90</v>
      </c>
      <c r="Q267" s="54" t="s">
        <v>383</v>
      </c>
      <c r="S267" s="1" t="s">
        <v>125</v>
      </c>
      <c r="U267" s="1" t="s">
        <v>69</v>
      </c>
      <c r="V267" s="56">
        <v>1</v>
      </c>
      <c r="W267" s="57" t="s">
        <v>107</v>
      </c>
      <c r="X267" s="57" t="s">
        <v>107</v>
      </c>
      <c r="Y267" s="1" t="s">
        <v>78</v>
      </c>
      <c r="Z267" s="1" t="s">
        <v>94</v>
      </c>
      <c r="AA267" s="56">
        <v>21.52</v>
      </c>
      <c r="AB267" s="1" t="s">
        <v>95</v>
      </c>
      <c r="AC267" s="56">
        <v>3.98</v>
      </c>
      <c r="AD267" s="1" t="s">
        <v>96</v>
      </c>
      <c r="AE267" s="56">
        <v>21.52</v>
      </c>
      <c r="AF267" s="1" t="s">
        <v>74</v>
      </c>
      <c r="AG267" s="56">
        <v>3.65</v>
      </c>
      <c r="AH267" s="1" t="s">
        <v>80</v>
      </c>
      <c r="AJ267" s="1" t="s">
        <v>382</v>
      </c>
      <c r="AK267" s="1" t="s">
        <v>77</v>
      </c>
      <c r="AL267" s="1" t="s">
        <v>77</v>
      </c>
      <c r="AM267" s="1" t="s">
        <v>77</v>
      </c>
      <c r="AN267" s="1" t="s">
        <v>98</v>
      </c>
    </row>
    <row r="268" spans="1:40" x14ac:dyDescent="0.2">
      <c r="A268" s="31" t="s">
        <v>379</v>
      </c>
      <c r="B268" s="1">
        <v>2015</v>
      </c>
      <c r="C268" s="1">
        <v>5</v>
      </c>
      <c r="E268" s="1" t="s">
        <v>82</v>
      </c>
      <c r="F268" s="1" t="s">
        <v>59</v>
      </c>
      <c r="G268" s="1" t="s">
        <v>79</v>
      </c>
      <c r="I268" s="54" t="s">
        <v>83</v>
      </c>
      <c r="J268" s="54" t="s">
        <v>87</v>
      </c>
      <c r="K268" s="54" t="s">
        <v>110</v>
      </c>
      <c r="L268" s="54" t="s">
        <v>380</v>
      </c>
      <c r="M268" s="54" t="s">
        <v>174</v>
      </c>
      <c r="N268" s="54" t="s">
        <v>88</v>
      </c>
      <c r="O268" s="54" t="s">
        <v>102</v>
      </c>
      <c r="P268" s="54" t="s">
        <v>90</v>
      </c>
      <c r="Q268" s="54" t="s">
        <v>381</v>
      </c>
      <c r="S268" s="1" t="s">
        <v>125</v>
      </c>
      <c r="U268" s="1" t="s">
        <v>69</v>
      </c>
      <c r="V268" s="56">
        <v>1</v>
      </c>
      <c r="W268" s="57" t="s">
        <v>107</v>
      </c>
      <c r="X268" s="57" t="s">
        <v>107</v>
      </c>
      <c r="Y268" s="1" t="s">
        <v>78</v>
      </c>
      <c r="Z268" s="1" t="s">
        <v>94</v>
      </c>
      <c r="AA268" s="56">
        <v>18.87</v>
      </c>
      <c r="AB268" s="1" t="s">
        <v>95</v>
      </c>
      <c r="AC268" s="56">
        <v>4.4800000000000004</v>
      </c>
      <c r="AD268" s="1" t="s">
        <v>96</v>
      </c>
      <c r="AE268" s="56">
        <v>14.38</v>
      </c>
      <c r="AF268" s="1" t="s">
        <v>74</v>
      </c>
      <c r="AG268" s="56">
        <v>3.96</v>
      </c>
      <c r="AH268" s="1" t="s">
        <v>80</v>
      </c>
      <c r="AJ268" s="1" t="s">
        <v>382</v>
      </c>
      <c r="AK268" s="1" t="s">
        <v>77</v>
      </c>
      <c r="AL268" s="1" t="s">
        <v>77</v>
      </c>
      <c r="AM268" s="1" t="s">
        <v>77</v>
      </c>
      <c r="AN268" s="1" t="s">
        <v>98</v>
      </c>
    </row>
    <row r="269" spans="1:40" x14ac:dyDescent="0.2">
      <c r="A269" s="31" t="s">
        <v>379</v>
      </c>
      <c r="B269" s="1">
        <v>2015</v>
      </c>
      <c r="C269" s="1">
        <v>6</v>
      </c>
      <c r="E269" s="1" t="s">
        <v>82</v>
      </c>
      <c r="F269" s="1" t="s">
        <v>59</v>
      </c>
      <c r="G269" s="1" t="s">
        <v>79</v>
      </c>
      <c r="I269" s="54" t="s">
        <v>83</v>
      </c>
      <c r="J269" s="54" t="s">
        <v>87</v>
      </c>
      <c r="K269" s="54" t="s">
        <v>110</v>
      </c>
      <c r="L269" s="54" t="s">
        <v>380</v>
      </c>
      <c r="M269" s="54" t="s">
        <v>174</v>
      </c>
      <c r="N269" s="54" t="s">
        <v>88</v>
      </c>
      <c r="O269" s="54" t="s">
        <v>102</v>
      </c>
      <c r="P269" s="54" t="s">
        <v>90</v>
      </c>
      <c r="Q269" s="54" t="s">
        <v>383</v>
      </c>
      <c r="S269" s="1" t="s">
        <v>125</v>
      </c>
      <c r="U269" s="1" t="s">
        <v>69</v>
      </c>
      <c r="V269" s="56">
        <v>1</v>
      </c>
      <c r="W269" s="57" t="s">
        <v>107</v>
      </c>
      <c r="X269" s="57" t="s">
        <v>107</v>
      </c>
      <c r="Y269" s="1" t="s">
        <v>78</v>
      </c>
      <c r="Z269" s="1" t="s">
        <v>94</v>
      </c>
      <c r="AA269" s="56">
        <v>15.23</v>
      </c>
      <c r="AB269" s="1" t="s">
        <v>95</v>
      </c>
      <c r="AC269" s="56">
        <v>3.98</v>
      </c>
      <c r="AD269" s="1" t="s">
        <v>96</v>
      </c>
      <c r="AE269" s="56">
        <v>18.21</v>
      </c>
      <c r="AF269" s="1" t="s">
        <v>74</v>
      </c>
      <c r="AG269" s="56">
        <v>3.64</v>
      </c>
      <c r="AH269" s="1" t="s">
        <v>80</v>
      </c>
      <c r="AJ269" s="1" t="s">
        <v>382</v>
      </c>
      <c r="AK269" s="1" t="s">
        <v>77</v>
      </c>
      <c r="AL269" s="1" t="s">
        <v>77</v>
      </c>
      <c r="AM269" s="1" t="s">
        <v>77</v>
      </c>
      <c r="AN269" s="1" t="s">
        <v>98</v>
      </c>
    </row>
    <row r="270" spans="1:40" x14ac:dyDescent="0.2">
      <c r="A270" s="31" t="s">
        <v>384</v>
      </c>
      <c r="B270" s="1">
        <v>2015</v>
      </c>
      <c r="C270" s="1">
        <v>1</v>
      </c>
      <c r="E270" s="1" t="s">
        <v>82</v>
      </c>
      <c r="F270" s="1" t="s">
        <v>59</v>
      </c>
      <c r="G270" s="1" t="s">
        <v>79</v>
      </c>
      <c r="I270" s="54" t="s">
        <v>83</v>
      </c>
      <c r="J270" s="54" t="s">
        <v>84</v>
      </c>
      <c r="K270" s="54" t="s">
        <v>85</v>
      </c>
      <c r="L270" s="54" t="s">
        <v>173</v>
      </c>
      <c r="M270" s="54" t="s">
        <v>87</v>
      </c>
      <c r="N270" s="54" t="s">
        <v>108</v>
      </c>
      <c r="O270" s="54" t="s">
        <v>102</v>
      </c>
      <c r="P270" s="54" t="s">
        <v>90</v>
      </c>
      <c r="Q270" s="54"/>
      <c r="S270" s="1" t="s">
        <v>129</v>
      </c>
      <c r="T270" s="1" t="s">
        <v>219</v>
      </c>
      <c r="U270" s="1" t="s">
        <v>69</v>
      </c>
      <c r="V270" s="56">
        <v>1</v>
      </c>
      <c r="W270" s="57" t="s">
        <v>152</v>
      </c>
      <c r="X270" s="57" t="s">
        <v>152</v>
      </c>
      <c r="Y270" s="1" t="s">
        <v>78</v>
      </c>
      <c r="Z270" s="1" t="s">
        <v>94</v>
      </c>
      <c r="AA270" s="56">
        <v>93.75</v>
      </c>
      <c r="AB270" s="1" t="s">
        <v>95</v>
      </c>
      <c r="AC270" s="56">
        <v>1.75</v>
      </c>
      <c r="AD270" s="1" t="s">
        <v>96</v>
      </c>
      <c r="AE270" s="56">
        <v>62.5</v>
      </c>
      <c r="AF270" s="1" t="s">
        <v>74</v>
      </c>
      <c r="AG270" s="56">
        <v>12.14</v>
      </c>
      <c r="AH270" s="1" t="s">
        <v>75</v>
      </c>
      <c r="AI270" s="1" t="s">
        <v>609</v>
      </c>
      <c r="AK270" s="1" t="s">
        <v>77</v>
      </c>
      <c r="AL270" s="1" t="s">
        <v>77</v>
      </c>
      <c r="AM270" s="1" t="s">
        <v>77</v>
      </c>
      <c r="AN270" s="1" t="s">
        <v>98</v>
      </c>
    </row>
    <row r="271" spans="1:40" x14ac:dyDescent="0.2">
      <c r="A271" s="31" t="s">
        <v>385</v>
      </c>
      <c r="B271" s="1">
        <v>2015</v>
      </c>
      <c r="C271" s="1">
        <v>1</v>
      </c>
      <c r="E271" s="1" t="s">
        <v>82</v>
      </c>
      <c r="F271" s="1" t="s">
        <v>59</v>
      </c>
      <c r="G271" s="1" t="s">
        <v>60</v>
      </c>
      <c r="I271" s="54" t="s">
        <v>83</v>
      </c>
      <c r="J271" s="54" t="s">
        <v>386</v>
      </c>
      <c r="K271" s="54" t="s">
        <v>85</v>
      </c>
      <c r="L271" s="54" t="s">
        <v>387</v>
      </c>
      <c r="M271" s="54" t="s">
        <v>123</v>
      </c>
      <c r="N271" s="54" t="s">
        <v>108</v>
      </c>
      <c r="O271" s="54" t="s">
        <v>102</v>
      </c>
      <c r="P271" s="54" t="s">
        <v>90</v>
      </c>
      <c r="Q271" s="54"/>
      <c r="S271" s="1" t="s">
        <v>129</v>
      </c>
      <c r="T271" s="1" t="s">
        <v>130</v>
      </c>
      <c r="U271" s="1" t="s">
        <v>69</v>
      </c>
      <c r="V271" s="56"/>
      <c r="W271" s="57" t="s">
        <v>332</v>
      </c>
      <c r="X271" s="57" t="s">
        <v>332</v>
      </c>
      <c r="Y271" s="1" t="s">
        <v>78</v>
      </c>
      <c r="Z271" s="1" t="s">
        <v>94</v>
      </c>
      <c r="AA271" s="56">
        <v>68.09</v>
      </c>
      <c r="AB271" s="1" t="s">
        <v>95</v>
      </c>
      <c r="AC271" s="56">
        <v>4.99</v>
      </c>
      <c r="AD271" s="1" t="s">
        <v>96</v>
      </c>
      <c r="AE271" s="56">
        <v>58.12</v>
      </c>
      <c r="AF271" s="1" t="s">
        <v>74</v>
      </c>
      <c r="AG271" s="56">
        <v>4.84</v>
      </c>
      <c r="AH271" s="1" t="s">
        <v>80</v>
      </c>
      <c r="AK271" s="1" t="s">
        <v>77</v>
      </c>
      <c r="AL271" s="1" t="s">
        <v>77</v>
      </c>
      <c r="AM271" s="1" t="s">
        <v>98</v>
      </c>
      <c r="AN271" s="1" t="s">
        <v>98</v>
      </c>
    </row>
    <row r="272" spans="1:40" x14ac:dyDescent="0.2">
      <c r="A272" s="31" t="s">
        <v>385</v>
      </c>
      <c r="B272" s="1">
        <v>2015</v>
      </c>
      <c r="C272" s="1">
        <v>2</v>
      </c>
      <c r="E272" s="1" t="s">
        <v>82</v>
      </c>
      <c r="F272" s="1" t="s">
        <v>59</v>
      </c>
      <c r="G272" s="1" t="s">
        <v>60</v>
      </c>
      <c r="I272" s="54" t="s">
        <v>83</v>
      </c>
      <c r="J272" s="54" t="s">
        <v>386</v>
      </c>
      <c r="K272" s="54" t="s">
        <v>85</v>
      </c>
      <c r="L272" s="54" t="s">
        <v>387</v>
      </c>
      <c r="M272" s="54" t="s">
        <v>123</v>
      </c>
      <c r="N272" s="54" t="s">
        <v>108</v>
      </c>
      <c r="O272" s="54" t="s">
        <v>102</v>
      </c>
      <c r="P272" s="54" t="s">
        <v>90</v>
      </c>
      <c r="Q272" s="54" t="s">
        <v>388</v>
      </c>
      <c r="S272" s="1" t="s">
        <v>67</v>
      </c>
      <c r="T272" s="1" t="s">
        <v>68</v>
      </c>
      <c r="U272" s="1" t="s">
        <v>69</v>
      </c>
      <c r="V272" s="56">
        <v>1</v>
      </c>
      <c r="W272" s="57" t="s">
        <v>332</v>
      </c>
      <c r="X272" s="57" t="s">
        <v>332</v>
      </c>
      <c r="Y272" s="1" t="s">
        <v>70</v>
      </c>
      <c r="Z272" s="1" t="s">
        <v>94</v>
      </c>
      <c r="AA272" s="56">
        <v>55.86</v>
      </c>
      <c r="AB272" s="1" t="s">
        <v>95</v>
      </c>
      <c r="AC272" s="56">
        <v>7.8</v>
      </c>
      <c r="AD272" s="1" t="s">
        <v>96</v>
      </c>
      <c r="AE272" s="56">
        <v>64.56</v>
      </c>
      <c r="AF272" s="1" t="s">
        <v>74</v>
      </c>
      <c r="AG272" s="56">
        <v>5.1100000000000003</v>
      </c>
      <c r="AH272" s="1" t="s">
        <v>80</v>
      </c>
      <c r="AJ272" s="1" t="s">
        <v>340</v>
      </c>
      <c r="AK272" s="1" t="s">
        <v>77</v>
      </c>
      <c r="AL272" s="1" t="s">
        <v>77</v>
      </c>
      <c r="AM272" s="1" t="s">
        <v>98</v>
      </c>
      <c r="AN272" s="1" t="s">
        <v>98</v>
      </c>
    </row>
    <row r="273" spans="1:40" x14ac:dyDescent="0.2">
      <c r="A273" s="31" t="s">
        <v>385</v>
      </c>
      <c r="B273" s="1">
        <v>2013</v>
      </c>
      <c r="C273" s="1">
        <v>3</v>
      </c>
      <c r="E273" s="1" t="s">
        <v>82</v>
      </c>
      <c r="F273" s="1" t="s">
        <v>59</v>
      </c>
      <c r="G273" s="1" t="s">
        <v>60</v>
      </c>
      <c r="I273" s="54" t="s">
        <v>83</v>
      </c>
      <c r="J273" s="54" t="s">
        <v>386</v>
      </c>
      <c r="K273" s="54" t="s">
        <v>85</v>
      </c>
      <c r="L273" s="54" t="s">
        <v>387</v>
      </c>
      <c r="M273" s="54" t="s">
        <v>123</v>
      </c>
      <c r="N273" s="54" t="s">
        <v>108</v>
      </c>
      <c r="O273" s="54" t="s">
        <v>102</v>
      </c>
      <c r="P273" s="54" t="s">
        <v>90</v>
      </c>
      <c r="Q273" s="54" t="s">
        <v>389</v>
      </c>
      <c r="S273" s="1" t="s">
        <v>129</v>
      </c>
      <c r="T273" s="1" t="s">
        <v>130</v>
      </c>
      <c r="U273" s="1" t="s">
        <v>69</v>
      </c>
      <c r="V273" s="56"/>
      <c r="W273" s="57" t="s">
        <v>332</v>
      </c>
      <c r="X273" s="57" t="s">
        <v>332</v>
      </c>
      <c r="Y273" s="1" t="s">
        <v>78</v>
      </c>
      <c r="Z273" s="1" t="s">
        <v>94</v>
      </c>
      <c r="AA273" s="56">
        <v>63.25</v>
      </c>
      <c r="AB273" s="1" t="s">
        <v>95</v>
      </c>
      <c r="AC273" s="56">
        <v>3.99</v>
      </c>
      <c r="AD273" s="1" t="s">
        <v>96</v>
      </c>
      <c r="AE273" s="56">
        <v>65.239999999999995</v>
      </c>
      <c r="AF273" s="1" t="s">
        <v>74</v>
      </c>
      <c r="AG273" s="56">
        <v>2</v>
      </c>
      <c r="AH273" s="1" t="s">
        <v>80</v>
      </c>
      <c r="AK273" s="1" t="s">
        <v>77</v>
      </c>
      <c r="AL273" s="1" t="s">
        <v>77</v>
      </c>
      <c r="AM273" s="1" t="s">
        <v>98</v>
      </c>
      <c r="AN273" s="1" t="s">
        <v>98</v>
      </c>
    </row>
    <row r="274" spans="1:40" x14ac:dyDescent="0.2">
      <c r="A274" s="31" t="s">
        <v>385</v>
      </c>
      <c r="B274" s="1">
        <v>2013</v>
      </c>
      <c r="C274" s="1">
        <v>4</v>
      </c>
      <c r="E274" s="1" t="s">
        <v>82</v>
      </c>
      <c r="F274" s="1" t="s">
        <v>59</v>
      </c>
      <c r="G274" s="1" t="s">
        <v>60</v>
      </c>
      <c r="I274" s="54" t="s">
        <v>83</v>
      </c>
      <c r="J274" s="54" t="s">
        <v>386</v>
      </c>
      <c r="K274" s="54" t="s">
        <v>85</v>
      </c>
      <c r="L274" s="54" t="s">
        <v>387</v>
      </c>
      <c r="M274" s="54" t="s">
        <v>123</v>
      </c>
      <c r="N274" s="54" t="s">
        <v>108</v>
      </c>
      <c r="O274" s="54" t="s">
        <v>102</v>
      </c>
      <c r="P274" s="54" t="s">
        <v>90</v>
      </c>
      <c r="Q274" s="54"/>
      <c r="S274" s="1" t="s">
        <v>67</v>
      </c>
      <c r="T274" s="1" t="s">
        <v>68</v>
      </c>
      <c r="U274" s="1" t="s">
        <v>69</v>
      </c>
      <c r="V274" s="56">
        <v>1</v>
      </c>
      <c r="W274" s="57" t="s">
        <v>332</v>
      </c>
      <c r="X274" s="57" t="s">
        <v>332</v>
      </c>
      <c r="Y274" s="1" t="s">
        <v>70</v>
      </c>
      <c r="Z274" s="1" t="s">
        <v>94</v>
      </c>
      <c r="AA274" s="56">
        <v>63.66</v>
      </c>
      <c r="AB274" s="1" t="s">
        <v>95</v>
      </c>
      <c r="AC274" s="56">
        <v>5.86</v>
      </c>
      <c r="AD274" s="1" t="s">
        <v>96</v>
      </c>
      <c r="AE274" s="56">
        <v>65.77</v>
      </c>
      <c r="AF274" s="1" t="s">
        <v>74</v>
      </c>
      <c r="AG274" s="56">
        <v>4.8</v>
      </c>
      <c r="AH274" s="1" t="s">
        <v>80</v>
      </c>
      <c r="AJ274" s="1" t="s">
        <v>340</v>
      </c>
      <c r="AK274" s="1" t="s">
        <v>77</v>
      </c>
      <c r="AL274" s="1" t="s">
        <v>77</v>
      </c>
      <c r="AM274" s="1" t="s">
        <v>98</v>
      </c>
      <c r="AN274" s="1" t="s">
        <v>98</v>
      </c>
    </row>
    <row r="275" spans="1:40" x14ac:dyDescent="0.2">
      <c r="A275" s="31" t="s">
        <v>390</v>
      </c>
      <c r="B275" s="1">
        <v>2015</v>
      </c>
      <c r="C275" s="1">
        <v>1</v>
      </c>
      <c r="E275" s="1" t="s">
        <v>82</v>
      </c>
      <c r="F275" s="1" t="s">
        <v>59</v>
      </c>
      <c r="G275" s="1" t="s">
        <v>60</v>
      </c>
      <c r="I275" s="54" t="s">
        <v>143</v>
      </c>
      <c r="J275" s="54" t="s">
        <v>329</v>
      </c>
      <c r="K275" s="54"/>
      <c r="L275" s="54" t="s">
        <v>391</v>
      </c>
      <c r="M275" s="54" t="s">
        <v>174</v>
      </c>
      <c r="N275" s="54" t="s">
        <v>392</v>
      </c>
      <c r="O275" s="54" t="s">
        <v>102</v>
      </c>
      <c r="P275" s="54" t="s">
        <v>90</v>
      </c>
      <c r="Q275" s="54"/>
      <c r="S275" s="1" t="s">
        <v>183</v>
      </c>
      <c r="U275" s="1" t="s">
        <v>69</v>
      </c>
      <c r="V275" s="56">
        <v>1</v>
      </c>
      <c r="W275" s="57" t="s">
        <v>393</v>
      </c>
      <c r="X275" s="57" t="s">
        <v>393</v>
      </c>
      <c r="Y275" s="1" t="s">
        <v>78</v>
      </c>
      <c r="Z275" s="1" t="s">
        <v>94</v>
      </c>
      <c r="AA275" s="56">
        <v>9.3699999999999992</v>
      </c>
      <c r="AB275" s="1" t="s">
        <v>95</v>
      </c>
      <c r="AC275" s="56">
        <v>0.88</v>
      </c>
      <c r="AD275" s="1" t="s">
        <v>96</v>
      </c>
      <c r="AE275" s="56">
        <v>10.57</v>
      </c>
      <c r="AF275" s="1" t="s">
        <v>74</v>
      </c>
      <c r="AG275" s="56">
        <v>1.5</v>
      </c>
      <c r="AH275" s="1" t="s">
        <v>80</v>
      </c>
      <c r="AK275" s="1" t="s">
        <v>77</v>
      </c>
      <c r="AL275" s="1" t="s">
        <v>98</v>
      </c>
      <c r="AM275" s="1" t="s">
        <v>77</v>
      </c>
      <c r="AN275" s="1" t="s">
        <v>77</v>
      </c>
    </row>
    <row r="276" spans="1:40" x14ac:dyDescent="0.2">
      <c r="A276" s="31" t="s">
        <v>390</v>
      </c>
      <c r="B276" s="1">
        <v>2015</v>
      </c>
      <c r="C276" s="1">
        <v>2</v>
      </c>
      <c r="E276" s="1" t="s">
        <v>82</v>
      </c>
      <c r="F276" s="1" t="s">
        <v>59</v>
      </c>
      <c r="G276" s="1" t="s">
        <v>60</v>
      </c>
      <c r="I276" s="54" t="s">
        <v>143</v>
      </c>
      <c r="J276" s="54" t="s">
        <v>329</v>
      </c>
      <c r="K276" s="54"/>
      <c r="L276" s="54" t="s">
        <v>391</v>
      </c>
      <c r="M276" s="54" t="s">
        <v>174</v>
      </c>
      <c r="N276" s="54" t="s">
        <v>392</v>
      </c>
      <c r="O276" s="54" t="s">
        <v>102</v>
      </c>
      <c r="P276" s="54" t="s">
        <v>90</v>
      </c>
      <c r="Q276" s="54"/>
      <c r="S276" s="1" t="s">
        <v>91</v>
      </c>
      <c r="T276" s="1" t="s">
        <v>118</v>
      </c>
      <c r="U276" s="1" t="s">
        <v>69</v>
      </c>
      <c r="V276" s="56"/>
      <c r="W276" s="57"/>
      <c r="X276" s="57"/>
      <c r="AA276" s="56"/>
      <c r="AB276" s="1" t="s">
        <v>95</v>
      </c>
      <c r="AC276" s="56"/>
      <c r="AE276" s="56"/>
      <c r="AG276" s="56"/>
      <c r="AJ276" s="1" t="s">
        <v>527</v>
      </c>
      <c r="AK276" s="1" t="s">
        <v>77</v>
      </c>
      <c r="AL276" s="1" t="s">
        <v>98</v>
      </c>
      <c r="AM276" s="1" t="s">
        <v>77</v>
      </c>
      <c r="AN276" s="1" t="s">
        <v>77</v>
      </c>
    </row>
    <row r="277" spans="1:40" x14ac:dyDescent="0.2">
      <c r="A277" s="31" t="s">
        <v>394</v>
      </c>
      <c r="B277" s="1">
        <v>2014</v>
      </c>
      <c r="C277" s="1">
        <v>1</v>
      </c>
      <c r="E277" s="1" t="s">
        <v>82</v>
      </c>
      <c r="F277" s="1" t="s">
        <v>59</v>
      </c>
      <c r="G277" s="1" t="s">
        <v>60</v>
      </c>
      <c r="I277" s="54" t="s">
        <v>83</v>
      </c>
      <c r="J277" s="54" t="s">
        <v>88</v>
      </c>
      <c r="K277" s="54" t="s">
        <v>178</v>
      </c>
      <c r="L277" s="54" t="s">
        <v>395</v>
      </c>
      <c r="M277" s="54" t="s">
        <v>87</v>
      </c>
      <c r="N277" s="54" t="s">
        <v>88</v>
      </c>
      <c r="O277" s="54" t="s">
        <v>102</v>
      </c>
      <c r="P277" s="54" t="s">
        <v>90</v>
      </c>
      <c r="Q277" s="54"/>
      <c r="S277" s="1" t="s">
        <v>120</v>
      </c>
      <c r="U277" s="1" t="s">
        <v>69</v>
      </c>
      <c r="V277" s="56">
        <v>1</v>
      </c>
      <c r="W277" s="57" t="s">
        <v>305</v>
      </c>
      <c r="X277" s="57" t="s">
        <v>305</v>
      </c>
      <c r="Y277" s="1" t="s">
        <v>78</v>
      </c>
      <c r="Z277" s="1" t="s">
        <v>217</v>
      </c>
      <c r="AA277" s="56">
        <v>0.48</v>
      </c>
      <c r="AB277" s="1" t="s">
        <v>147</v>
      </c>
      <c r="AC277" s="56">
        <v>28</v>
      </c>
      <c r="AE277" s="56"/>
      <c r="AG277" s="56"/>
      <c r="AH277" s="1" t="s">
        <v>75</v>
      </c>
      <c r="AK277" s="1" t="s">
        <v>77</v>
      </c>
      <c r="AL277" s="1" t="s">
        <v>98</v>
      </c>
      <c r="AM277" s="1" t="s">
        <v>98</v>
      </c>
      <c r="AN277" s="1" t="s">
        <v>98</v>
      </c>
    </row>
    <row r="278" spans="1:40" x14ac:dyDescent="0.2">
      <c r="A278" s="31" t="s">
        <v>394</v>
      </c>
      <c r="B278" s="1">
        <v>2014</v>
      </c>
      <c r="C278" s="1">
        <v>2</v>
      </c>
      <c r="E278" s="1" t="s">
        <v>82</v>
      </c>
      <c r="F278" s="1" t="s">
        <v>59</v>
      </c>
      <c r="G278" s="1" t="s">
        <v>60</v>
      </c>
      <c r="I278" s="54" t="s">
        <v>83</v>
      </c>
      <c r="J278" s="54" t="s">
        <v>88</v>
      </c>
      <c r="K278" s="54" t="s">
        <v>178</v>
      </c>
      <c r="L278" s="54" t="s">
        <v>395</v>
      </c>
      <c r="M278" s="54" t="s">
        <v>87</v>
      </c>
      <c r="N278" s="54" t="s">
        <v>88</v>
      </c>
      <c r="O278" s="54" t="s">
        <v>102</v>
      </c>
      <c r="P278" s="54" t="s">
        <v>90</v>
      </c>
      <c r="Q278" s="54"/>
      <c r="S278" s="1" t="s">
        <v>67</v>
      </c>
      <c r="T278" s="1" t="s">
        <v>68</v>
      </c>
      <c r="U278" s="1" t="s">
        <v>69</v>
      </c>
      <c r="V278" s="56">
        <v>1</v>
      </c>
      <c r="W278" s="57" t="s">
        <v>194</v>
      </c>
      <c r="X278" s="57" t="s">
        <v>194</v>
      </c>
      <c r="Y278" s="1" t="s">
        <v>70</v>
      </c>
      <c r="AA278" s="56"/>
      <c r="AB278" s="1" t="s">
        <v>95</v>
      </c>
      <c r="AC278" s="56"/>
      <c r="AE278" s="56"/>
      <c r="AG278" s="56"/>
      <c r="AJ278" s="1" t="s">
        <v>359</v>
      </c>
      <c r="AK278" s="1" t="s">
        <v>77</v>
      </c>
      <c r="AL278" s="1" t="s">
        <v>98</v>
      </c>
      <c r="AM278" s="1" t="s">
        <v>98</v>
      </c>
      <c r="AN278" s="1" t="s">
        <v>98</v>
      </c>
    </row>
    <row r="279" spans="1:40" x14ac:dyDescent="0.2">
      <c r="A279" s="31" t="s">
        <v>238</v>
      </c>
      <c r="B279" s="1">
        <v>2014</v>
      </c>
      <c r="C279" s="1">
        <v>1</v>
      </c>
      <c r="E279" s="1" t="s">
        <v>82</v>
      </c>
      <c r="F279" s="1" t="s">
        <v>59</v>
      </c>
      <c r="G279" s="1" t="s">
        <v>60</v>
      </c>
      <c r="I279" s="54" t="s">
        <v>143</v>
      </c>
      <c r="J279" s="54" t="s">
        <v>88</v>
      </c>
      <c r="K279" s="54"/>
      <c r="L279" s="54" t="s">
        <v>396</v>
      </c>
      <c r="M279" s="54" t="s">
        <v>152</v>
      </c>
      <c r="N279" s="54" t="s">
        <v>88</v>
      </c>
      <c r="O279" s="54" t="s">
        <v>102</v>
      </c>
      <c r="P279" s="54" t="s">
        <v>90</v>
      </c>
      <c r="Q279" s="54"/>
      <c r="S279" s="1" t="s">
        <v>122</v>
      </c>
      <c r="U279" s="1" t="s">
        <v>69</v>
      </c>
      <c r="V279" s="56">
        <v>1</v>
      </c>
      <c r="W279" s="57" t="s">
        <v>198</v>
      </c>
      <c r="X279" s="57" t="s">
        <v>198</v>
      </c>
      <c r="Y279" s="1" t="s">
        <v>78</v>
      </c>
      <c r="Z279" s="1" t="s">
        <v>94</v>
      </c>
      <c r="AA279" s="56">
        <v>6.29</v>
      </c>
      <c r="AB279" s="1" t="s">
        <v>95</v>
      </c>
      <c r="AC279" s="56">
        <v>0.54</v>
      </c>
      <c r="AD279" s="1" t="s">
        <v>96</v>
      </c>
      <c r="AE279" s="56">
        <v>11.79</v>
      </c>
      <c r="AF279" s="1" t="s">
        <v>74</v>
      </c>
      <c r="AG279" s="56">
        <v>1.1399999999999999</v>
      </c>
      <c r="AH279" s="1" t="s">
        <v>80</v>
      </c>
      <c r="AK279" s="1" t="s">
        <v>77</v>
      </c>
      <c r="AL279" s="1" t="s">
        <v>377</v>
      </c>
      <c r="AM279" s="1" t="s">
        <v>98</v>
      </c>
    </row>
    <row r="280" spans="1:40" x14ac:dyDescent="0.2">
      <c r="A280" s="22" t="s">
        <v>368</v>
      </c>
      <c r="B280" s="1">
        <v>2014</v>
      </c>
      <c r="C280" s="1">
        <v>1</v>
      </c>
      <c r="E280" s="1" t="s">
        <v>82</v>
      </c>
      <c r="F280" s="1" t="s">
        <v>59</v>
      </c>
      <c r="G280" s="1" t="s">
        <v>79</v>
      </c>
      <c r="I280" s="54" t="s">
        <v>83</v>
      </c>
      <c r="J280" s="54" t="s">
        <v>84</v>
      </c>
      <c r="K280" s="54" t="s">
        <v>85</v>
      </c>
      <c r="L280" s="54" t="s">
        <v>173</v>
      </c>
      <c r="M280" s="54" t="s">
        <v>87</v>
      </c>
      <c r="N280" s="54" t="s">
        <v>108</v>
      </c>
      <c r="O280" s="54" t="s">
        <v>102</v>
      </c>
      <c r="P280" s="54" t="s">
        <v>90</v>
      </c>
      <c r="Q280" s="54"/>
      <c r="S280" s="1" t="s">
        <v>67</v>
      </c>
      <c r="T280" s="1" t="s">
        <v>68</v>
      </c>
      <c r="U280" s="1" t="s">
        <v>69</v>
      </c>
      <c r="V280" s="56">
        <v>1</v>
      </c>
      <c r="W280" s="57" t="s">
        <v>174</v>
      </c>
      <c r="X280" s="57" t="s">
        <v>174</v>
      </c>
      <c r="Y280" s="1" t="s">
        <v>78</v>
      </c>
      <c r="Z280" s="1" t="s">
        <v>94</v>
      </c>
      <c r="AA280" s="56">
        <v>27.91</v>
      </c>
      <c r="AB280" s="1" t="s">
        <v>95</v>
      </c>
      <c r="AC280" s="56">
        <v>3.56</v>
      </c>
      <c r="AD280" s="1" t="s">
        <v>96</v>
      </c>
      <c r="AE280" s="56">
        <v>0.16</v>
      </c>
      <c r="AF280" s="1" t="s">
        <v>74</v>
      </c>
      <c r="AG280" s="56">
        <v>6.2</v>
      </c>
      <c r="AH280" s="1" t="s">
        <v>80</v>
      </c>
      <c r="AK280" s="1" t="s">
        <v>77</v>
      </c>
      <c r="AL280" s="1" t="s">
        <v>98</v>
      </c>
      <c r="AM280" s="1" t="s">
        <v>98</v>
      </c>
      <c r="AN280" s="1" t="s">
        <v>77</v>
      </c>
    </row>
    <row r="281" spans="1:40" x14ac:dyDescent="0.2">
      <c r="A281" s="22" t="s">
        <v>368</v>
      </c>
      <c r="B281" s="1">
        <v>2014</v>
      </c>
      <c r="C281" s="1">
        <v>2</v>
      </c>
      <c r="E281" s="1" t="s">
        <v>82</v>
      </c>
      <c r="F281" s="1" t="s">
        <v>59</v>
      </c>
      <c r="G281" s="1" t="s">
        <v>79</v>
      </c>
      <c r="I281" s="54" t="s">
        <v>83</v>
      </c>
      <c r="J281" s="54" t="s">
        <v>84</v>
      </c>
      <c r="K281" s="54" t="s">
        <v>85</v>
      </c>
      <c r="L281" s="54" t="s">
        <v>173</v>
      </c>
      <c r="M281" s="54" t="s">
        <v>87</v>
      </c>
      <c r="N281" s="54" t="s">
        <v>108</v>
      </c>
      <c r="O281" s="54" t="s">
        <v>102</v>
      </c>
      <c r="P281" s="54" t="s">
        <v>90</v>
      </c>
      <c r="Q281" s="54"/>
      <c r="S281" s="1" t="s">
        <v>91</v>
      </c>
      <c r="T281" s="1" t="s">
        <v>92</v>
      </c>
      <c r="U281" s="1" t="s">
        <v>69</v>
      </c>
      <c r="V281" s="56">
        <v>1</v>
      </c>
      <c r="W281" s="57" t="s">
        <v>174</v>
      </c>
      <c r="X281" s="57" t="s">
        <v>174</v>
      </c>
      <c r="Y281" s="1" t="s">
        <v>70</v>
      </c>
      <c r="Z281" s="1" t="s">
        <v>94</v>
      </c>
      <c r="AA281" s="56">
        <v>352.27</v>
      </c>
      <c r="AB281" s="1" t="s">
        <v>95</v>
      </c>
      <c r="AC281" s="56">
        <v>28.41</v>
      </c>
      <c r="AD281" s="1" t="s">
        <v>96</v>
      </c>
      <c r="AE281" s="56">
        <v>443.18</v>
      </c>
      <c r="AF281" s="1" t="s">
        <v>74</v>
      </c>
      <c r="AG281" s="56">
        <v>11.37</v>
      </c>
      <c r="AH281" s="1" t="s">
        <v>80</v>
      </c>
      <c r="AJ281" s="1" t="s">
        <v>397</v>
      </c>
      <c r="AK281" s="1" t="s">
        <v>77</v>
      </c>
      <c r="AL281" s="1" t="s">
        <v>98</v>
      </c>
      <c r="AM281" s="1" t="s">
        <v>98</v>
      </c>
      <c r="AN281" s="1" t="s">
        <v>77</v>
      </c>
    </row>
    <row r="282" spans="1:40" x14ac:dyDescent="0.2">
      <c r="A282" s="31" t="s">
        <v>398</v>
      </c>
      <c r="B282" s="1">
        <v>2013</v>
      </c>
      <c r="C282" s="1">
        <v>1</v>
      </c>
      <c r="E282" s="1" t="s">
        <v>82</v>
      </c>
      <c r="F282" s="1" t="s">
        <v>59</v>
      </c>
      <c r="G282" s="1" t="s">
        <v>60</v>
      </c>
      <c r="I282" s="54" t="s">
        <v>83</v>
      </c>
      <c r="J282" s="54" t="s">
        <v>84</v>
      </c>
      <c r="K282" s="54" t="s">
        <v>85</v>
      </c>
      <c r="L282" s="54" t="s">
        <v>282</v>
      </c>
      <c r="M282" s="54" t="s">
        <v>152</v>
      </c>
      <c r="N282" s="54" t="s">
        <v>88</v>
      </c>
      <c r="O282" s="54" t="s">
        <v>102</v>
      </c>
      <c r="P282" s="54" t="s">
        <v>90</v>
      </c>
      <c r="Q282" s="54"/>
      <c r="S282" s="1" t="s">
        <v>91</v>
      </c>
      <c r="T282" s="1" t="s">
        <v>92</v>
      </c>
      <c r="U282" s="1" t="s">
        <v>69</v>
      </c>
      <c r="V282" s="56">
        <v>1</v>
      </c>
      <c r="W282" s="57" t="s">
        <v>193</v>
      </c>
      <c r="X282" s="57" t="s">
        <v>193</v>
      </c>
      <c r="Y282" s="1" t="s">
        <v>78</v>
      </c>
      <c r="Z282" s="1" t="s">
        <v>94</v>
      </c>
      <c r="AA282" s="56">
        <v>11.82</v>
      </c>
      <c r="AB282" s="1" t="s">
        <v>95</v>
      </c>
      <c r="AC282" s="56">
        <v>1.21</v>
      </c>
      <c r="AD282" s="1" t="s">
        <v>96</v>
      </c>
      <c r="AE282" s="56">
        <v>11.87</v>
      </c>
      <c r="AF282" s="1" t="s">
        <v>74</v>
      </c>
      <c r="AG282" s="56">
        <v>1.24</v>
      </c>
      <c r="AH282" s="1" t="s">
        <v>75</v>
      </c>
      <c r="AJ282" s="1" t="s">
        <v>146</v>
      </c>
      <c r="AK282" s="1" t="s">
        <v>77</v>
      </c>
      <c r="AL282" s="1" t="s">
        <v>77</v>
      </c>
      <c r="AM282" s="1" t="s">
        <v>77</v>
      </c>
      <c r="AN282" s="1" t="s">
        <v>98</v>
      </c>
    </row>
    <row r="283" spans="1:40" x14ac:dyDescent="0.2">
      <c r="A283" s="31" t="s">
        <v>398</v>
      </c>
      <c r="B283" s="1">
        <v>2013</v>
      </c>
      <c r="C283" s="1">
        <v>2</v>
      </c>
      <c r="E283" s="1" t="s">
        <v>82</v>
      </c>
      <c r="F283" s="1" t="s">
        <v>59</v>
      </c>
      <c r="G283" s="1" t="s">
        <v>60</v>
      </c>
      <c r="I283" s="54" t="s">
        <v>83</v>
      </c>
      <c r="J283" s="54" t="s">
        <v>84</v>
      </c>
      <c r="K283" s="54" t="s">
        <v>85</v>
      </c>
      <c r="L283" s="54" t="s">
        <v>282</v>
      </c>
      <c r="M283" s="54" t="s">
        <v>152</v>
      </c>
      <c r="N283" s="54" t="s">
        <v>88</v>
      </c>
      <c r="O283" s="54" t="s">
        <v>102</v>
      </c>
      <c r="P283" s="54" t="s">
        <v>90</v>
      </c>
      <c r="Q283" s="54"/>
      <c r="S283" s="1" t="s">
        <v>67</v>
      </c>
      <c r="T283" s="1" t="s">
        <v>68</v>
      </c>
      <c r="U283" s="1" t="s">
        <v>69</v>
      </c>
      <c r="V283" s="56">
        <v>1</v>
      </c>
      <c r="W283" s="57" t="s">
        <v>194</v>
      </c>
      <c r="X283" s="57" t="s">
        <v>194</v>
      </c>
      <c r="Y283" s="1" t="s">
        <v>78</v>
      </c>
      <c r="Z283" s="1" t="s">
        <v>94</v>
      </c>
      <c r="AA283" s="56">
        <v>0.26</v>
      </c>
      <c r="AB283" s="1" t="s">
        <v>95</v>
      </c>
      <c r="AC283" s="56">
        <v>0.05</v>
      </c>
      <c r="AD283" s="1" t="s">
        <v>96</v>
      </c>
      <c r="AE283" s="56">
        <v>0.28000000000000003</v>
      </c>
      <c r="AF283" s="1" t="s">
        <v>74</v>
      </c>
      <c r="AG283" s="56">
        <v>0.05</v>
      </c>
      <c r="AH283" s="1" t="s">
        <v>80</v>
      </c>
      <c r="AK283" s="1" t="s">
        <v>77</v>
      </c>
      <c r="AL283" s="1" t="s">
        <v>77</v>
      </c>
      <c r="AM283" s="1" t="s">
        <v>77</v>
      </c>
      <c r="AN283" s="1" t="s">
        <v>98</v>
      </c>
    </row>
    <row r="284" spans="1:40" x14ac:dyDescent="0.2">
      <c r="A284" s="31" t="s">
        <v>398</v>
      </c>
      <c r="B284" s="1">
        <v>2013</v>
      </c>
      <c r="C284" s="1">
        <v>3</v>
      </c>
      <c r="E284" s="1" t="s">
        <v>82</v>
      </c>
      <c r="F284" s="1" t="s">
        <v>59</v>
      </c>
      <c r="G284" s="1" t="s">
        <v>60</v>
      </c>
      <c r="I284" s="54" t="s">
        <v>83</v>
      </c>
      <c r="J284" s="54" t="s">
        <v>84</v>
      </c>
      <c r="K284" s="54" t="s">
        <v>85</v>
      </c>
      <c r="L284" s="54" t="s">
        <v>282</v>
      </c>
      <c r="M284" s="54" t="s">
        <v>152</v>
      </c>
      <c r="N284" s="54" t="s">
        <v>88</v>
      </c>
      <c r="O284" s="54" t="s">
        <v>102</v>
      </c>
      <c r="P284" s="54" t="s">
        <v>90</v>
      </c>
      <c r="Q284" s="54"/>
      <c r="S284" s="1" t="s">
        <v>120</v>
      </c>
      <c r="U284" s="1" t="s">
        <v>69</v>
      </c>
      <c r="V284" s="56">
        <v>1</v>
      </c>
      <c r="W284" s="57" t="s">
        <v>193</v>
      </c>
      <c r="X284" s="57" t="s">
        <v>193</v>
      </c>
      <c r="Y284" s="1" t="s">
        <v>78</v>
      </c>
      <c r="Z284" s="1" t="s">
        <v>94</v>
      </c>
      <c r="AA284" s="56">
        <v>35.97</v>
      </c>
      <c r="AB284" s="1" t="s">
        <v>95</v>
      </c>
      <c r="AC284" s="56">
        <v>4.42</v>
      </c>
      <c r="AD284" s="1" t="s">
        <v>96</v>
      </c>
      <c r="AE284" s="56">
        <v>45.97</v>
      </c>
      <c r="AF284" s="1" t="s">
        <v>74</v>
      </c>
      <c r="AG284" s="56">
        <v>3.12</v>
      </c>
      <c r="AH284" s="1" t="s">
        <v>80</v>
      </c>
      <c r="AK284" s="1" t="s">
        <v>77</v>
      </c>
      <c r="AL284" s="1" t="s">
        <v>77</v>
      </c>
      <c r="AM284" s="1" t="s">
        <v>77</v>
      </c>
      <c r="AN284" s="1" t="s">
        <v>98</v>
      </c>
    </row>
    <row r="285" spans="1:40" x14ac:dyDescent="0.2">
      <c r="A285" s="31" t="s">
        <v>398</v>
      </c>
      <c r="B285" s="1">
        <v>2013</v>
      </c>
      <c r="C285" s="1">
        <v>4</v>
      </c>
      <c r="E285" s="1" t="s">
        <v>82</v>
      </c>
      <c r="F285" s="1" t="s">
        <v>59</v>
      </c>
      <c r="G285" s="1" t="s">
        <v>79</v>
      </c>
      <c r="I285" s="54" t="s">
        <v>83</v>
      </c>
      <c r="J285" s="54" t="s">
        <v>84</v>
      </c>
      <c r="K285" s="54" t="s">
        <v>85</v>
      </c>
      <c r="L285" s="54" t="s">
        <v>282</v>
      </c>
      <c r="M285" s="54" t="s">
        <v>152</v>
      </c>
      <c r="N285" s="54" t="s">
        <v>88</v>
      </c>
      <c r="O285" s="54" t="s">
        <v>102</v>
      </c>
      <c r="P285" s="54" t="s">
        <v>90</v>
      </c>
      <c r="Q285" s="54"/>
      <c r="S285" s="1" t="s">
        <v>91</v>
      </c>
      <c r="T285" s="1" t="s">
        <v>92</v>
      </c>
      <c r="U285" s="1" t="s">
        <v>69</v>
      </c>
      <c r="V285" s="56">
        <v>1</v>
      </c>
      <c r="W285" s="57" t="s">
        <v>193</v>
      </c>
      <c r="X285" s="57" t="s">
        <v>193</v>
      </c>
      <c r="Y285" s="1" t="s">
        <v>78</v>
      </c>
      <c r="Z285" s="1" t="s">
        <v>94</v>
      </c>
      <c r="AA285" s="56">
        <v>28.96</v>
      </c>
      <c r="AB285" s="1" t="s">
        <v>95</v>
      </c>
      <c r="AC285" s="56">
        <v>3.38</v>
      </c>
      <c r="AD285" s="1" t="s">
        <v>96</v>
      </c>
      <c r="AE285" s="56">
        <v>39.94</v>
      </c>
      <c r="AF285" s="1" t="s">
        <v>74</v>
      </c>
      <c r="AG285" s="56">
        <v>3.5</v>
      </c>
      <c r="AH285" s="1" t="s">
        <v>75</v>
      </c>
      <c r="AK285" s="1" t="s">
        <v>77</v>
      </c>
      <c r="AL285" s="1" t="s">
        <v>77</v>
      </c>
      <c r="AM285" s="1" t="s">
        <v>77</v>
      </c>
      <c r="AN285" s="1" t="s">
        <v>98</v>
      </c>
    </row>
    <row r="286" spans="1:40" x14ac:dyDescent="0.2">
      <c r="A286" s="31" t="s">
        <v>398</v>
      </c>
      <c r="B286" s="1">
        <v>2013</v>
      </c>
      <c r="C286" s="1">
        <v>5</v>
      </c>
      <c r="E286" s="1" t="s">
        <v>82</v>
      </c>
      <c r="F286" s="1" t="s">
        <v>59</v>
      </c>
      <c r="G286" s="1" t="s">
        <v>79</v>
      </c>
      <c r="I286" s="54" t="s">
        <v>83</v>
      </c>
      <c r="J286" s="54" t="s">
        <v>84</v>
      </c>
      <c r="K286" s="54" t="s">
        <v>85</v>
      </c>
      <c r="L286" s="54" t="s">
        <v>282</v>
      </c>
      <c r="M286" s="54" t="s">
        <v>152</v>
      </c>
      <c r="N286" s="54" t="s">
        <v>88</v>
      </c>
      <c r="O286" s="54" t="s">
        <v>102</v>
      </c>
      <c r="P286" s="54" t="s">
        <v>90</v>
      </c>
      <c r="Q286" s="54"/>
      <c r="S286" s="1" t="s">
        <v>67</v>
      </c>
      <c r="T286" s="1" t="s">
        <v>68</v>
      </c>
      <c r="U286" s="1" t="s">
        <v>69</v>
      </c>
      <c r="V286" s="56">
        <v>1</v>
      </c>
      <c r="W286" s="57" t="s">
        <v>194</v>
      </c>
      <c r="X286" s="57" t="s">
        <v>193</v>
      </c>
      <c r="Y286" s="1" t="s">
        <v>78</v>
      </c>
      <c r="Z286" s="1" t="s">
        <v>94</v>
      </c>
      <c r="AA286" s="56">
        <v>35.97</v>
      </c>
      <c r="AB286" s="1" t="s">
        <v>95</v>
      </c>
      <c r="AC286" s="56">
        <v>4.42</v>
      </c>
      <c r="AD286" s="1" t="s">
        <v>96</v>
      </c>
      <c r="AE286" s="56">
        <v>45.97</v>
      </c>
      <c r="AF286" s="1" t="s">
        <v>74</v>
      </c>
      <c r="AG286" s="56">
        <v>3.12</v>
      </c>
      <c r="AH286" s="1" t="s">
        <v>80</v>
      </c>
      <c r="AK286" s="1" t="s">
        <v>77</v>
      </c>
      <c r="AL286" s="1" t="s">
        <v>77</v>
      </c>
      <c r="AM286" s="1" t="s">
        <v>77</v>
      </c>
      <c r="AN286" s="1" t="s">
        <v>98</v>
      </c>
    </row>
    <row r="287" spans="1:40" x14ac:dyDescent="0.2">
      <c r="A287" s="31" t="s">
        <v>398</v>
      </c>
      <c r="B287" s="1">
        <v>2013</v>
      </c>
      <c r="C287" s="1">
        <v>6</v>
      </c>
      <c r="E287" s="1" t="s">
        <v>82</v>
      </c>
      <c r="F287" s="1" t="s">
        <v>59</v>
      </c>
      <c r="G287" s="1" t="s">
        <v>79</v>
      </c>
      <c r="I287" s="54" t="s">
        <v>83</v>
      </c>
      <c r="J287" s="54" t="s">
        <v>84</v>
      </c>
      <c r="K287" s="54" t="s">
        <v>85</v>
      </c>
      <c r="L287" s="54" t="s">
        <v>282</v>
      </c>
      <c r="M287" s="54" t="s">
        <v>152</v>
      </c>
      <c r="N287" s="54" t="s">
        <v>88</v>
      </c>
      <c r="O287" s="54" t="s">
        <v>102</v>
      </c>
      <c r="P287" s="54" t="s">
        <v>90</v>
      </c>
      <c r="Q287" s="54"/>
      <c r="S287" s="1" t="s">
        <v>120</v>
      </c>
      <c r="U287" s="1" t="s">
        <v>69</v>
      </c>
      <c r="V287" s="56">
        <v>1</v>
      </c>
      <c r="W287" s="57" t="s">
        <v>193</v>
      </c>
      <c r="X287" s="57" t="s">
        <v>193</v>
      </c>
      <c r="Y287" s="1" t="s">
        <v>78</v>
      </c>
      <c r="Z287" s="1" t="s">
        <v>94</v>
      </c>
      <c r="AA287" s="56">
        <v>28.96</v>
      </c>
      <c r="AB287" s="1" t="s">
        <v>95</v>
      </c>
      <c r="AC287" s="56">
        <v>3.38</v>
      </c>
      <c r="AD287" s="1" t="s">
        <v>96</v>
      </c>
      <c r="AE287" s="56">
        <v>39.94</v>
      </c>
      <c r="AF287" s="1" t="s">
        <v>74</v>
      </c>
      <c r="AG287" s="56">
        <v>3.5</v>
      </c>
      <c r="AH287" s="1" t="s">
        <v>80</v>
      </c>
      <c r="AK287" s="1" t="s">
        <v>77</v>
      </c>
      <c r="AL287" s="1" t="s">
        <v>77</v>
      </c>
      <c r="AM287" s="1" t="s">
        <v>77</v>
      </c>
      <c r="AN287" s="1" t="s">
        <v>98</v>
      </c>
    </row>
    <row r="288" spans="1:40" x14ac:dyDescent="0.2">
      <c r="A288" s="31" t="s">
        <v>399</v>
      </c>
      <c r="B288" s="1">
        <v>2013</v>
      </c>
      <c r="C288" s="1">
        <v>1</v>
      </c>
      <c r="E288" s="1" t="s">
        <v>58</v>
      </c>
      <c r="F288" s="1" t="s">
        <v>59</v>
      </c>
      <c r="G288" s="1" t="s">
        <v>60</v>
      </c>
      <c r="I288" s="54" t="s">
        <v>143</v>
      </c>
      <c r="J288" s="54" t="s">
        <v>88</v>
      </c>
      <c r="K288" s="54"/>
      <c r="L288" s="54" t="s">
        <v>400</v>
      </c>
      <c r="M288" s="54" t="s">
        <v>87</v>
      </c>
      <c r="N288" s="54" t="s">
        <v>88</v>
      </c>
      <c r="O288" s="54" t="s">
        <v>102</v>
      </c>
      <c r="P288" s="54" t="s">
        <v>90</v>
      </c>
      <c r="Q288" s="54"/>
      <c r="S288" s="1" t="s">
        <v>67</v>
      </c>
      <c r="T288" s="1" t="s">
        <v>68</v>
      </c>
      <c r="U288" s="1" t="s">
        <v>69</v>
      </c>
      <c r="V288" s="56">
        <v>1</v>
      </c>
      <c r="W288" s="57" t="s">
        <v>123</v>
      </c>
      <c r="X288" s="57" t="s">
        <v>107</v>
      </c>
      <c r="Y288" s="1" t="s">
        <v>78</v>
      </c>
      <c r="Z288" s="1" t="s">
        <v>401</v>
      </c>
      <c r="AA288" s="56" t="s">
        <v>402</v>
      </c>
      <c r="AB288" s="1" t="s">
        <v>95</v>
      </c>
      <c r="AC288" s="56" t="s">
        <v>403</v>
      </c>
      <c r="AD288" s="1" t="s">
        <v>404</v>
      </c>
      <c r="AE288" s="56" t="s">
        <v>405</v>
      </c>
      <c r="AF288" s="1" t="s">
        <v>406</v>
      </c>
      <c r="AG288" s="56" t="s">
        <v>407</v>
      </c>
      <c r="AH288" s="1" t="s">
        <v>75</v>
      </c>
      <c r="AJ288" s="1" t="s">
        <v>408</v>
      </c>
      <c r="AK288" s="1" t="s">
        <v>77</v>
      </c>
      <c r="AL288" s="1" t="s">
        <v>98</v>
      </c>
      <c r="AM288" s="1" t="s">
        <v>98</v>
      </c>
      <c r="AN288" s="1" t="s">
        <v>98</v>
      </c>
    </row>
    <row r="289" spans="1:40" x14ac:dyDescent="0.2">
      <c r="A289" s="33" t="s">
        <v>409</v>
      </c>
      <c r="B289" s="1">
        <v>2013</v>
      </c>
      <c r="C289" s="1">
        <v>1</v>
      </c>
      <c r="E289" s="1" t="s">
        <v>82</v>
      </c>
      <c r="F289" s="1" t="s">
        <v>59</v>
      </c>
      <c r="G289" s="1" t="s">
        <v>60</v>
      </c>
      <c r="I289" s="54" t="s">
        <v>143</v>
      </c>
      <c r="J289" s="54" t="s">
        <v>329</v>
      </c>
      <c r="K289" s="54"/>
      <c r="L289" s="54" t="s">
        <v>211</v>
      </c>
      <c r="M289" s="54" t="s">
        <v>123</v>
      </c>
      <c r="N289" s="54" t="s">
        <v>88</v>
      </c>
      <c r="O289" s="54" t="s">
        <v>102</v>
      </c>
      <c r="P289" s="54" t="s">
        <v>90</v>
      </c>
      <c r="Q289" s="54"/>
      <c r="S289" s="1" t="s">
        <v>67</v>
      </c>
      <c r="T289" s="1" t="s">
        <v>68</v>
      </c>
      <c r="U289" s="1" t="s">
        <v>69</v>
      </c>
      <c r="V289" s="56">
        <v>1</v>
      </c>
      <c r="W289" s="57" t="s">
        <v>107</v>
      </c>
      <c r="X289" s="57" t="s">
        <v>123</v>
      </c>
      <c r="Y289" s="1" t="s">
        <v>70</v>
      </c>
      <c r="Z289" s="1" t="s">
        <v>94</v>
      </c>
      <c r="AA289" s="56">
        <v>68.569999999999993</v>
      </c>
      <c r="AB289" s="1" t="s">
        <v>95</v>
      </c>
      <c r="AC289" s="56">
        <v>1.58</v>
      </c>
      <c r="AD289" s="1" t="s">
        <v>96</v>
      </c>
      <c r="AE289" s="56">
        <v>62.23</v>
      </c>
      <c r="AF289" s="1" t="s">
        <v>74</v>
      </c>
      <c r="AG289" s="56">
        <v>2.0299999999999998</v>
      </c>
      <c r="AH289" s="1" t="s">
        <v>80</v>
      </c>
      <c r="AJ289" s="1" t="s">
        <v>340</v>
      </c>
      <c r="AK289" s="1" t="s">
        <v>77</v>
      </c>
      <c r="AL289" s="1" t="s">
        <v>77</v>
      </c>
      <c r="AM289" s="1" t="s">
        <v>77</v>
      </c>
      <c r="AN289" s="1" t="s">
        <v>98</v>
      </c>
    </row>
    <row r="290" spans="1:40" x14ac:dyDescent="0.2">
      <c r="A290" s="33" t="s">
        <v>409</v>
      </c>
      <c r="B290" s="1">
        <v>2013</v>
      </c>
      <c r="C290" s="1">
        <v>2</v>
      </c>
      <c r="E290" s="1" t="s">
        <v>82</v>
      </c>
      <c r="F290" s="1" t="s">
        <v>59</v>
      </c>
      <c r="G290" s="1" t="s">
        <v>60</v>
      </c>
      <c r="I290" s="54" t="s">
        <v>143</v>
      </c>
      <c r="J290" s="54" t="s">
        <v>329</v>
      </c>
      <c r="K290" s="54"/>
      <c r="L290" s="54" t="s">
        <v>211</v>
      </c>
      <c r="M290" s="54" t="s">
        <v>123</v>
      </c>
      <c r="N290" s="54" t="s">
        <v>88</v>
      </c>
      <c r="O290" s="54" t="s">
        <v>102</v>
      </c>
      <c r="P290" s="54" t="s">
        <v>90</v>
      </c>
      <c r="Q290" s="54"/>
      <c r="S290" s="1" t="s">
        <v>67</v>
      </c>
      <c r="T290" s="1" t="s">
        <v>112</v>
      </c>
      <c r="U290" s="1" t="s">
        <v>69</v>
      </c>
      <c r="V290" s="56">
        <v>1</v>
      </c>
      <c r="W290" s="57" t="s">
        <v>107</v>
      </c>
      <c r="X290" s="57" t="s">
        <v>107</v>
      </c>
      <c r="Y290" s="1" t="s">
        <v>70</v>
      </c>
      <c r="Z290" s="1" t="s">
        <v>94</v>
      </c>
      <c r="AA290" s="56">
        <v>63.63</v>
      </c>
      <c r="AB290" s="1" t="s">
        <v>95</v>
      </c>
      <c r="AC290" s="56">
        <v>4.0599999999999996</v>
      </c>
      <c r="AD290" s="1" t="s">
        <v>96</v>
      </c>
      <c r="AE290" s="56">
        <v>56.15</v>
      </c>
      <c r="AF290" s="1" t="s">
        <v>74</v>
      </c>
      <c r="AG290" s="56">
        <v>2.75</v>
      </c>
      <c r="AH290" s="1" t="s">
        <v>80</v>
      </c>
      <c r="AJ290" s="1" t="s">
        <v>340</v>
      </c>
      <c r="AK290" s="1" t="s">
        <v>77</v>
      </c>
      <c r="AL290" s="1" t="s">
        <v>77</v>
      </c>
      <c r="AM290" s="1" t="s">
        <v>77</v>
      </c>
      <c r="AN290" s="1" t="s">
        <v>98</v>
      </c>
    </row>
    <row r="291" spans="1:40" x14ac:dyDescent="0.2">
      <c r="A291" s="33" t="s">
        <v>409</v>
      </c>
      <c r="B291" s="1">
        <v>2013</v>
      </c>
      <c r="C291" s="1">
        <v>3</v>
      </c>
      <c r="E291" s="1" t="s">
        <v>82</v>
      </c>
      <c r="F291" s="1" t="s">
        <v>59</v>
      </c>
      <c r="G291" s="1" t="s">
        <v>60</v>
      </c>
      <c r="I291" s="54" t="s">
        <v>143</v>
      </c>
      <c r="J291" s="54" t="s">
        <v>329</v>
      </c>
      <c r="K291" s="54"/>
      <c r="L291" s="54" t="s">
        <v>211</v>
      </c>
      <c r="M291" s="54" t="s">
        <v>123</v>
      </c>
      <c r="N291" s="54" t="s">
        <v>88</v>
      </c>
      <c r="O291" s="54" t="s">
        <v>102</v>
      </c>
      <c r="P291" s="54" t="s">
        <v>90</v>
      </c>
      <c r="Q291" s="54"/>
      <c r="S291" s="1" t="s">
        <v>91</v>
      </c>
      <c r="T291" s="1" t="s">
        <v>92</v>
      </c>
      <c r="U291" s="1" t="s">
        <v>69</v>
      </c>
      <c r="V291" s="56">
        <v>1</v>
      </c>
      <c r="W291" s="57" t="s">
        <v>107</v>
      </c>
      <c r="X291" s="57" t="s">
        <v>107</v>
      </c>
      <c r="Y291" s="1" t="s">
        <v>78</v>
      </c>
      <c r="Z291" s="1" t="s">
        <v>94</v>
      </c>
      <c r="AA291" s="56">
        <v>1307.46</v>
      </c>
      <c r="AB291" s="1" t="s">
        <v>95</v>
      </c>
      <c r="AC291" s="56">
        <v>107.47</v>
      </c>
      <c r="AD291" s="1" t="s">
        <v>96</v>
      </c>
      <c r="AE291" s="56">
        <v>1659.7</v>
      </c>
      <c r="AF291" s="1" t="s">
        <v>74</v>
      </c>
      <c r="AG291" s="56">
        <v>65.67</v>
      </c>
      <c r="AH291" s="1" t="s">
        <v>80</v>
      </c>
      <c r="AK291" s="1" t="s">
        <v>77</v>
      </c>
      <c r="AL291" s="1" t="s">
        <v>77</v>
      </c>
      <c r="AM291" s="1" t="s">
        <v>77</v>
      </c>
      <c r="AN291" s="1" t="s">
        <v>98</v>
      </c>
    </row>
    <row r="292" spans="1:40" x14ac:dyDescent="0.2">
      <c r="A292" s="33" t="s">
        <v>410</v>
      </c>
      <c r="B292" s="1">
        <v>2013</v>
      </c>
      <c r="C292" s="1">
        <v>1</v>
      </c>
      <c r="E292" s="1" t="s">
        <v>82</v>
      </c>
      <c r="F292" s="1" t="s">
        <v>59</v>
      </c>
      <c r="G292" s="1" t="s">
        <v>60</v>
      </c>
      <c r="I292" s="54" t="s">
        <v>143</v>
      </c>
      <c r="J292" s="54" t="s">
        <v>329</v>
      </c>
      <c r="K292" s="54"/>
      <c r="L292" s="54" t="s">
        <v>391</v>
      </c>
      <c r="M292" s="54" t="s">
        <v>174</v>
      </c>
      <c r="N292" s="54" t="s">
        <v>392</v>
      </c>
      <c r="O292" s="54" t="s">
        <v>102</v>
      </c>
      <c r="P292" s="54" t="s">
        <v>90</v>
      </c>
      <c r="Q292" s="54"/>
      <c r="S292" s="1" t="s">
        <v>91</v>
      </c>
      <c r="T292" s="1" t="s">
        <v>92</v>
      </c>
      <c r="U292" s="1" t="s">
        <v>69</v>
      </c>
      <c r="V292" s="56">
        <v>1</v>
      </c>
      <c r="W292" s="57" t="s">
        <v>199</v>
      </c>
      <c r="X292" s="57" t="s">
        <v>199</v>
      </c>
      <c r="Y292" s="1" t="s">
        <v>78</v>
      </c>
      <c r="Z292" s="1" t="s">
        <v>94</v>
      </c>
      <c r="AA292" s="56">
        <v>20.97</v>
      </c>
      <c r="AB292" s="1" t="s">
        <v>95</v>
      </c>
      <c r="AC292" s="56">
        <v>2.02</v>
      </c>
      <c r="AD292" s="1" t="s">
        <v>96</v>
      </c>
      <c r="AE292" s="56">
        <v>20.05</v>
      </c>
      <c r="AF292" s="1" t="s">
        <v>74</v>
      </c>
      <c r="AG292" s="56">
        <v>1.58</v>
      </c>
      <c r="AH292" s="1" t="s">
        <v>75</v>
      </c>
      <c r="AJ292" s="1" t="s">
        <v>411</v>
      </c>
      <c r="AK292" s="1" t="s">
        <v>77</v>
      </c>
      <c r="AL292" s="1" t="s">
        <v>77</v>
      </c>
      <c r="AM292" s="1" t="s">
        <v>77</v>
      </c>
      <c r="AN292" s="1" t="s">
        <v>77</v>
      </c>
    </row>
    <row r="293" spans="1:40" x14ac:dyDescent="0.2">
      <c r="A293" s="33" t="s">
        <v>410</v>
      </c>
      <c r="B293" s="1">
        <v>2013</v>
      </c>
      <c r="C293" s="1">
        <v>2</v>
      </c>
      <c r="E293" s="1" t="s">
        <v>82</v>
      </c>
      <c r="F293" s="1" t="s">
        <v>59</v>
      </c>
      <c r="G293" s="1" t="s">
        <v>60</v>
      </c>
      <c r="I293" s="54" t="s">
        <v>143</v>
      </c>
      <c r="J293" s="54" t="s">
        <v>329</v>
      </c>
      <c r="K293" s="54"/>
      <c r="L293" s="54" t="s">
        <v>391</v>
      </c>
      <c r="M293" s="54" t="s">
        <v>174</v>
      </c>
      <c r="N293" s="54" t="s">
        <v>392</v>
      </c>
      <c r="O293" s="54" t="s">
        <v>102</v>
      </c>
      <c r="P293" s="54" t="s">
        <v>90</v>
      </c>
      <c r="Q293" s="54"/>
      <c r="S293" s="1" t="s">
        <v>67</v>
      </c>
      <c r="T293" s="1" t="s">
        <v>68</v>
      </c>
      <c r="U293" s="1" t="s">
        <v>69</v>
      </c>
      <c r="V293" s="56">
        <v>1</v>
      </c>
      <c r="W293" s="57" t="s">
        <v>199</v>
      </c>
      <c r="X293" s="57" t="s">
        <v>199</v>
      </c>
      <c r="Y293" s="1" t="s">
        <v>78</v>
      </c>
      <c r="Z293" s="1" t="s">
        <v>412</v>
      </c>
      <c r="AA293" s="56" t="s">
        <v>413</v>
      </c>
      <c r="AB293" s="1" t="s">
        <v>95</v>
      </c>
      <c r="AC293" s="56" t="s">
        <v>414</v>
      </c>
      <c r="AD293" s="1" t="s">
        <v>415</v>
      </c>
      <c r="AE293" s="56" t="s">
        <v>416</v>
      </c>
      <c r="AF293" s="1" t="s">
        <v>417</v>
      </c>
      <c r="AG293" s="56" t="s">
        <v>418</v>
      </c>
      <c r="AH293" s="1" t="s">
        <v>80</v>
      </c>
      <c r="AJ293" s="1" t="s">
        <v>419</v>
      </c>
      <c r="AK293" s="1" t="s">
        <v>77</v>
      </c>
      <c r="AL293" s="1" t="s">
        <v>77</v>
      </c>
      <c r="AM293" s="1" t="s">
        <v>77</v>
      </c>
      <c r="AN293" s="1" t="s">
        <v>77</v>
      </c>
    </row>
    <row r="294" spans="1:40" x14ac:dyDescent="0.2">
      <c r="A294" s="33" t="s">
        <v>410</v>
      </c>
      <c r="B294" s="1">
        <v>2013</v>
      </c>
      <c r="C294" s="1">
        <v>3</v>
      </c>
      <c r="E294" s="1" t="s">
        <v>82</v>
      </c>
      <c r="F294" s="1" t="s">
        <v>59</v>
      </c>
      <c r="G294" s="1" t="s">
        <v>60</v>
      </c>
      <c r="I294" s="54" t="s">
        <v>143</v>
      </c>
      <c r="J294" s="54" t="s">
        <v>329</v>
      </c>
      <c r="K294" s="54"/>
      <c r="L294" s="54" t="s">
        <v>391</v>
      </c>
      <c r="M294" s="54" t="s">
        <v>174</v>
      </c>
      <c r="N294" s="54" t="s">
        <v>392</v>
      </c>
      <c r="O294" s="54" t="s">
        <v>102</v>
      </c>
      <c r="P294" s="54" t="s">
        <v>90</v>
      </c>
      <c r="Q294" s="54"/>
      <c r="S294" s="1" t="s">
        <v>91</v>
      </c>
      <c r="T294" s="1" t="s">
        <v>92</v>
      </c>
      <c r="U294" s="1" t="s">
        <v>69</v>
      </c>
      <c r="V294" s="56">
        <v>1</v>
      </c>
      <c r="W294" s="57" t="s">
        <v>199</v>
      </c>
      <c r="X294" s="57" t="s">
        <v>199</v>
      </c>
      <c r="Y294" s="1" t="s">
        <v>78</v>
      </c>
      <c r="Z294" s="1" t="s">
        <v>94</v>
      </c>
      <c r="AA294" s="56">
        <v>25.18</v>
      </c>
      <c r="AB294" s="1" t="s">
        <v>95</v>
      </c>
      <c r="AC294" s="56">
        <v>2.23</v>
      </c>
      <c r="AD294" s="1" t="s">
        <v>96</v>
      </c>
      <c r="AE294" s="56">
        <v>23.58</v>
      </c>
      <c r="AF294" s="1" t="s">
        <v>74</v>
      </c>
      <c r="AG294" s="56">
        <v>2.36</v>
      </c>
      <c r="AH294" s="1" t="s">
        <v>75</v>
      </c>
      <c r="AJ294" s="1" t="s">
        <v>420</v>
      </c>
      <c r="AK294" s="1" t="s">
        <v>77</v>
      </c>
      <c r="AL294" s="1" t="s">
        <v>77</v>
      </c>
      <c r="AM294" s="1" t="s">
        <v>77</v>
      </c>
      <c r="AN294" s="1" t="s">
        <v>77</v>
      </c>
    </row>
    <row r="295" spans="1:40" x14ac:dyDescent="0.2">
      <c r="A295" s="22" t="s">
        <v>339</v>
      </c>
      <c r="B295" s="1">
        <v>2013</v>
      </c>
      <c r="C295" s="1">
        <v>1</v>
      </c>
      <c r="E295" s="1" t="s">
        <v>82</v>
      </c>
      <c r="F295" s="1" t="s">
        <v>59</v>
      </c>
      <c r="G295" s="1" t="s">
        <v>60</v>
      </c>
      <c r="I295" s="54" t="s">
        <v>261</v>
      </c>
      <c r="J295" s="54" t="s">
        <v>421</v>
      </c>
      <c r="K295" s="54" t="s">
        <v>85</v>
      </c>
      <c r="L295" s="54" t="s">
        <v>182</v>
      </c>
      <c r="M295" s="54" t="s">
        <v>87</v>
      </c>
      <c r="N295" s="54" t="s">
        <v>88</v>
      </c>
      <c r="O295" s="54" t="s">
        <v>102</v>
      </c>
      <c r="P295" s="54" t="s">
        <v>90</v>
      </c>
      <c r="Q295" s="54" t="s">
        <v>422</v>
      </c>
      <c r="S295" s="1" t="s">
        <v>67</v>
      </c>
      <c r="T295" s="1" t="s">
        <v>68</v>
      </c>
      <c r="U295" s="1" t="s">
        <v>69</v>
      </c>
      <c r="V295" s="56">
        <v>1</v>
      </c>
      <c r="W295" s="57" t="s">
        <v>199</v>
      </c>
      <c r="X295" s="57" t="s">
        <v>213</v>
      </c>
      <c r="Y295" s="1" t="s">
        <v>78</v>
      </c>
      <c r="Z295" s="1" t="s">
        <v>412</v>
      </c>
      <c r="AA295" s="56" t="s">
        <v>423</v>
      </c>
      <c r="AB295" s="1" t="s">
        <v>95</v>
      </c>
      <c r="AC295" s="56" t="s">
        <v>424</v>
      </c>
      <c r="AD295" s="1" t="s">
        <v>415</v>
      </c>
      <c r="AE295" s="56" t="s">
        <v>425</v>
      </c>
      <c r="AF295" s="1" t="s">
        <v>417</v>
      </c>
      <c r="AG295" s="56" t="s">
        <v>426</v>
      </c>
      <c r="AH295" s="1" t="s">
        <v>80</v>
      </c>
      <c r="AK295" s="1" t="s">
        <v>77</v>
      </c>
      <c r="AL295" s="1" t="s">
        <v>376</v>
      </c>
      <c r="AM295" s="1" t="s">
        <v>77</v>
      </c>
      <c r="AN295" s="1" t="s">
        <v>98</v>
      </c>
    </row>
    <row r="296" spans="1:40" x14ac:dyDescent="0.2">
      <c r="A296" s="22" t="s">
        <v>339</v>
      </c>
      <c r="B296" s="1">
        <v>2013</v>
      </c>
      <c r="C296" s="1">
        <v>2</v>
      </c>
      <c r="E296" s="1" t="s">
        <v>82</v>
      </c>
      <c r="F296" s="1" t="s">
        <v>59</v>
      </c>
      <c r="G296" s="1" t="s">
        <v>60</v>
      </c>
      <c r="I296" s="54" t="s">
        <v>261</v>
      </c>
      <c r="J296" s="54" t="s">
        <v>421</v>
      </c>
      <c r="K296" s="54" t="s">
        <v>85</v>
      </c>
      <c r="L296" s="54" t="s">
        <v>182</v>
      </c>
      <c r="M296" s="54" t="s">
        <v>87</v>
      </c>
      <c r="N296" s="54" t="s">
        <v>88</v>
      </c>
      <c r="O296" s="54" t="s">
        <v>102</v>
      </c>
      <c r="P296" s="54" t="s">
        <v>90</v>
      </c>
      <c r="Q296" s="54" t="s">
        <v>422</v>
      </c>
      <c r="S296" s="1" t="s">
        <v>67</v>
      </c>
      <c r="T296" s="1" t="s">
        <v>112</v>
      </c>
      <c r="U296" s="1" t="s">
        <v>69</v>
      </c>
      <c r="V296" s="56">
        <v>1</v>
      </c>
      <c r="W296" s="57" t="s">
        <v>199</v>
      </c>
      <c r="X296" s="57" t="s">
        <v>213</v>
      </c>
      <c r="Y296" s="1" t="s">
        <v>78</v>
      </c>
      <c r="Z296" s="1" t="s">
        <v>412</v>
      </c>
      <c r="AA296" s="56" t="s">
        <v>427</v>
      </c>
      <c r="AB296" s="1" t="s">
        <v>95</v>
      </c>
      <c r="AC296" s="56" t="s">
        <v>428</v>
      </c>
      <c r="AD296" s="1" t="s">
        <v>415</v>
      </c>
      <c r="AE296" s="56" t="s">
        <v>429</v>
      </c>
      <c r="AF296" s="1" t="s">
        <v>417</v>
      </c>
      <c r="AG296" s="56" t="s">
        <v>430</v>
      </c>
      <c r="AH296" s="1" t="s">
        <v>80</v>
      </c>
      <c r="AK296" s="1" t="s">
        <v>77</v>
      </c>
      <c r="AL296" s="1" t="s">
        <v>376</v>
      </c>
      <c r="AM296" s="1" t="s">
        <v>77</v>
      </c>
      <c r="AN296" s="1" t="s">
        <v>98</v>
      </c>
    </row>
    <row r="297" spans="1:40" x14ac:dyDescent="0.2">
      <c r="A297" s="22" t="s">
        <v>339</v>
      </c>
      <c r="B297" s="1">
        <v>2013</v>
      </c>
      <c r="C297" s="1">
        <v>3</v>
      </c>
      <c r="E297" s="1" t="s">
        <v>82</v>
      </c>
      <c r="F297" s="1" t="s">
        <v>59</v>
      </c>
      <c r="G297" s="1" t="s">
        <v>60</v>
      </c>
      <c r="I297" s="54" t="s">
        <v>261</v>
      </c>
      <c r="J297" s="54" t="s">
        <v>421</v>
      </c>
      <c r="K297" s="54" t="s">
        <v>85</v>
      </c>
      <c r="L297" s="54" t="s">
        <v>182</v>
      </c>
      <c r="M297" s="54" t="s">
        <v>87</v>
      </c>
      <c r="N297" s="54" t="s">
        <v>88</v>
      </c>
      <c r="O297" s="54" t="s">
        <v>102</v>
      </c>
      <c r="P297" s="54" t="s">
        <v>90</v>
      </c>
      <c r="Q297" s="54" t="s">
        <v>431</v>
      </c>
      <c r="S297" s="1" t="s">
        <v>67</v>
      </c>
      <c r="T297" s="1" t="s">
        <v>68</v>
      </c>
      <c r="U297" s="1" t="s">
        <v>69</v>
      </c>
      <c r="V297" s="56">
        <v>1</v>
      </c>
      <c r="W297" s="57" t="s">
        <v>198</v>
      </c>
      <c r="X297" s="57" t="s">
        <v>213</v>
      </c>
      <c r="Y297" s="1" t="s">
        <v>78</v>
      </c>
      <c r="Z297" s="1" t="s">
        <v>412</v>
      </c>
      <c r="AA297" s="56" t="s">
        <v>432</v>
      </c>
      <c r="AB297" s="1" t="s">
        <v>95</v>
      </c>
      <c r="AC297" s="56" t="s">
        <v>433</v>
      </c>
      <c r="AD297" s="1" t="s">
        <v>415</v>
      </c>
      <c r="AE297" s="56" t="s">
        <v>434</v>
      </c>
      <c r="AF297" s="1" t="s">
        <v>417</v>
      </c>
      <c r="AG297" s="56" t="s">
        <v>435</v>
      </c>
      <c r="AH297" s="1" t="s">
        <v>80</v>
      </c>
      <c r="AK297" s="1" t="s">
        <v>77</v>
      </c>
      <c r="AL297" s="1" t="s">
        <v>376</v>
      </c>
      <c r="AM297" s="1" t="s">
        <v>77</v>
      </c>
      <c r="AN297" s="1" t="s">
        <v>98</v>
      </c>
    </row>
    <row r="298" spans="1:40" x14ac:dyDescent="0.2">
      <c r="A298" s="22" t="s">
        <v>339</v>
      </c>
      <c r="B298" s="1">
        <v>2013</v>
      </c>
      <c r="C298" s="1">
        <v>4</v>
      </c>
      <c r="E298" s="1" t="s">
        <v>82</v>
      </c>
      <c r="F298" s="1" t="s">
        <v>59</v>
      </c>
      <c r="G298" s="1" t="s">
        <v>60</v>
      </c>
      <c r="I298" s="54" t="s">
        <v>261</v>
      </c>
      <c r="J298" s="54" t="s">
        <v>421</v>
      </c>
      <c r="K298" s="54" t="s">
        <v>85</v>
      </c>
      <c r="L298" s="54" t="s">
        <v>182</v>
      </c>
      <c r="M298" s="54" t="s">
        <v>87</v>
      </c>
      <c r="N298" s="54" t="s">
        <v>88</v>
      </c>
      <c r="O298" s="54" t="s">
        <v>102</v>
      </c>
      <c r="P298" s="54" t="s">
        <v>90</v>
      </c>
      <c r="Q298" s="54" t="s">
        <v>431</v>
      </c>
      <c r="S298" s="1" t="s">
        <v>67</v>
      </c>
      <c r="T298" s="1" t="s">
        <v>112</v>
      </c>
      <c r="U298" s="1" t="s">
        <v>69</v>
      </c>
      <c r="V298" s="56">
        <v>1</v>
      </c>
      <c r="W298" s="57" t="s">
        <v>199</v>
      </c>
      <c r="X298" s="57" t="s">
        <v>199</v>
      </c>
      <c r="Y298" s="1" t="s">
        <v>78</v>
      </c>
      <c r="Z298" s="1" t="s">
        <v>412</v>
      </c>
      <c r="AA298" s="56" t="s">
        <v>436</v>
      </c>
      <c r="AB298" s="1" t="s">
        <v>95</v>
      </c>
      <c r="AC298" s="56" t="s">
        <v>437</v>
      </c>
      <c r="AD298" s="1" t="s">
        <v>415</v>
      </c>
      <c r="AE298" s="56" t="s">
        <v>438</v>
      </c>
      <c r="AF298" s="1" t="s">
        <v>417</v>
      </c>
      <c r="AG298" s="56" t="s">
        <v>439</v>
      </c>
      <c r="AH298" s="1" t="s">
        <v>80</v>
      </c>
      <c r="AK298" s="1" t="s">
        <v>77</v>
      </c>
      <c r="AL298" s="1" t="s">
        <v>376</v>
      </c>
      <c r="AM298" s="1" t="s">
        <v>77</v>
      </c>
      <c r="AN298" s="1" t="s">
        <v>98</v>
      </c>
    </row>
    <row r="299" spans="1:40" x14ac:dyDescent="0.2">
      <c r="A299" s="31" t="s">
        <v>440</v>
      </c>
      <c r="B299" s="1">
        <v>2013</v>
      </c>
      <c r="C299" s="1">
        <v>1</v>
      </c>
      <c r="E299" s="1" t="s">
        <v>58</v>
      </c>
      <c r="F299" s="1" t="s">
        <v>441</v>
      </c>
      <c r="G299" s="1" t="s">
        <v>60</v>
      </c>
      <c r="I299" s="54" t="s">
        <v>83</v>
      </c>
      <c r="J299" s="54" t="s">
        <v>198</v>
      </c>
      <c r="K299" s="54" t="s">
        <v>185</v>
      </c>
      <c r="L299" s="54" t="s">
        <v>442</v>
      </c>
      <c r="M299" s="54" t="s">
        <v>87</v>
      </c>
      <c r="N299" s="54" t="s">
        <v>88</v>
      </c>
      <c r="O299" s="54" t="s">
        <v>102</v>
      </c>
      <c r="P299" s="54" t="s">
        <v>90</v>
      </c>
      <c r="Q299" s="54"/>
      <c r="S299" s="1" t="s">
        <v>91</v>
      </c>
      <c r="T299" s="1" t="s">
        <v>92</v>
      </c>
      <c r="U299" s="1" t="s">
        <v>104</v>
      </c>
      <c r="V299" s="56">
        <v>1</v>
      </c>
      <c r="W299" s="57" t="s">
        <v>155</v>
      </c>
      <c r="X299" s="57" t="s">
        <v>155</v>
      </c>
      <c r="Y299" s="1" t="s">
        <v>78</v>
      </c>
      <c r="Z299" s="1" t="s">
        <v>94</v>
      </c>
      <c r="AA299" s="56">
        <v>3314.92</v>
      </c>
      <c r="AB299" s="1" t="s">
        <v>95</v>
      </c>
      <c r="AC299" s="56">
        <v>209.94</v>
      </c>
      <c r="AD299" s="1" t="s">
        <v>96</v>
      </c>
      <c r="AE299" s="56">
        <v>2659.28</v>
      </c>
      <c r="AF299" s="1" t="s">
        <v>74</v>
      </c>
      <c r="AG299" s="56">
        <v>143.65</v>
      </c>
      <c r="AH299" s="1" t="s">
        <v>80</v>
      </c>
      <c r="AK299" s="1" t="s">
        <v>77</v>
      </c>
      <c r="AL299" s="1" t="s">
        <v>77</v>
      </c>
      <c r="AM299" s="1" t="s">
        <v>77</v>
      </c>
      <c r="AN299" s="1" t="s">
        <v>77</v>
      </c>
    </row>
    <row r="300" spans="1:40" x14ac:dyDescent="0.2">
      <c r="A300" s="31" t="s">
        <v>440</v>
      </c>
      <c r="B300" s="1">
        <v>2013</v>
      </c>
      <c r="C300" s="1">
        <v>2</v>
      </c>
      <c r="E300" s="1" t="s">
        <v>58</v>
      </c>
      <c r="F300" s="1" t="s">
        <v>441</v>
      </c>
      <c r="G300" s="1" t="s">
        <v>60</v>
      </c>
      <c r="I300" s="54" t="s">
        <v>83</v>
      </c>
      <c r="J300" s="54" t="s">
        <v>198</v>
      </c>
      <c r="K300" s="54" t="s">
        <v>185</v>
      </c>
      <c r="L300" s="54" t="s">
        <v>442</v>
      </c>
      <c r="M300" s="54" t="s">
        <v>87</v>
      </c>
      <c r="N300" s="54" t="s">
        <v>88</v>
      </c>
      <c r="O300" s="54" t="s">
        <v>102</v>
      </c>
      <c r="P300" s="54" t="s">
        <v>90</v>
      </c>
      <c r="Q300" s="54"/>
      <c r="S300" s="1" t="s">
        <v>120</v>
      </c>
      <c r="U300" s="1" t="s">
        <v>104</v>
      </c>
      <c r="V300" s="56">
        <v>1</v>
      </c>
      <c r="W300" s="57" t="s">
        <v>155</v>
      </c>
      <c r="X300" s="57" t="s">
        <v>155</v>
      </c>
      <c r="Y300" s="1" t="s">
        <v>78</v>
      </c>
      <c r="Z300" s="1" t="s">
        <v>94</v>
      </c>
      <c r="AA300" s="56">
        <v>39.78</v>
      </c>
      <c r="AB300" s="1" t="s">
        <v>95</v>
      </c>
      <c r="AC300" s="56">
        <v>3.7</v>
      </c>
      <c r="AD300" s="1" t="s">
        <v>96</v>
      </c>
      <c r="AE300" s="56">
        <v>41.6</v>
      </c>
      <c r="AF300" s="1" t="s">
        <v>74</v>
      </c>
      <c r="AG300" s="56">
        <v>3.57</v>
      </c>
      <c r="AH300" s="1" t="s">
        <v>80</v>
      </c>
      <c r="AJ300" s="1" t="s">
        <v>443</v>
      </c>
      <c r="AK300" s="1" t="s">
        <v>77</v>
      </c>
      <c r="AL300" s="1" t="s">
        <v>77</v>
      </c>
      <c r="AM300" s="1" t="s">
        <v>77</v>
      </c>
      <c r="AN300" s="1" t="s">
        <v>77</v>
      </c>
    </row>
    <row r="301" spans="1:40" x14ac:dyDescent="0.2">
      <c r="A301" s="31" t="s">
        <v>440</v>
      </c>
      <c r="B301" s="1">
        <v>2013</v>
      </c>
      <c r="C301" s="1">
        <v>3</v>
      </c>
      <c r="E301" s="1" t="s">
        <v>58</v>
      </c>
      <c r="F301" s="1" t="s">
        <v>59</v>
      </c>
      <c r="G301" s="1" t="s">
        <v>60</v>
      </c>
      <c r="I301" s="54" t="s">
        <v>83</v>
      </c>
      <c r="J301" s="54" t="s">
        <v>198</v>
      </c>
      <c r="K301" s="54" t="s">
        <v>185</v>
      </c>
      <c r="L301" s="54" t="s">
        <v>442</v>
      </c>
      <c r="M301" s="54" t="s">
        <v>87</v>
      </c>
      <c r="N301" s="54" t="s">
        <v>88</v>
      </c>
      <c r="O301" s="54" t="s">
        <v>102</v>
      </c>
      <c r="P301" s="54" t="s">
        <v>90</v>
      </c>
      <c r="Q301" s="54"/>
      <c r="S301" s="1" t="s">
        <v>91</v>
      </c>
      <c r="T301" s="1" t="s">
        <v>92</v>
      </c>
      <c r="U301" s="1" t="s">
        <v>104</v>
      </c>
      <c r="V301" s="56">
        <v>2</v>
      </c>
      <c r="W301" s="57" t="s">
        <v>155</v>
      </c>
      <c r="X301" s="57" t="s">
        <v>155</v>
      </c>
      <c r="Y301" s="1" t="s">
        <v>78</v>
      </c>
      <c r="Z301" s="1" t="s">
        <v>94</v>
      </c>
      <c r="AA301" s="56">
        <v>2470.91</v>
      </c>
      <c r="AB301" s="1" t="s">
        <v>95</v>
      </c>
      <c r="AC301" s="56">
        <v>221.61</v>
      </c>
      <c r="AD301" s="1" t="s">
        <v>96</v>
      </c>
      <c r="AE301" s="56">
        <v>2171.75</v>
      </c>
      <c r="AF301" s="1" t="s">
        <v>74</v>
      </c>
      <c r="AG301" s="56">
        <v>155.12</v>
      </c>
      <c r="AH301" s="1" t="s">
        <v>80</v>
      </c>
      <c r="AK301" s="1" t="s">
        <v>77</v>
      </c>
      <c r="AL301" s="1" t="s">
        <v>77</v>
      </c>
      <c r="AM301" s="1" t="s">
        <v>77</v>
      </c>
      <c r="AN301" s="1" t="s">
        <v>77</v>
      </c>
    </row>
    <row r="302" spans="1:40" x14ac:dyDescent="0.2">
      <c r="A302" s="31" t="s">
        <v>440</v>
      </c>
      <c r="B302" s="1">
        <v>2013</v>
      </c>
      <c r="C302" s="1">
        <v>4</v>
      </c>
      <c r="E302" s="1" t="s">
        <v>58</v>
      </c>
      <c r="F302" s="1" t="s">
        <v>59</v>
      </c>
      <c r="G302" s="1" t="s">
        <v>60</v>
      </c>
      <c r="I302" s="54" t="s">
        <v>83</v>
      </c>
      <c r="J302" s="54" t="s">
        <v>198</v>
      </c>
      <c r="K302" s="54" t="s">
        <v>185</v>
      </c>
      <c r="L302" s="54" t="s">
        <v>442</v>
      </c>
      <c r="M302" s="54" t="s">
        <v>87</v>
      </c>
      <c r="N302" s="54" t="s">
        <v>88</v>
      </c>
      <c r="O302" s="54" t="s">
        <v>102</v>
      </c>
      <c r="P302" s="54" t="s">
        <v>90</v>
      </c>
      <c r="Q302" s="54"/>
      <c r="S302" s="1" t="s">
        <v>120</v>
      </c>
      <c r="U302" s="1" t="s">
        <v>104</v>
      </c>
      <c r="V302" s="56">
        <v>2</v>
      </c>
      <c r="W302" s="57" t="s">
        <v>155</v>
      </c>
      <c r="X302" s="57" t="s">
        <v>155</v>
      </c>
      <c r="Y302" s="1" t="s">
        <v>78</v>
      </c>
      <c r="Z302" s="1" t="s">
        <v>94</v>
      </c>
      <c r="AA302" s="56">
        <v>37.82</v>
      </c>
      <c r="AB302" s="1" t="s">
        <v>95</v>
      </c>
      <c r="AC302" s="56">
        <v>4.62</v>
      </c>
      <c r="AD302" s="1" t="s">
        <v>96</v>
      </c>
      <c r="AE302" s="56">
        <v>33.93</v>
      </c>
      <c r="AF302" s="1" t="s">
        <v>74</v>
      </c>
      <c r="AG302" s="56">
        <v>3.89</v>
      </c>
      <c r="AH302" s="1" t="s">
        <v>80</v>
      </c>
      <c r="AK302" s="1" t="s">
        <v>77</v>
      </c>
      <c r="AL302" s="1" t="s">
        <v>77</v>
      </c>
      <c r="AM302" s="1" t="s">
        <v>77</v>
      </c>
      <c r="AN302" s="1" t="s">
        <v>77</v>
      </c>
    </row>
    <row r="303" spans="1:40" x14ac:dyDescent="0.2">
      <c r="A303" s="31" t="s">
        <v>444</v>
      </c>
      <c r="B303" s="1">
        <v>2012</v>
      </c>
      <c r="C303" s="1">
        <v>1</v>
      </c>
      <c r="E303" s="1" t="s">
        <v>58</v>
      </c>
      <c r="F303" s="1" t="s">
        <v>59</v>
      </c>
      <c r="G303" s="1" t="s">
        <v>209</v>
      </c>
      <c r="I303" s="54" t="s">
        <v>143</v>
      </c>
      <c r="J303" s="54" t="s">
        <v>108</v>
      </c>
      <c r="K303" s="54"/>
      <c r="L303" s="54" t="s">
        <v>445</v>
      </c>
      <c r="M303" s="54" t="s">
        <v>87</v>
      </c>
      <c r="N303" s="54" t="s">
        <v>88</v>
      </c>
      <c r="O303" s="54" t="s">
        <v>102</v>
      </c>
      <c r="P303" s="54" t="s">
        <v>90</v>
      </c>
      <c r="Q303" s="54"/>
      <c r="S303" s="1" t="s">
        <v>120</v>
      </c>
      <c r="U303" s="1" t="s">
        <v>69</v>
      </c>
      <c r="V303" s="56">
        <v>1</v>
      </c>
      <c r="W303" s="57" t="s">
        <v>198</v>
      </c>
      <c r="X303" s="57" t="s">
        <v>198</v>
      </c>
      <c r="Y303" s="1" t="s">
        <v>78</v>
      </c>
      <c r="Z303" s="1" t="s">
        <v>217</v>
      </c>
      <c r="AA303" s="56">
        <v>2.2000000000000002</v>
      </c>
      <c r="AB303" s="1" t="s">
        <v>147</v>
      </c>
      <c r="AC303" s="56">
        <v>18</v>
      </c>
      <c r="AE303" s="56"/>
      <c r="AG303" s="56"/>
      <c r="AH303" s="1" t="s">
        <v>75</v>
      </c>
      <c r="AK303" s="1" t="s">
        <v>77</v>
      </c>
      <c r="AL303" s="1" t="s">
        <v>98</v>
      </c>
      <c r="AM303" s="1" t="s">
        <v>98</v>
      </c>
      <c r="AN303" s="1" t="s">
        <v>98</v>
      </c>
    </row>
    <row r="304" spans="1:40" x14ac:dyDescent="0.2">
      <c r="A304" s="31" t="s">
        <v>444</v>
      </c>
      <c r="B304" s="1">
        <v>2012</v>
      </c>
      <c r="C304" s="1">
        <v>2</v>
      </c>
      <c r="E304" s="1" t="s">
        <v>58</v>
      </c>
      <c r="F304" s="1" t="s">
        <v>59</v>
      </c>
      <c r="G304" s="1" t="s">
        <v>209</v>
      </c>
      <c r="I304" s="54" t="s">
        <v>143</v>
      </c>
      <c r="J304" s="54" t="s">
        <v>108</v>
      </c>
      <c r="K304" s="54"/>
      <c r="L304" s="54" t="s">
        <v>445</v>
      </c>
      <c r="M304" s="54" t="s">
        <v>87</v>
      </c>
      <c r="N304" s="54" t="s">
        <v>88</v>
      </c>
      <c r="O304" s="54" t="s">
        <v>102</v>
      </c>
      <c r="P304" s="54" t="s">
        <v>90</v>
      </c>
      <c r="Q304" s="54"/>
      <c r="S304" s="1" t="s">
        <v>91</v>
      </c>
      <c r="T304" s="1" t="s">
        <v>92</v>
      </c>
      <c r="U304" s="1" t="s">
        <v>69</v>
      </c>
      <c r="V304" s="56"/>
      <c r="W304" s="57"/>
      <c r="X304" s="57"/>
      <c r="Y304" s="1" t="s">
        <v>70</v>
      </c>
      <c r="AA304" s="56"/>
      <c r="AB304" s="1" t="s">
        <v>95</v>
      </c>
      <c r="AC304" s="56"/>
      <c r="AE304" s="56"/>
      <c r="AG304" s="56"/>
      <c r="AI304" s="1" t="s">
        <v>605</v>
      </c>
      <c r="AJ304" s="1" t="s">
        <v>97</v>
      </c>
      <c r="AK304" s="1" t="s">
        <v>77</v>
      </c>
      <c r="AL304" s="1" t="s">
        <v>98</v>
      </c>
      <c r="AM304" s="1" t="s">
        <v>98</v>
      </c>
      <c r="AN304" s="1" t="s">
        <v>98</v>
      </c>
    </row>
    <row r="305" spans="1:40" x14ac:dyDescent="0.2">
      <c r="A305" s="31" t="s">
        <v>444</v>
      </c>
      <c r="B305" s="1">
        <v>2012</v>
      </c>
      <c r="C305" s="1">
        <v>3</v>
      </c>
      <c r="E305" s="1" t="s">
        <v>58</v>
      </c>
      <c r="F305" s="1" t="s">
        <v>59</v>
      </c>
      <c r="G305" s="1" t="s">
        <v>209</v>
      </c>
      <c r="I305" s="54" t="s">
        <v>143</v>
      </c>
      <c r="J305" s="54" t="s">
        <v>108</v>
      </c>
      <c r="K305" s="54"/>
      <c r="L305" s="54" t="s">
        <v>445</v>
      </c>
      <c r="M305" s="54" t="s">
        <v>87</v>
      </c>
      <c r="N305" s="54" t="s">
        <v>88</v>
      </c>
      <c r="O305" s="54" t="s">
        <v>102</v>
      </c>
      <c r="P305" s="54" t="s">
        <v>90</v>
      </c>
      <c r="Q305" s="54"/>
      <c r="S305" s="1" t="s">
        <v>125</v>
      </c>
      <c r="U305" s="1" t="s">
        <v>69</v>
      </c>
      <c r="V305" s="56">
        <v>1</v>
      </c>
      <c r="W305" s="57" t="s">
        <v>198</v>
      </c>
      <c r="X305" s="57" t="s">
        <v>198</v>
      </c>
      <c r="Y305" s="1" t="s">
        <v>78</v>
      </c>
      <c r="Z305" s="1" t="s">
        <v>94</v>
      </c>
      <c r="AA305" s="56">
        <v>22.72</v>
      </c>
      <c r="AB305" s="1" t="s">
        <v>95</v>
      </c>
      <c r="AC305" s="56">
        <v>2.0299999999999998</v>
      </c>
      <c r="AD305" s="1" t="s">
        <v>96</v>
      </c>
      <c r="AE305" s="56">
        <v>14.1</v>
      </c>
      <c r="AF305" s="1" t="s">
        <v>74</v>
      </c>
      <c r="AG305" s="56">
        <v>2.27</v>
      </c>
      <c r="AH305" s="1" t="s">
        <v>80</v>
      </c>
      <c r="AK305" s="1" t="s">
        <v>77</v>
      </c>
      <c r="AL305" s="1" t="s">
        <v>98</v>
      </c>
      <c r="AM305" s="1" t="s">
        <v>98</v>
      </c>
      <c r="AN305" s="1" t="s">
        <v>98</v>
      </c>
    </row>
    <row r="306" spans="1:40" x14ac:dyDescent="0.2">
      <c r="A306" s="22" t="s">
        <v>446</v>
      </c>
      <c r="B306" s="1">
        <v>2012</v>
      </c>
      <c r="C306" s="1">
        <v>1</v>
      </c>
      <c r="E306" s="1" t="s">
        <v>58</v>
      </c>
      <c r="F306" s="1" t="s">
        <v>447</v>
      </c>
      <c r="G306" s="1" t="s">
        <v>60</v>
      </c>
      <c r="I306" s="54" t="s">
        <v>143</v>
      </c>
      <c r="J306" s="54" t="s">
        <v>448</v>
      </c>
      <c r="K306" s="54"/>
      <c r="L306" s="54" t="s">
        <v>449</v>
      </c>
      <c r="M306" s="54" t="s">
        <v>87</v>
      </c>
      <c r="N306" s="54" t="s">
        <v>88</v>
      </c>
      <c r="O306" s="54" t="s">
        <v>102</v>
      </c>
      <c r="P306" s="54" t="s">
        <v>90</v>
      </c>
      <c r="Q306" s="54"/>
      <c r="S306" s="1" t="s">
        <v>120</v>
      </c>
      <c r="U306" s="1" t="s">
        <v>69</v>
      </c>
      <c r="V306" s="56">
        <v>2</v>
      </c>
      <c r="W306" s="57" t="s">
        <v>244</v>
      </c>
      <c r="X306" s="57" t="s">
        <v>244</v>
      </c>
      <c r="Y306" s="1" t="s">
        <v>78</v>
      </c>
      <c r="Z306" s="1" t="s">
        <v>94</v>
      </c>
      <c r="AA306" s="56">
        <v>40.5</v>
      </c>
      <c r="AB306" s="1" t="s">
        <v>95</v>
      </c>
      <c r="AC306" s="56">
        <v>7.27</v>
      </c>
      <c r="AD306" s="1" t="s">
        <v>96</v>
      </c>
      <c r="AE306" s="56">
        <v>13.71</v>
      </c>
      <c r="AF306" s="1" t="s">
        <v>74</v>
      </c>
      <c r="AG306" s="56">
        <v>6.23</v>
      </c>
      <c r="AH306" s="1" t="s">
        <v>80</v>
      </c>
      <c r="AJ306" s="1" t="s">
        <v>450</v>
      </c>
      <c r="AK306" s="1" t="s">
        <v>77</v>
      </c>
      <c r="AL306" s="1" t="s">
        <v>77</v>
      </c>
      <c r="AM306" s="1" t="s">
        <v>98</v>
      </c>
      <c r="AN306" s="1" t="s">
        <v>98</v>
      </c>
    </row>
    <row r="307" spans="1:40" x14ac:dyDescent="0.2">
      <c r="A307" s="22" t="s">
        <v>446</v>
      </c>
      <c r="B307" s="1">
        <v>2012</v>
      </c>
      <c r="C307" s="1">
        <v>2</v>
      </c>
      <c r="E307" s="1" t="s">
        <v>58</v>
      </c>
      <c r="F307" s="1" t="s">
        <v>447</v>
      </c>
      <c r="G307" s="1" t="s">
        <v>60</v>
      </c>
      <c r="I307" s="54" t="s">
        <v>143</v>
      </c>
      <c r="J307" s="54" t="s">
        <v>448</v>
      </c>
      <c r="K307" s="54"/>
      <c r="L307" s="54" t="s">
        <v>449</v>
      </c>
      <c r="M307" s="54" t="s">
        <v>87</v>
      </c>
      <c r="N307" s="54" t="s">
        <v>88</v>
      </c>
      <c r="O307" s="54" t="s">
        <v>102</v>
      </c>
      <c r="P307" s="54" t="s">
        <v>90</v>
      </c>
      <c r="Q307" s="54"/>
      <c r="S307" s="1" t="s">
        <v>132</v>
      </c>
      <c r="T307" s="1" t="s">
        <v>210</v>
      </c>
      <c r="U307" s="1" t="s">
        <v>69</v>
      </c>
      <c r="V307" s="56">
        <v>4</v>
      </c>
      <c r="W307" s="57" t="s">
        <v>244</v>
      </c>
      <c r="X307" s="57" t="s">
        <v>244</v>
      </c>
      <c r="AA307" s="56"/>
      <c r="AB307" s="1" t="s">
        <v>95</v>
      </c>
      <c r="AC307" s="56"/>
      <c r="AE307" s="56"/>
      <c r="AG307" s="56"/>
      <c r="AI307" s="1" t="s">
        <v>451</v>
      </c>
      <c r="AJ307" s="1" t="s">
        <v>226</v>
      </c>
      <c r="AK307" s="1" t="s">
        <v>77</v>
      </c>
      <c r="AL307" s="1" t="s">
        <v>77</v>
      </c>
      <c r="AM307" s="1" t="s">
        <v>98</v>
      </c>
      <c r="AN307" s="1" t="s">
        <v>98</v>
      </c>
    </row>
    <row r="308" spans="1:40" x14ac:dyDescent="0.2">
      <c r="A308" s="22" t="s">
        <v>446</v>
      </c>
      <c r="B308" s="1">
        <v>2012</v>
      </c>
      <c r="C308" s="1">
        <v>3</v>
      </c>
      <c r="E308" s="1" t="s">
        <v>58</v>
      </c>
      <c r="F308" s="1" t="s">
        <v>447</v>
      </c>
      <c r="G308" s="1" t="s">
        <v>60</v>
      </c>
      <c r="I308" s="54" t="s">
        <v>143</v>
      </c>
      <c r="J308" s="54" t="s">
        <v>448</v>
      </c>
      <c r="K308" s="54"/>
      <c r="L308" s="54" t="s">
        <v>449</v>
      </c>
      <c r="M308" s="54" t="s">
        <v>87</v>
      </c>
      <c r="N308" s="54" t="s">
        <v>88</v>
      </c>
      <c r="O308" s="54" t="s">
        <v>102</v>
      </c>
      <c r="P308" s="54" t="s">
        <v>90</v>
      </c>
      <c r="Q308" s="54"/>
      <c r="S308" s="1" t="s">
        <v>132</v>
      </c>
      <c r="T308" s="1" t="s">
        <v>133</v>
      </c>
      <c r="U308" s="1" t="s">
        <v>69</v>
      </c>
      <c r="V308" s="56">
        <v>2</v>
      </c>
      <c r="W308" s="57" t="s">
        <v>244</v>
      </c>
      <c r="X308" s="57" t="s">
        <v>244</v>
      </c>
      <c r="Y308" s="1" t="s">
        <v>78</v>
      </c>
      <c r="Z308" s="1" t="s">
        <v>134</v>
      </c>
      <c r="AA308" s="56" t="s">
        <v>452</v>
      </c>
      <c r="AB308" s="1" t="s">
        <v>136</v>
      </c>
      <c r="AC308" s="56" t="s">
        <v>453</v>
      </c>
      <c r="AD308" s="1" t="s">
        <v>138</v>
      </c>
      <c r="AE308" s="56" t="s">
        <v>454</v>
      </c>
      <c r="AF308" s="1" t="s">
        <v>140</v>
      </c>
      <c r="AG308" s="56" t="s">
        <v>455</v>
      </c>
      <c r="AH308" s="1" t="s">
        <v>80</v>
      </c>
      <c r="AJ308" s="1" t="s">
        <v>226</v>
      </c>
      <c r="AK308" s="1" t="s">
        <v>77</v>
      </c>
      <c r="AL308" s="1" t="s">
        <v>77</v>
      </c>
      <c r="AM308" s="1" t="s">
        <v>98</v>
      </c>
      <c r="AN308" s="1" t="s">
        <v>98</v>
      </c>
    </row>
    <row r="309" spans="1:40" x14ac:dyDescent="0.2">
      <c r="A309" s="22" t="s">
        <v>446</v>
      </c>
      <c r="B309" s="1">
        <v>2012</v>
      </c>
      <c r="C309" s="1">
        <v>4</v>
      </c>
      <c r="E309" s="1" t="s">
        <v>58</v>
      </c>
      <c r="F309" s="1" t="s">
        <v>59</v>
      </c>
      <c r="G309" s="1" t="s">
        <v>60</v>
      </c>
      <c r="I309" s="54" t="s">
        <v>143</v>
      </c>
      <c r="J309" s="54" t="s">
        <v>448</v>
      </c>
      <c r="K309" s="54"/>
      <c r="L309" s="54" t="s">
        <v>449</v>
      </c>
      <c r="M309" s="54" t="s">
        <v>87</v>
      </c>
      <c r="N309" s="54" t="s">
        <v>88</v>
      </c>
      <c r="O309" s="54" t="s">
        <v>102</v>
      </c>
      <c r="P309" s="54" t="s">
        <v>90</v>
      </c>
      <c r="Q309" s="54"/>
      <c r="S309" s="1" t="s">
        <v>120</v>
      </c>
      <c r="U309" s="1" t="s">
        <v>69</v>
      </c>
      <c r="V309" s="56">
        <v>4</v>
      </c>
      <c r="W309" s="57" t="s">
        <v>244</v>
      </c>
      <c r="X309" s="57" t="s">
        <v>244</v>
      </c>
      <c r="Y309" s="1" t="s">
        <v>78</v>
      </c>
      <c r="Z309" s="1" t="s">
        <v>94</v>
      </c>
      <c r="AA309" s="56">
        <v>33.75</v>
      </c>
      <c r="AB309" s="1" t="s">
        <v>95</v>
      </c>
      <c r="AC309" s="56">
        <v>5.01</v>
      </c>
      <c r="AD309" s="1" t="s">
        <v>96</v>
      </c>
      <c r="AE309" s="56">
        <v>37.17</v>
      </c>
      <c r="AF309" s="1" t="s">
        <v>74</v>
      </c>
      <c r="AG309" s="56">
        <v>5.01</v>
      </c>
      <c r="AH309" s="1" t="s">
        <v>80</v>
      </c>
      <c r="AJ309" s="1" t="s">
        <v>226</v>
      </c>
      <c r="AK309" s="1" t="s">
        <v>77</v>
      </c>
      <c r="AL309" s="1" t="s">
        <v>77</v>
      </c>
      <c r="AM309" s="1" t="s">
        <v>98</v>
      </c>
      <c r="AN309" s="1" t="s">
        <v>98</v>
      </c>
    </row>
    <row r="310" spans="1:40" x14ac:dyDescent="0.2">
      <c r="A310" s="22" t="s">
        <v>446</v>
      </c>
      <c r="B310" s="1">
        <v>2012</v>
      </c>
      <c r="C310" s="1">
        <v>5</v>
      </c>
      <c r="E310" s="1" t="s">
        <v>58</v>
      </c>
      <c r="F310" s="1" t="s">
        <v>59</v>
      </c>
      <c r="G310" s="1" t="s">
        <v>60</v>
      </c>
      <c r="I310" s="54" t="s">
        <v>143</v>
      </c>
      <c r="J310" s="54" t="s">
        <v>448</v>
      </c>
      <c r="K310" s="54"/>
      <c r="L310" s="54" t="s">
        <v>449</v>
      </c>
      <c r="M310" s="54" t="s">
        <v>87</v>
      </c>
      <c r="N310" s="54" t="s">
        <v>88</v>
      </c>
      <c r="O310" s="54" t="s">
        <v>102</v>
      </c>
      <c r="P310" s="54" t="s">
        <v>90</v>
      </c>
      <c r="Q310" s="54"/>
      <c r="S310" s="1" t="s">
        <v>132</v>
      </c>
      <c r="T310" s="1" t="s">
        <v>210</v>
      </c>
      <c r="U310" s="1" t="s">
        <v>69</v>
      </c>
      <c r="V310" s="56">
        <v>4</v>
      </c>
      <c r="W310" s="57" t="s">
        <v>244</v>
      </c>
      <c r="X310" s="57" t="s">
        <v>244</v>
      </c>
      <c r="AA310" s="56"/>
      <c r="AB310" s="1" t="s">
        <v>95</v>
      </c>
      <c r="AC310" s="56"/>
      <c r="AE310" s="56"/>
      <c r="AG310" s="56"/>
      <c r="AJ310" s="1" t="s">
        <v>226</v>
      </c>
      <c r="AK310" s="1" t="s">
        <v>77</v>
      </c>
      <c r="AL310" s="1" t="s">
        <v>77</v>
      </c>
      <c r="AM310" s="1" t="s">
        <v>98</v>
      </c>
      <c r="AN310" s="1" t="s">
        <v>98</v>
      </c>
    </row>
    <row r="311" spans="1:40" x14ac:dyDescent="0.2">
      <c r="A311" s="22" t="s">
        <v>446</v>
      </c>
      <c r="B311" s="1">
        <v>2012</v>
      </c>
      <c r="C311" s="1">
        <v>6</v>
      </c>
      <c r="E311" s="1" t="s">
        <v>58</v>
      </c>
      <c r="F311" s="1" t="s">
        <v>59</v>
      </c>
      <c r="G311" s="1" t="s">
        <v>60</v>
      </c>
      <c r="I311" s="54" t="s">
        <v>143</v>
      </c>
      <c r="J311" s="54" t="s">
        <v>448</v>
      </c>
      <c r="K311" s="54"/>
      <c r="L311" s="54" t="s">
        <v>449</v>
      </c>
      <c r="M311" s="54" t="s">
        <v>87</v>
      </c>
      <c r="N311" s="54" t="s">
        <v>88</v>
      </c>
      <c r="O311" s="54" t="s">
        <v>102</v>
      </c>
      <c r="P311" s="54" t="s">
        <v>90</v>
      </c>
      <c r="Q311" s="54"/>
      <c r="S311" s="1" t="s">
        <v>132</v>
      </c>
      <c r="T311" s="1" t="s">
        <v>133</v>
      </c>
      <c r="U311" s="1" t="s">
        <v>69</v>
      </c>
      <c r="V311" s="56">
        <v>4</v>
      </c>
      <c r="W311" s="57" t="s">
        <v>244</v>
      </c>
      <c r="X311" s="57" t="s">
        <v>244</v>
      </c>
      <c r="Y311" s="1" t="s">
        <v>78</v>
      </c>
      <c r="Z311" s="1" t="s">
        <v>134</v>
      </c>
      <c r="AA311" s="56" t="s">
        <v>456</v>
      </c>
      <c r="AB311" s="1" t="s">
        <v>95</v>
      </c>
      <c r="AC311" s="56" t="s">
        <v>457</v>
      </c>
      <c r="AD311" s="1" t="s">
        <v>138</v>
      </c>
      <c r="AE311" s="56" t="s">
        <v>458</v>
      </c>
      <c r="AF311" s="1" t="s">
        <v>140</v>
      </c>
      <c r="AG311" s="56" t="s">
        <v>459</v>
      </c>
      <c r="AH311" s="1" t="s">
        <v>80</v>
      </c>
      <c r="AJ311" s="1" t="s">
        <v>226</v>
      </c>
      <c r="AK311" s="1" t="s">
        <v>77</v>
      </c>
      <c r="AL311" s="1" t="s">
        <v>77</v>
      </c>
      <c r="AM311" s="1" t="s">
        <v>98</v>
      </c>
      <c r="AN311" s="1" t="s">
        <v>98</v>
      </c>
    </row>
    <row r="312" spans="1:40" x14ac:dyDescent="0.2">
      <c r="A312" s="22" t="s">
        <v>446</v>
      </c>
      <c r="B312" s="1">
        <v>2012</v>
      </c>
      <c r="C312" s="1">
        <v>7</v>
      </c>
      <c r="E312" s="1" t="s">
        <v>58</v>
      </c>
      <c r="F312" s="1" t="s">
        <v>447</v>
      </c>
      <c r="G312" s="1" t="s">
        <v>60</v>
      </c>
      <c r="I312" s="54" t="s">
        <v>143</v>
      </c>
      <c r="J312" s="54" t="s">
        <v>88</v>
      </c>
      <c r="K312" s="54"/>
      <c r="L312" s="54" t="s">
        <v>449</v>
      </c>
      <c r="M312" s="54" t="s">
        <v>87</v>
      </c>
      <c r="N312" s="54" t="s">
        <v>88</v>
      </c>
      <c r="O312" s="54" t="s">
        <v>102</v>
      </c>
      <c r="P312" s="54" t="s">
        <v>90</v>
      </c>
      <c r="Q312" s="54"/>
      <c r="S312" s="1" t="s">
        <v>120</v>
      </c>
      <c r="U312" s="1" t="s">
        <v>69</v>
      </c>
      <c r="V312" s="56">
        <v>2</v>
      </c>
      <c r="W312" s="57" t="s">
        <v>244</v>
      </c>
      <c r="X312" s="57" t="s">
        <v>244</v>
      </c>
      <c r="Y312" s="1" t="s">
        <v>78</v>
      </c>
      <c r="Z312" s="1" t="s">
        <v>94</v>
      </c>
      <c r="AA312" s="56">
        <v>40.5</v>
      </c>
      <c r="AB312" s="1" t="s">
        <v>95</v>
      </c>
      <c r="AC312" s="56">
        <v>7.27</v>
      </c>
      <c r="AD312" s="1" t="s">
        <v>96</v>
      </c>
      <c r="AE312" s="56">
        <v>35.1</v>
      </c>
      <c r="AF312" s="1" t="s">
        <v>74</v>
      </c>
      <c r="AG312" s="56">
        <v>10.18</v>
      </c>
      <c r="AH312" s="1" t="s">
        <v>80</v>
      </c>
      <c r="AJ312" s="1" t="s">
        <v>226</v>
      </c>
      <c r="AK312" s="1" t="s">
        <v>77</v>
      </c>
      <c r="AL312" s="1" t="s">
        <v>77</v>
      </c>
      <c r="AM312" s="1" t="s">
        <v>98</v>
      </c>
      <c r="AN312" s="1" t="s">
        <v>98</v>
      </c>
    </row>
    <row r="313" spans="1:40" x14ac:dyDescent="0.2">
      <c r="A313" s="22" t="s">
        <v>446</v>
      </c>
      <c r="B313" s="1">
        <v>2012</v>
      </c>
      <c r="C313" s="1">
        <v>8</v>
      </c>
      <c r="E313" s="1" t="s">
        <v>58</v>
      </c>
      <c r="F313" s="1" t="s">
        <v>447</v>
      </c>
      <c r="G313" s="1" t="s">
        <v>60</v>
      </c>
      <c r="I313" s="54" t="s">
        <v>143</v>
      </c>
      <c r="J313" s="54" t="s">
        <v>88</v>
      </c>
      <c r="K313" s="54"/>
      <c r="L313" s="54" t="s">
        <v>449</v>
      </c>
      <c r="M313" s="54" t="s">
        <v>87</v>
      </c>
      <c r="N313" s="54" t="s">
        <v>88</v>
      </c>
      <c r="O313" s="54" t="s">
        <v>102</v>
      </c>
      <c r="P313" s="54" t="s">
        <v>90</v>
      </c>
      <c r="Q313" s="54"/>
      <c r="S313" s="1" t="s">
        <v>132</v>
      </c>
      <c r="T313" s="1" t="s">
        <v>210</v>
      </c>
      <c r="U313" s="1" t="s">
        <v>69</v>
      </c>
      <c r="V313" s="56">
        <v>4</v>
      </c>
      <c r="W313" s="57" t="s">
        <v>244</v>
      </c>
      <c r="X313" s="57" t="s">
        <v>244</v>
      </c>
      <c r="AA313" s="56"/>
      <c r="AB313" s="1" t="s">
        <v>95</v>
      </c>
      <c r="AC313" s="56"/>
      <c r="AE313" s="56"/>
      <c r="AG313" s="56"/>
      <c r="AI313" s="1" t="s">
        <v>451</v>
      </c>
      <c r="AJ313" s="1" t="s">
        <v>226</v>
      </c>
      <c r="AK313" s="1" t="s">
        <v>77</v>
      </c>
      <c r="AL313" s="1" t="s">
        <v>77</v>
      </c>
      <c r="AM313" s="1" t="s">
        <v>98</v>
      </c>
      <c r="AN313" s="1" t="s">
        <v>98</v>
      </c>
    </row>
    <row r="314" spans="1:40" x14ac:dyDescent="0.2">
      <c r="A314" s="22" t="s">
        <v>446</v>
      </c>
      <c r="B314" s="1">
        <v>2012</v>
      </c>
      <c r="C314" s="1">
        <v>9</v>
      </c>
      <c r="E314" s="1" t="s">
        <v>58</v>
      </c>
      <c r="F314" s="1" t="s">
        <v>447</v>
      </c>
      <c r="G314" s="1" t="s">
        <v>60</v>
      </c>
      <c r="I314" s="54" t="s">
        <v>143</v>
      </c>
      <c r="J314" s="54" t="s">
        <v>88</v>
      </c>
      <c r="K314" s="54"/>
      <c r="L314" s="54" t="s">
        <v>449</v>
      </c>
      <c r="M314" s="54" t="s">
        <v>87</v>
      </c>
      <c r="N314" s="54" t="s">
        <v>88</v>
      </c>
      <c r="O314" s="54" t="s">
        <v>102</v>
      </c>
      <c r="P314" s="54" t="s">
        <v>90</v>
      </c>
      <c r="Q314" s="54"/>
      <c r="S314" s="1" t="s">
        <v>132</v>
      </c>
      <c r="T314" s="1" t="s">
        <v>133</v>
      </c>
      <c r="U314" s="1" t="s">
        <v>69</v>
      </c>
      <c r="V314" s="56">
        <v>2</v>
      </c>
      <c r="W314" s="57" t="s">
        <v>244</v>
      </c>
      <c r="X314" s="57" t="s">
        <v>244</v>
      </c>
      <c r="Y314" s="1" t="s">
        <v>78</v>
      </c>
      <c r="Z314" s="1" t="s">
        <v>134</v>
      </c>
      <c r="AA314" s="56" t="s">
        <v>452</v>
      </c>
      <c r="AB314" s="1" t="s">
        <v>136</v>
      </c>
      <c r="AC314" s="56" t="s">
        <v>453</v>
      </c>
      <c r="AD314" s="1" t="s">
        <v>138</v>
      </c>
      <c r="AE314" s="56" t="s">
        <v>460</v>
      </c>
      <c r="AF314" s="1" t="s">
        <v>140</v>
      </c>
      <c r="AG314" s="56" t="s">
        <v>461</v>
      </c>
      <c r="AH314" s="1" t="s">
        <v>80</v>
      </c>
      <c r="AJ314" s="1" t="s">
        <v>226</v>
      </c>
      <c r="AK314" s="1" t="s">
        <v>77</v>
      </c>
      <c r="AL314" s="1" t="s">
        <v>77</v>
      </c>
      <c r="AM314" s="1" t="s">
        <v>98</v>
      </c>
      <c r="AN314" s="1" t="s">
        <v>98</v>
      </c>
    </row>
    <row r="315" spans="1:40" x14ac:dyDescent="0.2">
      <c r="A315" s="22" t="s">
        <v>446</v>
      </c>
      <c r="B315" s="1">
        <v>2012</v>
      </c>
      <c r="C315" s="1">
        <v>10</v>
      </c>
      <c r="E315" s="1" t="s">
        <v>58</v>
      </c>
      <c r="F315" s="1" t="s">
        <v>59</v>
      </c>
      <c r="G315" s="1" t="s">
        <v>60</v>
      </c>
      <c r="I315" s="54" t="s">
        <v>143</v>
      </c>
      <c r="J315" s="54" t="s">
        <v>88</v>
      </c>
      <c r="K315" s="54"/>
      <c r="L315" s="54" t="s">
        <v>449</v>
      </c>
      <c r="M315" s="54" t="s">
        <v>87</v>
      </c>
      <c r="N315" s="54" t="s">
        <v>88</v>
      </c>
      <c r="O315" s="54" t="s">
        <v>102</v>
      </c>
      <c r="P315" s="54" t="s">
        <v>90</v>
      </c>
      <c r="Q315" s="54"/>
      <c r="S315" s="1" t="s">
        <v>120</v>
      </c>
      <c r="U315" s="1" t="s">
        <v>69</v>
      </c>
      <c r="V315" s="56">
        <v>4</v>
      </c>
      <c r="W315" s="57" t="s">
        <v>244</v>
      </c>
      <c r="X315" s="57" t="s">
        <v>244</v>
      </c>
      <c r="Y315" s="1" t="s">
        <v>78</v>
      </c>
      <c r="Z315" s="1" t="s">
        <v>94</v>
      </c>
      <c r="AA315" s="56">
        <v>33.75</v>
      </c>
      <c r="AB315" s="1" t="s">
        <v>95</v>
      </c>
      <c r="AC315" s="56">
        <v>5.01</v>
      </c>
      <c r="AD315" s="1" t="s">
        <v>96</v>
      </c>
      <c r="AE315" s="56">
        <v>41.27</v>
      </c>
      <c r="AF315" s="1" t="s">
        <v>74</v>
      </c>
      <c r="AG315" s="56">
        <v>7.3</v>
      </c>
      <c r="AH315" s="1" t="s">
        <v>80</v>
      </c>
      <c r="AJ315" s="1" t="s">
        <v>226</v>
      </c>
      <c r="AK315" s="1" t="s">
        <v>77</v>
      </c>
      <c r="AL315" s="1" t="s">
        <v>77</v>
      </c>
      <c r="AM315" s="1" t="s">
        <v>98</v>
      </c>
      <c r="AN315" s="1" t="s">
        <v>98</v>
      </c>
    </row>
    <row r="316" spans="1:40" x14ac:dyDescent="0.2">
      <c r="A316" s="22" t="s">
        <v>446</v>
      </c>
      <c r="B316" s="1">
        <v>2012</v>
      </c>
      <c r="C316" s="1">
        <v>11</v>
      </c>
      <c r="E316" s="1" t="s">
        <v>58</v>
      </c>
      <c r="F316" s="1" t="s">
        <v>59</v>
      </c>
      <c r="G316" s="1" t="s">
        <v>60</v>
      </c>
      <c r="I316" s="54" t="s">
        <v>143</v>
      </c>
      <c r="J316" s="54" t="s">
        <v>88</v>
      </c>
      <c r="K316" s="54"/>
      <c r="L316" s="54" t="s">
        <v>449</v>
      </c>
      <c r="M316" s="54" t="s">
        <v>87</v>
      </c>
      <c r="N316" s="54" t="s">
        <v>88</v>
      </c>
      <c r="O316" s="54" t="s">
        <v>102</v>
      </c>
      <c r="P316" s="54" t="s">
        <v>90</v>
      </c>
      <c r="Q316" s="54"/>
      <c r="S316" s="1" t="s">
        <v>132</v>
      </c>
      <c r="T316" s="1" t="s">
        <v>210</v>
      </c>
      <c r="U316" s="1" t="s">
        <v>69</v>
      </c>
      <c r="V316" s="56">
        <v>4</v>
      </c>
      <c r="W316" s="57" t="s">
        <v>244</v>
      </c>
      <c r="X316" s="57" t="s">
        <v>244</v>
      </c>
      <c r="AA316" s="56"/>
      <c r="AB316" s="1" t="s">
        <v>95</v>
      </c>
      <c r="AC316" s="56"/>
      <c r="AE316" s="56"/>
      <c r="AG316" s="56"/>
      <c r="AI316" s="1" t="s">
        <v>451</v>
      </c>
      <c r="AJ316" s="1" t="s">
        <v>226</v>
      </c>
      <c r="AK316" s="1" t="s">
        <v>77</v>
      </c>
      <c r="AL316" s="1" t="s">
        <v>77</v>
      </c>
      <c r="AM316" s="1" t="s">
        <v>98</v>
      </c>
      <c r="AN316" s="1" t="s">
        <v>98</v>
      </c>
    </row>
    <row r="317" spans="1:40" x14ac:dyDescent="0.2">
      <c r="A317" s="22" t="s">
        <v>446</v>
      </c>
      <c r="B317" s="1">
        <v>2012</v>
      </c>
      <c r="C317" s="1">
        <v>12</v>
      </c>
      <c r="E317" s="1" t="s">
        <v>58</v>
      </c>
      <c r="F317" s="1" t="s">
        <v>59</v>
      </c>
      <c r="G317" s="1" t="s">
        <v>60</v>
      </c>
      <c r="I317" s="54" t="s">
        <v>143</v>
      </c>
      <c r="J317" s="54" t="s">
        <v>88</v>
      </c>
      <c r="K317" s="54"/>
      <c r="L317" s="54" t="s">
        <v>449</v>
      </c>
      <c r="M317" s="54" t="s">
        <v>87</v>
      </c>
      <c r="N317" s="54" t="s">
        <v>88</v>
      </c>
      <c r="O317" s="54" t="s">
        <v>102</v>
      </c>
      <c r="P317" s="54" t="s">
        <v>90</v>
      </c>
      <c r="Q317" s="54"/>
      <c r="S317" s="1" t="s">
        <v>132</v>
      </c>
      <c r="T317" s="1" t="s">
        <v>133</v>
      </c>
      <c r="U317" s="1" t="s">
        <v>69</v>
      </c>
      <c r="V317" s="56">
        <v>4</v>
      </c>
      <c r="W317" s="57" t="s">
        <v>244</v>
      </c>
      <c r="X317" s="57" t="s">
        <v>244</v>
      </c>
      <c r="Y317" s="1" t="s">
        <v>78</v>
      </c>
      <c r="Z317" s="1" t="s">
        <v>134</v>
      </c>
      <c r="AA317" s="56" t="s">
        <v>456</v>
      </c>
      <c r="AB317" s="1" t="s">
        <v>95</v>
      </c>
      <c r="AC317" s="56" t="s">
        <v>457</v>
      </c>
      <c r="AD317" s="1" t="s">
        <v>138</v>
      </c>
      <c r="AE317" s="56" t="s">
        <v>462</v>
      </c>
      <c r="AF317" s="1" t="s">
        <v>140</v>
      </c>
      <c r="AG317" s="56" t="s">
        <v>463</v>
      </c>
      <c r="AH317" s="1" t="s">
        <v>80</v>
      </c>
      <c r="AJ317" s="1" t="s">
        <v>226</v>
      </c>
      <c r="AK317" s="1" t="s">
        <v>77</v>
      </c>
      <c r="AL317" s="1" t="s">
        <v>77</v>
      </c>
      <c r="AM317" s="1" t="s">
        <v>98</v>
      </c>
      <c r="AN317" s="1" t="s">
        <v>98</v>
      </c>
    </row>
    <row r="318" spans="1:40" x14ac:dyDescent="0.2">
      <c r="A318" s="31" t="s">
        <v>464</v>
      </c>
      <c r="B318" s="1">
        <v>2012</v>
      </c>
      <c r="C318" s="1">
        <v>1</v>
      </c>
      <c r="E318" s="1" t="s">
        <v>82</v>
      </c>
      <c r="F318" s="1" t="s">
        <v>59</v>
      </c>
      <c r="G318" s="1" t="s">
        <v>60</v>
      </c>
      <c r="I318" s="54" t="s">
        <v>83</v>
      </c>
      <c r="J318" s="54" t="s">
        <v>108</v>
      </c>
      <c r="K318" s="54" t="s">
        <v>178</v>
      </c>
      <c r="L318" s="54" t="s">
        <v>465</v>
      </c>
      <c r="M318" s="54" t="s">
        <v>87</v>
      </c>
      <c r="N318" s="54" t="s">
        <v>88</v>
      </c>
      <c r="O318" s="54" t="s">
        <v>102</v>
      </c>
      <c r="P318" s="54" t="s">
        <v>90</v>
      </c>
      <c r="Q318" s="54"/>
      <c r="S318" s="1" t="s">
        <v>91</v>
      </c>
      <c r="T318" s="1" t="s">
        <v>92</v>
      </c>
      <c r="U318" s="1" t="s">
        <v>104</v>
      </c>
      <c r="V318" s="56">
        <v>3</v>
      </c>
      <c r="W318" s="57" t="s">
        <v>466</v>
      </c>
      <c r="X318" s="57" t="s">
        <v>466</v>
      </c>
      <c r="Y318" s="1" t="s">
        <v>78</v>
      </c>
      <c r="Z318" s="1" t="s">
        <v>94</v>
      </c>
      <c r="AA318" s="56">
        <v>339.29</v>
      </c>
      <c r="AB318" s="1" t="s">
        <v>95</v>
      </c>
      <c r="AC318" s="56">
        <v>53.57</v>
      </c>
      <c r="AD318" s="1" t="s">
        <v>96</v>
      </c>
      <c r="AE318" s="56">
        <v>361.61</v>
      </c>
      <c r="AF318" s="1" t="s">
        <v>74</v>
      </c>
      <c r="AG318" s="56">
        <v>53.57</v>
      </c>
      <c r="AH318" s="1" t="s">
        <v>80</v>
      </c>
      <c r="AJ318" s="1" t="s">
        <v>467</v>
      </c>
      <c r="AK318" s="1" t="s">
        <v>78</v>
      </c>
      <c r="AL318" s="1" t="s">
        <v>77</v>
      </c>
      <c r="AM318" s="1" t="s">
        <v>77</v>
      </c>
      <c r="AN318" s="1" t="s">
        <v>98</v>
      </c>
    </row>
    <row r="319" spans="1:40" x14ac:dyDescent="0.2">
      <c r="A319" s="31" t="s">
        <v>464</v>
      </c>
      <c r="B319" s="1">
        <v>2012</v>
      </c>
      <c r="C319" s="1">
        <v>2</v>
      </c>
      <c r="E319" s="1" t="s">
        <v>82</v>
      </c>
      <c r="F319" s="1" t="s">
        <v>59</v>
      </c>
      <c r="G319" s="1" t="s">
        <v>60</v>
      </c>
      <c r="I319" s="54" t="s">
        <v>83</v>
      </c>
      <c r="J319" s="54" t="s">
        <v>468</v>
      </c>
      <c r="K319" s="54" t="s">
        <v>185</v>
      </c>
      <c r="L319" s="54" t="s">
        <v>465</v>
      </c>
      <c r="M319" s="54" t="s">
        <v>87</v>
      </c>
      <c r="N319" s="54" t="s">
        <v>88</v>
      </c>
      <c r="O319" s="54" t="s">
        <v>102</v>
      </c>
      <c r="P319" s="54" t="s">
        <v>90</v>
      </c>
      <c r="Q319" s="54"/>
      <c r="S319" s="1" t="s">
        <v>91</v>
      </c>
      <c r="T319" s="1" t="s">
        <v>92</v>
      </c>
      <c r="U319" s="1" t="s">
        <v>104</v>
      </c>
      <c r="V319" s="56">
        <v>3</v>
      </c>
      <c r="W319" s="57" t="s">
        <v>466</v>
      </c>
      <c r="X319" s="57" t="s">
        <v>466</v>
      </c>
      <c r="Y319" s="1" t="s">
        <v>78</v>
      </c>
      <c r="Z319" s="1" t="s">
        <v>94</v>
      </c>
      <c r="AA319" s="56">
        <v>339.29</v>
      </c>
      <c r="AB319" s="1" t="s">
        <v>95</v>
      </c>
      <c r="AC319" s="56">
        <v>53.57</v>
      </c>
      <c r="AD319" s="1" t="s">
        <v>96</v>
      </c>
      <c r="AE319" s="56">
        <v>290.18</v>
      </c>
      <c r="AF319" s="1" t="s">
        <v>74</v>
      </c>
      <c r="AG319" s="56">
        <v>40.18</v>
      </c>
      <c r="AH319" s="1" t="s">
        <v>80</v>
      </c>
      <c r="AJ319" s="1" t="s">
        <v>467</v>
      </c>
      <c r="AK319" s="1" t="s">
        <v>78</v>
      </c>
      <c r="AL319" s="1" t="s">
        <v>77</v>
      </c>
      <c r="AM319" s="1" t="s">
        <v>77</v>
      </c>
      <c r="AN319" s="1" t="s">
        <v>98</v>
      </c>
    </row>
    <row r="320" spans="1:40" x14ac:dyDescent="0.2">
      <c r="A320" s="31" t="s">
        <v>464</v>
      </c>
      <c r="B320" s="1">
        <v>2012</v>
      </c>
      <c r="C320" s="1">
        <v>3</v>
      </c>
      <c r="E320" s="1" t="s">
        <v>82</v>
      </c>
      <c r="F320" s="1" t="s">
        <v>59</v>
      </c>
      <c r="G320" s="1" t="s">
        <v>60</v>
      </c>
      <c r="I320" s="54" t="s">
        <v>83</v>
      </c>
      <c r="J320" s="54" t="s">
        <v>194</v>
      </c>
      <c r="K320" s="54" t="s">
        <v>274</v>
      </c>
      <c r="L320" s="54" t="s">
        <v>465</v>
      </c>
      <c r="M320" s="54" t="s">
        <v>87</v>
      </c>
      <c r="N320" s="54" t="s">
        <v>88</v>
      </c>
      <c r="O320" s="54" t="s">
        <v>102</v>
      </c>
      <c r="P320" s="54" t="s">
        <v>90</v>
      </c>
      <c r="Q320" s="54"/>
      <c r="S320" s="1" t="s">
        <v>91</v>
      </c>
      <c r="T320" s="1" t="s">
        <v>92</v>
      </c>
      <c r="U320" s="1" t="s">
        <v>104</v>
      </c>
      <c r="V320" s="56">
        <v>3</v>
      </c>
      <c r="W320" s="57" t="s">
        <v>466</v>
      </c>
      <c r="X320" s="57" t="s">
        <v>466</v>
      </c>
      <c r="Y320" s="1" t="s">
        <v>78</v>
      </c>
      <c r="Z320" s="1" t="s">
        <v>94</v>
      </c>
      <c r="AA320" s="56">
        <v>339.29</v>
      </c>
      <c r="AB320" s="1" t="s">
        <v>95</v>
      </c>
      <c r="AC320" s="56">
        <v>53.57</v>
      </c>
      <c r="AD320" s="1" t="s">
        <v>96</v>
      </c>
      <c r="AE320" s="56">
        <v>223.21</v>
      </c>
      <c r="AF320" s="1" t="s">
        <v>74</v>
      </c>
      <c r="AG320" s="56">
        <v>40.18</v>
      </c>
      <c r="AH320" s="1" t="s">
        <v>80</v>
      </c>
      <c r="AJ320" s="1" t="s">
        <v>467</v>
      </c>
      <c r="AK320" s="1" t="s">
        <v>78</v>
      </c>
      <c r="AL320" s="1" t="s">
        <v>77</v>
      </c>
      <c r="AM320" s="1" t="s">
        <v>77</v>
      </c>
      <c r="AN320" s="1" t="s">
        <v>98</v>
      </c>
    </row>
    <row r="321" spans="1:40" x14ac:dyDescent="0.2">
      <c r="A321" s="31" t="s">
        <v>464</v>
      </c>
      <c r="B321" s="1">
        <v>2012</v>
      </c>
      <c r="C321" s="1">
        <v>4</v>
      </c>
      <c r="E321" s="1" t="s">
        <v>82</v>
      </c>
      <c r="F321" s="1" t="s">
        <v>59</v>
      </c>
      <c r="G321" s="1" t="s">
        <v>60</v>
      </c>
      <c r="I321" s="54" t="s">
        <v>83</v>
      </c>
      <c r="J321" s="54" t="s">
        <v>108</v>
      </c>
      <c r="K321" s="54" t="s">
        <v>178</v>
      </c>
      <c r="L321" s="54" t="s">
        <v>465</v>
      </c>
      <c r="M321" s="54" t="s">
        <v>87</v>
      </c>
      <c r="N321" s="54" t="s">
        <v>88</v>
      </c>
      <c r="O321" s="54" t="s">
        <v>102</v>
      </c>
      <c r="P321" s="54" t="s">
        <v>90</v>
      </c>
      <c r="Q321" s="54"/>
      <c r="S321" s="1" t="s">
        <v>91</v>
      </c>
      <c r="T321" s="1" t="s">
        <v>92</v>
      </c>
      <c r="U321" s="1" t="s">
        <v>69</v>
      </c>
      <c r="V321" s="56">
        <v>3</v>
      </c>
      <c r="W321" s="57" t="s">
        <v>466</v>
      </c>
      <c r="X321" s="57" t="s">
        <v>466</v>
      </c>
      <c r="Y321" s="1" t="s">
        <v>78</v>
      </c>
      <c r="Z321" s="1" t="s">
        <v>94</v>
      </c>
      <c r="AA321" s="56">
        <v>454.55</v>
      </c>
      <c r="AB321" s="1" t="s">
        <v>95</v>
      </c>
      <c r="AC321" s="56">
        <v>41.66</v>
      </c>
      <c r="AD321" s="1" t="s">
        <v>96</v>
      </c>
      <c r="AE321" s="56">
        <v>409.09</v>
      </c>
      <c r="AF321" s="1" t="s">
        <v>74</v>
      </c>
      <c r="AG321" s="56">
        <v>71.97</v>
      </c>
      <c r="AH321" s="1" t="s">
        <v>80</v>
      </c>
      <c r="AJ321" s="1" t="s">
        <v>469</v>
      </c>
      <c r="AK321" s="1" t="s">
        <v>78</v>
      </c>
      <c r="AL321" s="1" t="s">
        <v>77</v>
      </c>
      <c r="AM321" s="1" t="s">
        <v>77</v>
      </c>
      <c r="AN321" s="1" t="s">
        <v>98</v>
      </c>
    </row>
    <row r="322" spans="1:40" x14ac:dyDescent="0.2">
      <c r="A322" s="31" t="s">
        <v>464</v>
      </c>
      <c r="B322" s="1">
        <v>2012</v>
      </c>
      <c r="C322" s="1">
        <v>5</v>
      </c>
      <c r="E322" s="1" t="s">
        <v>82</v>
      </c>
      <c r="F322" s="1" t="s">
        <v>59</v>
      </c>
      <c r="G322" s="1" t="s">
        <v>60</v>
      </c>
      <c r="I322" s="54" t="s">
        <v>83</v>
      </c>
      <c r="J322" s="54" t="s">
        <v>468</v>
      </c>
      <c r="K322" s="54" t="s">
        <v>185</v>
      </c>
      <c r="L322" s="54" t="s">
        <v>465</v>
      </c>
      <c r="M322" s="54" t="s">
        <v>87</v>
      </c>
      <c r="N322" s="54" t="s">
        <v>88</v>
      </c>
      <c r="O322" s="54" t="s">
        <v>102</v>
      </c>
      <c r="P322" s="54" t="s">
        <v>90</v>
      </c>
      <c r="Q322" s="54"/>
      <c r="S322" s="1" t="s">
        <v>91</v>
      </c>
      <c r="T322" s="1" t="s">
        <v>92</v>
      </c>
      <c r="U322" s="1" t="s">
        <v>69</v>
      </c>
      <c r="V322" s="56">
        <v>3</v>
      </c>
      <c r="W322" s="57" t="s">
        <v>466</v>
      </c>
      <c r="X322" s="57" t="s">
        <v>466</v>
      </c>
      <c r="Y322" s="1" t="s">
        <v>78</v>
      </c>
      <c r="Z322" s="1" t="s">
        <v>94</v>
      </c>
      <c r="AA322" s="56">
        <v>454.55</v>
      </c>
      <c r="AB322" s="1" t="s">
        <v>95</v>
      </c>
      <c r="AC322" s="56">
        <v>41.66</v>
      </c>
      <c r="AD322" s="1" t="s">
        <v>96</v>
      </c>
      <c r="AE322" s="56">
        <v>481.06</v>
      </c>
      <c r="AF322" s="1" t="s">
        <v>74</v>
      </c>
      <c r="AG322" s="56">
        <v>75.760000000000005</v>
      </c>
      <c r="AH322" s="1" t="s">
        <v>80</v>
      </c>
      <c r="AJ322" s="1" t="s">
        <v>470</v>
      </c>
      <c r="AK322" s="1" t="s">
        <v>78</v>
      </c>
      <c r="AL322" s="1" t="s">
        <v>77</v>
      </c>
      <c r="AM322" s="1" t="s">
        <v>77</v>
      </c>
      <c r="AN322" s="1" t="s">
        <v>98</v>
      </c>
    </row>
    <row r="323" spans="1:40" x14ac:dyDescent="0.2">
      <c r="A323" s="31" t="s">
        <v>464</v>
      </c>
      <c r="B323" s="1">
        <v>2012</v>
      </c>
      <c r="C323" s="1">
        <v>6</v>
      </c>
      <c r="E323" s="1" t="s">
        <v>82</v>
      </c>
      <c r="F323" s="1" t="s">
        <v>59</v>
      </c>
      <c r="G323" s="1" t="s">
        <v>60</v>
      </c>
      <c r="I323" s="54" t="s">
        <v>83</v>
      </c>
      <c r="J323" s="54" t="s">
        <v>194</v>
      </c>
      <c r="K323" s="54" t="s">
        <v>274</v>
      </c>
      <c r="L323" s="54" t="s">
        <v>465</v>
      </c>
      <c r="M323" s="54" t="s">
        <v>87</v>
      </c>
      <c r="N323" s="54" t="s">
        <v>88</v>
      </c>
      <c r="O323" s="54" t="s">
        <v>102</v>
      </c>
      <c r="P323" s="54" t="s">
        <v>90</v>
      </c>
      <c r="Q323" s="54"/>
      <c r="S323" s="1" t="s">
        <v>91</v>
      </c>
      <c r="T323" s="1" t="s">
        <v>92</v>
      </c>
      <c r="U323" s="1" t="s">
        <v>69</v>
      </c>
      <c r="V323" s="56">
        <v>3</v>
      </c>
      <c r="W323" s="57" t="s">
        <v>466</v>
      </c>
      <c r="X323" s="57" t="s">
        <v>466</v>
      </c>
      <c r="Y323" s="1" t="s">
        <v>78</v>
      </c>
      <c r="Z323" s="1" t="s">
        <v>94</v>
      </c>
      <c r="AA323" s="56">
        <v>454.55</v>
      </c>
      <c r="AB323" s="1" t="s">
        <v>95</v>
      </c>
      <c r="AC323" s="56">
        <v>41.66</v>
      </c>
      <c r="AD323" s="1" t="s">
        <v>96</v>
      </c>
      <c r="AE323" s="56">
        <v>287.88</v>
      </c>
      <c r="AF323" s="1" t="s">
        <v>74</v>
      </c>
      <c r="AG323" s="56">
        <v>26.51</v>
      </c>
      <c r="AH323" s="1" t="s">
        <v>80</v>
      </c>
      <c r="AJ323" s="1" t="s">
        <v>470</v>
      </c>
      <c r="AK323" s="1" t="s">
        <v>78</v>
      </c>
      <c r="AL323" s="1" t="s">
        <v>77</v>
      </c>
      <c r="AM323" s="1" t="s">
        <v>77</v>
      </c>
      <c r="AN323" s="1" t="s">
        <v>98</v>
      </c>
    </row>
    <row r="324" spans="1:40" x14ac:dyDescent="0.2">
      <c r="A324" s="31" t="s">
        <v>464</v>
      </c>
      <c r="B324" s="1">
        <v>2012</v>
      </c>
      <c r="C324" s="1">
        <v>7</v>
      </c>
      <c r="E324" s="1" t="s">
        <v>82</v>
      </c>
      <c r="F324" s="1" t="s">
        <v>59</v>
      </c>
      <c r="G324" s="1" t="s">
        <v>79</v>
      </c>
      <c r="I324" s="54" t="s">
        <v>83</v>
      </c>
      <c r="J324" s="54" t="s">
        <v>108</v>
      </c>
      <c r="K324" s="54" t="s">
        <v>178</v>
      </c>
      <c r="L324" s="54" t="s">
        <v>465</v>
      </c>
      <c r="M324" s="54" t="s">
        <v>87</v>
      </c>
      <c r="N324" s="54" t="s">
        <v>88</v>
      </c>
      <c r="O324" s="54" t="s">
        <v>102</v>
      </c>
      <c r="P324" s="54" t="s">
        <v>90</v>
      </c>
      <c r="Q324" s="54"/>
      <c r="S324" s="1" t="s">
        <v>91</v>
      </c>
      <c r="T324" s="1" t="s">
        <v>92</v>
      </c>
      <c r="U324" s="1" t="s">
        <v>104</v>
      </c>
      <c r="V324" s="56">
        <v>3</v>
      </c>
      <c r="W324" s="57" t="s">
        <v>466</v>
      </c>
      <c r="X324" s="57" t="s">
        <v>466</v>
      </c>
      <c r="Y324" s="1" t="s">
        <v>78</v>
      </c>
      <c r="Z324" s="1" t="s">
        <v>94</v>
      </c>
      <c r="AA324" s="56">
        <v>504.46</v>
      </c>
      <c r="AB324" s="1" t="s">
        <v>95</v>
      </c>
      <c r="AC324" s="56">
        <v>89.29</v>
      </c>
      <c r="AD324" s="1" t="s">
        <v>96</v>
      </c>
      <c r="AE324" s="56">
        <v>250</v>
      </c>
      <c r="AF324" s="1" t="s">
        <v>74</v>
      </c>
      <c r="AG324" s="56">
        <v>31.25</v>
      </c>
      <c r="AH324" s="1" t="s">
        <v>80</v>
      </c>
      <c r="AJ324" s="1" t="s">
        <v>467</v>
      </c>
      <c r="AK324" s="1" t="s">
        <v>78</v>
      </c>
      <c r="AL324" s="1" t="s">
        <v>77</v>
      </c>
      <c r="AM324" s="1" t="s">
        <v>77</v>
      </c>
      <c r="AN324" s="1" t="s">
        <v>98</v>
      </c>
    </row>
    <row r="325" spans="1:40" x14ac:dyDescent="0.2">
      <c r="A325" s="31" t="s">
        <v>464</v>
      </c>
      <c r="B325" s="1">
        <v>2012</v>
      </c>
      <c r="C325" s="1">
        <v>8</v>
      </c>
      <c r="E325" s="1" t="s">
        <v>82</v>
      </c>
      <c r="F325" s="1" t="s">
        <v>59</v>
      </c>
      <c r="G325" s="1" t="s">
        <v>79</v>
      </c>
      <c r="I325" s="54" t="s">
        <v>83</v>
      </c>
      <c r="J325" s="54" t="s">
        <v>468</v>
      </c>
      <c r="K325" s="54" t="s">
        <v>185</v>
      </c>
      <c r="L325" s="54" t="s">
        <v>465</v>
      </c>
      <c r="M325" s="54" t="s">
        <v>87</v>
      </c>
      <c r="N325" s="54" t="s">
        <v>88</v>
      </c>
      <c r="O325" s="54" t="s">
        <v>102</v>
      </c>
      <c r="P325" s="54" t="s">
        <v>90</v>
      </c>
      <c r="Q325" s="54"/>
      <c r="S325" s="1" t="s">
        <v>91</v>
      </c>
      <c r="T325" s="1" t="s">
        <v>92</v>
      </c>
      <c r="U325" s="1" t="s">
        <v>104</v>
      </c>
      <c r="V325" s="56">
        <v>3</v>
      </c>
      <c r="W325" s="57" t="s">
        <v>466</v>
      </c>
      <c r="X325" s="57" t="s">
        <v>466</v>
      </c>
      <c r="Y325" s="1" t="s">
        <v>78</v>
      </c>
      <c r="Z325" s="1" t="s">
        <v>94</v>
      </c>
      <c r="AA325" s="56">
        <v>504.46</v>
      </c>
      <c r="AB325" s="1" t="s">
        <v>95</v>
      </c>
      <c r="AC325" s="56">
        <v>89.29</v>
      </c>
      <c r="AD325" s="1" t="s">
        <v>96</v>
      </c>
      <c r="AE325" s="56">
        <v>267.86</v>
      </c>
      <c r="AF325" s="1" t="s">
        <v>74</v>
      </c>
      <c r="AG325" s="56">
        <v>31.25</v>
      </c>
      <c r="AH325" s="1" t="s">
        <v>80</v>
      </c>
      <c r="AJ325" s="1" t="s">
        <v>467</v>
      </c>
      <c r="AK325" s="1" t="s">
        <v>78</v>
      </c>
      <c r="AL325" s="1" t="s">
        <v>77</v>
      </c>
      <c r="AM325" s="1" t="s">
        <v>77</v>
      </c>
      <c r="AN325" s="1" t="s">
        <v>98</v>
      </c>
    </row>
    <row r="326" spans="1:40" x14ac:dyDescent="0.2">
      <c r="A326" s="31" t="s">
        <v>464</v>
      </c>
      <c r="B326" s="1">
        <v>2012</v>
      </c>
      <c r="C326" s="1">
        <v>9</v>
      </c>
      <c r="E326" s="1" t="s">
        <v>82</v>
      </c>
      <c r="F326" s="1" t="s">
        <v>59</v>
      </c>
      <c r="G326" s="1" t="s">
        <v>79</v>
      </c>
      <c r="I326" s="54" t="s">
        <v>83</v>
      </c>
      <c r="J326" s="54" t="s">
        <v>194</v>
      </c>
      <c r="K326" s="54" t="s">
        <v>274</v>
      </c>
      <c r="L326" s="54" t="s">
        <v>465</v>
      </c>
      <c r="M326" s="54" t="s">
        <v>87</v>
      </c>
      <c r="N326" s="54" t="s">
        <v>88</v>
      </c>
      <c r="O326" s="54" t="s">
        <v>102</v>
      </c>
      <c r="P326" s="54" t="s">
        <v>90</v>
      </c>
      <c r="Q326" s="54"/>
      <c r="S326" s="1" t="s">
        <v>91</v>
      </c>
      <c r="T326" s="1" t="s">
        <v>92</v>
      </c>
      <c r="U326" s="1" t="s">
        <v>104</v>
      </c>
      <c r="V326" s="56">
        <v>3</v>
      </c>
      <c r="W326" s="57" t="s">
        <v>466</v>
      </c>
      <c r="X326" s="57" t="s">
        <v>466</v>
      </c>
      <c r="Y326" s="1" t="s">
        <v>78</v>
      </c>
      <c r="Z326" s="1" t="s">
        <v>94</v>
      </c>
      <c r="AA326" s="56">
        <v>504.46</v>
      </c>
      <c r="AB326" s="1" t="s">
        <v>95</v>
      </c>
      <c r="AC326" s="56">
        <v>89.29</v>
      </c>
      <c r="AD326" s="1" t="s">
        <v>96</v>
      </c>
      <c r="AE326" s="56">
        <v>245.54</v>
      </c>
      <c r="AF326" s="1" t="s">
        <v>74</v>
      </c>
      <c r="AG326" s="56">
        <v>40.17</v>
      </c>
      <c r="AH326" s="1" t="s">
        <v>80</v>
      </c>
      <c r="AJ326" s="1" t="s">
        <v>467</v>
      </c>
      <c r="AK326" s="1" t="s">
        <v>78</v>
      </c>
      <c r="AL326" s="1" t="s">
        <v>77</v>
      </c>
      <c r="AM326" s="1" t="s">
        <v>77</v>
      </c>
      <c r="AN326" s="1" t="s">
        <v>98</v>
      </c>
    </row>
    <row r="327" spans="1:40" x14ac:dyDescent="0.2">
      <c r="A327" s="31" t="s">
        <v>464</v>
      </c>
      <c r="B327" s="1">
        <v>2012</v>
      </c>
      <c r="C327" s="1">
        <v>10</v>
      </c>
      <c r="E327" s="1" t="s">
        <v>82</v>
      </c>
      <c r="F327" s="1" t="s">
        <v>59</v>
      </c>
      <c r="G327" s="1" t="s">
        <v>79</v>
      </c>
      <c r="I327" s="54" t="s">
        <v>83</v>
      </c>
      <c r="J327" s="54" t="s">
        <v>108</v>
      </c>
      <c r="K327" s="54" t="s">
        <v>178</v>
      </c>
      <c r="L327" s="54" t="s">
        <v>465</v>
      </c>
      <c r="M327" s="54" t="s">
        <v>87</v>
      </c>
      <c r="N327" s="54" t="s">
        <v>88</v>
      </c>
      <c r="O327" s="54" t="s">
        <v>102</v>
      </c>
      <c r="P327" s="54" t="s">
        <v>90</v>
      </c>
      <c r="Q327" s="54"/>
      <c r="S327" s="1" t="s">
        <v>91</v>
      </c>
      <c r="T327" s="1" t="s">
        <v>92</v>
      </c>
      <c r="U327" s="1" t="s">
        <v>69</v>
      </c>
      <c r="V327" s="56">
        <v>3</v>
      </c>
      <c r="W327" s="57" t="s">
        <v>466</v>
      </c>
      <c r="X327" s="57" t="s">
        <v>466</v>
      </c>
      <c r="Y327" s="1" t="s">
        <v>78</v>
      </c>
      <c r="Z327" s="1" t="s">
        <v>94</v>
      </c>
      <c r="AA327" s="56">
        <v>731.06</v>
      </c>
      <c r="AB327" s="1" t="s">
        <v>95</v>
      </c>
      <c r="AC327" s="56">
        <v>94.7</v>
      </c>
      <c r="AD327" s="1" t="s">
        <v>96</v>
      </c>
      <c r="AE327" s="56">
        <v>492.42</v>
      </c>
      <c r="AF327" s="1" t="s">
        <v>74</v>
      </c>
      <c r="AG327" s="56">
        <v>71.97</v>
      </c>
      <c r="AH327" s="1" t="s">
        <v>80</v>
      </c>
      <c r="AJ327" s="1" t="s">
        <v>469</v>
      </c>
      <c r="AK327" s="1" t="s">
        <v>78</v>
      </c>
      <c r="AL327" s="1" t="s">
        <v>77</v>
      </c>
      <c r="AM327" s="1" t="s">
        <v>77</v>
      </c>
      <c r="AN327" s="1" t="s">
        <v>98</v>
      </c>
    </row>
    <row r="328" spans="1:40" x14ac:dyDescent="0.2">
      <c r="A328" s="31" t="s">
        <v>464</v>
      </c>
      <c r="B328" s="1">
        <v>2012</v>
      </c>
      <c r="C328" s="1">
        <v>11</v>
      </c>
      <c r="E328" s="1" t="s">
        <v>82</v>
      </c>
      <c r="F328" s="1" t="s">
        <v>59</v>
      </c>
      <c r="G328" s="1" t="s">
        <v>79</v>
      </c>
      <c r="I328" s="54" t="s">
        <v>83</v>
      </c>
      <c r="J328" s="54" t="s">
        <v>468</v>
      </c>
      <c r="K328" s="54" t="s">
        <v>185</v>
      </c>
      <c r="L328" s="54" t="s">
        <v>465</v>
      </c>
      <c r="M328" s="54" t="s">
        <v>87</v>
      </c>
      <c r="N328" s="54" t="s">
        <v>88</v>
      </c>
      <c r="O328" s="54" t="s">
        <v>102</v>
      </c>
      <c r="P328" s="54" t="s">
        <v>90</v>
      </c>
      <c r="Q328" s="54"/>
      <c r="S328" s="1" t="s">
        <v>91</v>
      </c>
      <c r="T328" s="1" t="s">
        <v>92</v>
      </c>
      <c r="U328" s="1" t="s">
        <v>69</v>
      </c>
      <c r="V328" s="56">
        <v>3</v>
      </c>
      <c r="W328" s="57" t="s">
        <v>466</v>
      </c>
      <c r="X328" s="57" t="s">
        <v>466</v>
      </c>
      <c r="Y328" s="1" t="s">
        <v>78</v>
      </c>
      <c r="Z328" s="1" t="s">
        <v>94</v>
      </c>
      <c r="AA328" s="56">
        <v>731.06</v>
      </c>
      <c r="AB328" s="1" t="s">
        <v>95</v>
      </c>
      <c r="AC328" s="56">
        <v>94.7</v>
      </c>
      <c r="AD328" s="1" t="s">
        <v>96</v>
      </c>
      <c r="AE328" s="56">
        <v>545.45000000000005</v>
      </c>
      <c r="AF328" s="1" t="s">
        <v>74</v>
      </c>
      <c r="AG328" s="56">
        <v>68.19</v>
      </c>
      <c r="AH328" s="1" t="s">
        <v>80</v>
      </c>
      <c r="AJ328" s="1" t="s">
        <v>470</v>
      </c>
      <c r="AK328" s="1" t="s">
        <v>78</v>
      </c>
      <c r="AL328" s="1" t="s">
        <v>77</v>
      </c>
      <c r="AM328" s="1" t="s">
        <v>77</v>
      </c>
      <c r="AN328" s="1" t="s">
        <v>98</v>
      </c>
    </row>
    <row r="329" spans="1:40" x14ac:dyDescent="0.2">
      <c r="A329" s="31" t="s">
        <v>464</v>
      </c>
      <c r="B329" s="1">
        <v>2012</v>
      </c>
      <c r="C329" s="1">
        <v>12</v>
      </c>
      <c r="E329" s="1" t="s">
        <v>82</v>
      </c>
      <c r="F329" s="1" t="s">
        <v>59</v>
      </c>
      <c r="G329" s="1" t="s">
        <v>79</v>
      </c>
      <c r="I329" s="54" t="s">
        <v>83</v>
      </c>
      <c r="J329" s="54" t="s">
        <v>194</v>
      </c>
      <c r="K329" s="54" t="s">
        <v>274</v>
      </c>
      <c r="L329" s="54" t="s">
        <v>465</v>
      </c>
      <c r="M329" s="54" t="s">
        <v>87</v>
      </c>
      <c r="N329" s="54" t="s">
        <v>88</v>
      </c>
      <c r="O329" s="54" t="s">
        <v>102</v>
      </c>
      <c r="P329" s="54" t="s">
        <v>90</v>
      </c>
      <c r="Q329" s="54"/>
      <c r="S329" s="1" t="s">
        <v>91</v>
      </c>
      <c r="T329" s="1" t="s">
        <v>92</v>
      </c>
      <c r="U329" s="1" t="s">
        <v>69</v>
      </c>
      <c r="V329" s="56">
        <v>3</v>
      </c>
      <c r="W329" s="57" t="s">
        <v>466</v>
      </c>
      <c r="X329" s="57" t="s">
        <v>466</v>
      </c>
      <c r="Y329" s="1" t="s">
        <v>78</v>
      </c>
      <c r="Z329" s="1" t="s">
        <v>94</v>
      </c>
      <c r="AA329" s="56">
        <v>731.06</v>
      </c>
      <c r="AB329" s="1" t="s">
        <v>95</v>
      </c>
      <c r="AC329" s="56">
        <v>94.7</v>
      </c>
      <c r="AD329" s="1" t="s">
        <v>96</v>
      </c>
      <c r="AE329" s="56">
        <v>409.09</v>
      </c>
      <c r="AF329" s="1" t="s">
        <v>74</v>
      </c>
      <c r="AG329" s="56">
        <v>53.03</v>
      </c>
      <c r="AH329" s="1" t="s">
        <v>80</v>
      </c>
      <c r="AJ329" s="1" t="s">
        <v>470</v>
      </c>
      <c r="AK329" s="1" t="s">
        <v>78</v>
      </c>
      <c r="AL329" s="1" t="s">
        <v>77</v>
      </c>
      <c r="AM329" s="1" t="s">
        <v>77</v>
      </c>
      <c r="AN329" s="1" t="s">
        <v>98</v>
      </c>
    </row>
    <row r="330" spans="1:40" x14ac:dyDescent="0.2">
      <c r="A330" s="31" t="s">
        <v>471</v>
      </c>
      <c r="B330" s="1">
        <v>2012</v>
      </c>
      <c r="C330" s="1">
        <v>1</v>
      </c>
      <c r="E330" s="1" t="s">
        <v>82</v>
      </c>
      <c r="F330" s="1" t="s">
        <v>59</v>
      </c>
      <c r="G330" s="1" t="s">
        <v>60</v>
      </c>
      <c r="I330" s="54" t="s">
        <v>83</v>
      </c>
      <c r="J330" s="54" t="s">
        <v>84</v>
      </c>
      <c r="K330" s="54" t="s">
        <v>85</v>
      </c>
      <c r="L330" s="54" t="s">
        <v>173</v>
      </c>
      <c r="M330" s="54" t="s">
        <v>87</v>
      </c>
      <c r="N330" s="54" t="s">
        <v>108</v>
      </c>
      <c r="O330" s="54" t="s">
        <v>102</v>
      </c>
      <c r="P330" s="54" t="s">
        <v>90</v>
      </c>
      <c r="Q330" s="54"/>
      <c r="S330" s="1" t="s">
        <v>67</v>
      </c>
      <c r="T330" s="1" t="s">
        <v>68</v>
      </c>
      <c r="U330" s="1" t="s">
        <v>69</v>
      </c>
      <c r="V330" s="56">
        <v>1</v>
      </c>
      <c r="W330" s="57" t="s">
        <v>472</v>
      </c>
      <c r="X330" s="57" t="s">
        <v>472</v>
      </c>
      <c r="Y330" s="1" t="s">
        <v>78</v>
      </c>
      <c r="Z330" s="1" t="s">
        <v>94</v>
      </c>
      <c r="AA330" s="56">
        <v>61.95</v>
      </c>
      <c r="AB330" s="1" t="s">
        <v>95</v>
      </c>
      <c r="AC330" s="56">
        <v>3.73</v>
      </c>
      <c r="AD330" s="1" t="s">
        <v>96</v>
      </c>
      <c r="AE330" s="56">
        <v>23.97</v>
      </c>
      <c r="AF330" s="1" t="s">
        <v>74</v>
      </c>
      <c r="AG330" s="56">
        <v>3.73</v>
      </c>
      <c r="AH330" s="1" t="s">
        <v>80</v>
      </c>
      <c r="AK330" s="1" t="s">
        <v>77</v>
      </c>
      <c r="AL330" s="1" t="s">
        <v>98</v>
      </c>
      <c r="AM330" s="1" t="s">
        <v>98</v>
      </c>
      <c r="AN330" s="1" t="s">
        <v>77</v>
      </c>
    </row>
    <row r="331" spans="1:40" x14ac:dyDescent="0.2">
      <c r="A331" s="31" t="s">
        <v>471</v>
      </c>
      <c r="B331" s="1">
        <v>2012</v>
      </c>
      <c r="C331" s="1">
        <v>2</v>
      </c>
      <c r="E331" s="1" t="s">
        <v>82</v>
      </c>
      <c r="F331" s="1" t="s">
        <v>59</v>
      </c>
      <c r="G331" s="1" t="s">
        <v>79</v>
      </c>
      <c r="I331" s="54" t="s">
        <v>83</v>
      </c>
      <c r="J331" s="54" t="s">
        <v>84</v>
      </c>
      <c r="K331" s="54" t="s">
        <v>85</v>
      </c>
      <c r="L331" s="54" t="s">
        <v>173</v>
      </c>
      <c r="M331" s="54" t="s">
        <v>87</v>
      </c>
      <c r="N331" s="54" t="s">
        <v>108</v>
      </c>
      <c r="O331" s="54" t="s">
        <v>102</v>
      </c>
      <c r="P331" s="54" t="s">
        <v>90</v>
      </c>
      <c r="Q331" s="54"/>
      <c r="S331" s="1" t="s">
        <v>67</v>
      </c>
      <c r="T331" s="1" t="s">
        <v>68</v>
      </c>
      <c r="U331" s="1" t="s">
        <v>69</v>
      </c>
      <c r="V331" s="56">
        <v>1</v>
      </c>
      <c r="W331" s="57" t="s">
        <v>472</v>
      </c>
      <c r="X331" s="57" t="s">
        <v>472</v>
      </c>
      <c r="Y331" s="1" t="s">
        <v>78</v>
      </c>
      <c r="Z331" s="1" t="s">
        <v>94</v>
      </c>
      <c r="AA331" s="56">
        <v>36.11</v>
      </c>
      <c r="AB331" s="1" t="s">
        <v>95</v>
      </c>
      <c r="AC331" s="56">
        <v>8.7100000000000009</v>
      </c>
      <c r="AD331" s="1" t="s">
        <v>96</v>
      </c>
      <c r="AE331" s="56">
        <v>34.24</v>
      </c>
      <c r="AF331" s="1" t="s">
        <v>74</v>
      </c>
      <c r="AG331" s="56">
        <v>8.7200000000000006</v>
      </c>
      <c r="AH331" s="1" t="s">
        <v>80</v>
      </c>
      <c r="AK331" s="1" t="s">
        <v>77</v>
      </c>
      <c r="AL331" s="1" t="s">
        <v>98</v>
      </c>
      <c r="AM331" s="1" t="s">
        <v>98</v>
      </c>
      <c r="AN331" s="1" t="s">
        <v>77</v>
      </c>
    </row>
    <row r="332" spans="1:40" ht="15" x14ac:dyDescent="0.2">
      <c r="A332" s="32" t="s">
        <v>409</v>
      </c>
      <c r="B332" s="1">
        <v>2012</v>
      </c>
      <c r="C332" s="1">
        <v>1</v>
      </c>
      <c r="E332" s="1" t="s">
        <v>82</v>
      </c>
      <c r="F332" s="1" t="s">
        <v>59</v>
      </c>
      <c r="G332" s="1" t="s">
        <v>60</v>
      </c>
      <c r="I332" s="54" t="s">
        <v>143</v>
      </c>
      <c r="J332" s="54" t="s">
        <v>329</v>
      </c>
      <c r="K332" s="54"/>
      <c r="L332" s="54" t="s">
        <v>211</v>
      </c>
      <c r="M332" s="54" t="s">
        <v>123</v>
      </c>
      <c r="N332" s="54" t="s">
        <v>88</v>
      </c>
      <c r="O332" s="54" t="s">
        <v>102</v>
      </c>
      <c r="P332" s="54" t="s">
        <v>90</v>
      </c>
      <c r="Q332" s="54"/>
      <c r="S332" s="1" t="s">
        <v>122</v>
      </c>
      <c r="U332" s="1" t="s">
        <v>104</v>
      </c>
      <c r="V332" s="56">
        <v>1</v>
      </c>
      <c r="W332" s="57" t="s">
        <v>107</v>
      </c>
      <c r="X332" s="57" t="s">
        <v>123</v>
      </c>
      <c r="Y332" s="1" t="s">
        <v>78</v>
      </c>
      <c r="Z332" s="1" t="s">
        <v>94</v>
      </c>
      <c r="AA332" s="56"/>
      <c r="AB332" s="1" t="s">
        <v>95</v>
      </c>
      <c r="AC332" s="56"/>
      <c r="AD332" s="1" t="s">
        <v>96</v>
      </c>
      <c r="AE332" s="56"/>
      <c r="AF332" s="1" t="s">
        <v>74</v>
      </c>
      <c r="AG332" s="56"/>
      <c r="AH332" s="1" t="s">
        <v>80</v>
      </c>
      <c r="AI332" s="1" t="s">
        <v>473</v>
      </c>
      <c r="AJ332" s="1" t="s">
        <v>474</v>
      </c>
      <c r="AK332" s="1" t="s">
        <v>77</v>
      </c>
      <c r="AL332" s="1" t="s">
        <v>98</v>
      </c>
      <c r="AM332" s="1" t="s">
        <v>98</v>
      </c>
      <c r="AN332" s="1" t="s">
        <v>77</v>
      </c>
    </row>
    <row r="333" spans="1:40" ht="15" x14ac:dyDescent="0.2">
      <c r="A333" s="32" t="s">
        <v>409</v>
      </c>
      <c r="B333" s="1">
        <v>2012</v>
      </c>
      <c r="C333" s="1">
        <v>2</v>
      </c>
      <c r="E333" s="1" t="s">
        <v>82</v>
      </c>
      <c r="F333" s="1" t="s">
        <v>59</v>
      </c>
      <c r="G333" s="1" t="s">
        <v>60</v>
      </c>
      <c r="I333" s="54" t="s">
        <v>143</v>
      </c>
      <c r="J333" s="54" t="s">
        <v>329</v>
      </c>
      <c r="K333" s="54"/>
      <c r="L333" s="54" t="s">
        <v>211</v>
      </c>
      <c r="M333" s="54" t="s">
        <v>123</v>
      </c>
      <c r="N333" s="54" t="s">
        <v>88</v>
      </c>
      <c r="O333" s="54" t="s">
        <v>102</v>
      </c>
      <c r="P333" s="54" t="s">
        <v>90</v>
      </c>
      <c r="Q333" s="54"/>
      <c r="S333" s="1" t="s">
        <v>67</v>
      </c>
      <c r="T333" s="1" t="s">
        <v>68</v>
      </c>
      <c r="U333" s="1" t="s">
        <v>104</v>
      </c>
      <c r="V333" s="56">
        <v>1</v>
      </c>
      <c r="W333" s="57" t="s">
        <v>107</v>
      </c>
      <c r="X333" s="57" t="s">
        <v>107</v>
      </c>
      <c r="Y333" s="1" t="s">
        <v>70</v>
      </c>
      <c r="Z333" s="1" t="s">
        <v>94</v>
      </c>
      <c r="AA333" s="56">
        <v>65.489999999999995</v>
      </c>
      <c r="AB333" s="1" t="s">
        <v>95</v>
      </c>
      <c r="AC333" s="56">
        <v>2.67</v>
      </c>
      <c r="AD333" s="1" t="s">
        <v>96</v>
      </c>
      <c r="AE333" s="56">
        <v>49.07</v>
      </c>
      <c r="AF333" s="1" t="s">
        <v>74</v>
      </c>
      <c r="AG333" s="56">
        <v>5.35</v>
      </c>
      <c r="AH333" s="1" t="s">
        <v>80</v>
      </c>
      <c r="AJ333" s="1" t="s">
        <v>475</v>
      </c>
      <c r="AK333" s="1" t="s">
        <v>77</v>
      </c>
      <c r="AL333" s="1" t="s">
        <v>98</v>
      </c>
      <c r="AM333" s="1" t="s">
        <v>98</v>
      </c>
      <c r="AN333" s="1" t="s">
        <v>77</v>
      </c>
    </row>
    <row r="334" spans="1:40" ht="15" x14ac:dyDescent="0.2">
      <c r="A334" s="32" t="s">
        <v>409</v>
      </c>
      <c r="B334" s="1">
        <v>2012</v>
      </c>
      <c r="C334" s="1">
        <v>3</v>
      </c>
      <c r="E334" s="1" t="s">
        <v>82</v>
      </c>
      <c r="F334" s="1" t="s">
        <v>59</v>
      </c>
      <c r="G334" s="1" t="s">
        <v>60</v>
      </c>
      <c r="I334" s="54" t="s">
        <v>143</v>
      </c>
      <c r="J334" s="54" t="s">
        <v>329</v>
      </c>
      <c r="K334" s="54"/>
      <c r="L334" s="54" t="s">
        <v>211</v>
      </c>
      <c r="M334" s="54" t="s">
        <v>123</v>
      </c>
      <c r="N334" s="54" t="s">
        <v>88</v>
      </c>
      <c r="O334" s="54" t="s">
        <v>102</v>
      </c>
      <c r="P334" s="54" t="s">
        <v>90</v>
      </c>
      <c r="Q334" s="54"/>
      <c r="S334" s="1" t="s">
        <v>67</v>
      </c>
      <c r="T334" s="1" t="s">
        <v>112</v>
      </c>
      <c r="U334" s="1" t="s">
        <v>104</v>
      </c>
      <c r="V334" s="56">
        <v>1</v>
      </c>
      <c r="W334" s="57" t="s">
        <v>105</v>
      </c>
      <c r="X334" s="57" t="s">
        <v>174</v>
      </c>
      <c r="Y334" s="1" t="s">
        <v>70</v>
      </c>
      <c r="Z334" s="1" t="s">
        <v>94</v>
      </c>
      <c r="AA334" s="56">
        <v>54.9</v>
      </c>
      <c r="AB334" s="1" t="s">
        <v>95</v>
      </c>
      <c r="AC334" s="56">
        <v>5.49</v>
      </c>
      <c r="AD334" s="1" t="s">
        <v>96</v>
      </c>
      <c r="AE334" s="56">
        <v>39.61</v>
      </c>
      <c r="AF334" s="1" t="s">
        <v>74</v>
      </c>
      <c r="AG334" s="56">
        <v>3.14</v>
      </c>
      <c r="AH334" s="1" t="s">
        <v>80</v>
      </c>
      <c r="AJ334" s="1" t="s">
        <v>476</v>
      </c>
      <c r="AK334" s="1" t="s">
        <v>77</v>
      </c>
      <c r="AL334" s="1" t="s">
        <v>98</v>
      </c>
      <c r="AM334" s="1" t="s">
        <v>98</v>
      </c>
      <c r="AN334" s="1" t="s">
        <v>77</v>
      </c>
    </row>
    <row r="335" spans="1:40" ht="16" x14ac:dyDescent="0.2">
      <c r="A335" s="32" t="s">
        <v>409</v>
      </c>
      <c r="B335" s="1">
        <v>2012</v>
      </c>
      <c r="C335" s="1">
        <v>4</v>
      </c>
      <c r="E335" s="1" t="s">
        <v>82</v>
      </c>
      <c r="F335" s="1" t="s">
        <v>59</v>
      </c>
      <c r="G335" s="1" t="s">
        <v>60</v>
      </c>
      <c r="I335" s="54" t="s">
        <v>143</v>
      </c>
      <c r="J335" s="54" t="s">
        <v>329</v>
      </c>
      <c r="K335" s="54"/>
      <c r="L335" s="54" t="s">
        <v>211</v>
      </c>
      <c r="M335" s="54" t="s">
        <v>123</v>
      </c>
      <c r="N335" s="54" t="s">
        <v>88</v>
      </c>
      <c r="O335" s="54" t="s">
        <v>102</v>
      </c>
      <c r="P335" s="54" t="s">
        <v>90</v>
      </c>
      <c r="Q335" s="54"/>
      <c r="S335" s="1" t="s">
        <v>91</v>
      </c>
      <c r="T335" s="1" t="s">
        <v>92</v>
      </c>
      <c r="U335" s="1" t="s">
        <v>104</v>
      </c>
      <c r="V335" s="56">
        <v>1</v>
      </c>
      <c r="W335" s="57" t="s">
        <v>198</v>
      </c>
      <c r="X335" s="57" t="s">
        <v>105</v>
      </c>
      <c r="Y335" s="1" t="s">
        <v>78</v>
      </c>
      <c r="Z335" s="1" t="s">
        <v>94</v>
      </c>
      <c r="AA335">
        <v>1381.59</v>
      </c>
      <c r="AB335" s="1" t="s">
        <v>95</v>
      </c>
      <c r="AC335" s="56">
        <v>91.43</v>
      </c>
      <c r="AD335" s="1" t="s">
        <v>96</v>
      </c>
      <c r="AE335" s="56">
        <v>1406.98</v>
      </c>
      <c r="AF335" s="1" t="s">
        <v>74</v>
      </c>
      <c r="AG335" s="56">
        <v>96.51</v>
      </c>
      <c r="AH335" s="1" t="s">
        <v>80</v>
      </c>
      <c r="AJ335" s="1" t="s">
        <v>477</v>
      </c>
      <c r="AK335" s="1" t="s">
        <v>77</v>
      </c>
      <c r="AL335" s="1" t="s">
        <v>98</v>
      </c>
      <c r="AM335" s="1" t="s">
        <v>98</v>
      </c>
      <c r="AN335" s="1" t="s">
        <v>77</v>
      </c>
    </row>
    <row r="336" spans="1:40" ht="15" x14ac:dyDescent="0.2">
      <c r="A336" s="32" t="s">
        <v>409</v>
      </c>
      <c r="B336" s="1">
        <v>2012</v>
      </c>
      <c r="C336" s="1">
        <v>5</v>
      </c>
      <c r="E336" s="1" t="s">
        <v>82</v>
      </c>
      <c r="F336" s="1" t="s">
        <v>59</v>
      </c>
      <c r="G336" s="1" t="s">
        <v>60</v>
      </c>
      <c r="I336" s="54" t="s">
        <v>143</v>
      </c>
      <c r="J336" s="54" t="s">
        <v>329</v>
      </c>
      <c r="K336" s="54"/>
      <c r="L336" s="54" t="s">
        <v>211</v>
      </c>
      <c r="M336" s="54" t="s">
        <v>123</v>
      </c>
      <c r="N336" s="54" t="s">
        <v>88</v>
      </c>
      <c r="O336" s="54" t="s">
        <v>102</v>
      </c>
      <c r="P336" s="54" t="s">
        <v>90</v>
      </c>
      <c r="Q336" s="54"/>
      <c r="S336" s="1" t="s">
        <v>67</v>
      </c>
      <c r="T336" s="1" t="s">
        <v>68</v>
      </c>
      <c r="U336" s="1" t="s">
        <v>69</v>
      </c>
      <c r="V336" s="56">
        <v>1</v>
      </c>
      <c r="W336" s="57" t="s">
        <v>198</v>
      </c>
      <c r="X336" s="57" t="s">
        <v>198</v>
      </c>
      <c r="Y336" s="1" t="s">
        <v>70</v>
      </c>
      <c r="Z336" s="1" t="s">
        <v>94</v>
      </c>
      <c r="AA336" s="56">
        <v>53.65</v>
      </c>
      <c r="AB336" s="1" t="s">
        <v>95</v>
      </c>
      <c r="AC336" s="56">
        <v>3.82</v>
      </c>
      <c r="AD336" s="1" t="s">
        <v>96</v>
      </c>
      <c r="AE336" s="56">
        <v>52.12</v>
      </c>
      <c r="AF336" s="1" t="s">
        <v>74</v>
      </c>
      <c r="AG336" s="56">
        <v>2.68</v>
      </c>
      <c r="AH336" s="1" t="s">
        <v>80</v>
      </c>
      <c r="AJ336" s="1" t="s">
        <v>478</v>
      </c>
      <c r="AK336" s="1" t="s">
        <v>77</v>
      </c>
      <c r="AL336" s="1" t="s">
        <v>98</v>
      </c>
      <c r="AM336" s="1" t="s">
        <v>98</v>
      </c>
      <c r="AN336" s="1" t="s">
        <v>77</v>
      </c>
    </row>
    <row r="337" spans="1:40" ht="15" x14ac:dyDescent="0.2">
      <c r="A337" s="32" t="s">
        <v>409</v>
      </c>
      <c r="B337" s="1">
        <v>2012</v>
      </c>
      <c r="C337" s="1">
        <v>6</v>
      </c>
      <c r="E337" s="1" t="s">
        <v>82</v>
      </c>
      <c r="F337" s="1" t="s">
        <v>59</v>
      </c>
      <c r="G337" s="1" t="s">
        <v>60</v>
      </c>
      <c r="I337" s="54" t="s">
        <v>143</v>
      </c>
      <c r="J337" s="54" t="s">
        <v>329</v>
      </c>
      <c r="K337" s="54"/>
      <c r="L337" s="54" t="s">
        <v>211</v>
      </c>
      <c r="M337" s="54" t="s">
        <v>123</v>
      </c>
      <c r="N337" s="54" t="s">
        <v>88</v>
      </c>
      <c r="O337" s="54" t="s">
        <v>102</v>
      </c>
      <c r="P337" s="54" t="s">
        <v>90</v>
      </c>
      <c r="Q337" s="54"/>
      <c r="S337" s="1" t="s">
        <v>67</v>
      </c>
      <c r="T337" s="1" t="s">
        <v>112</v>
      </c>
      <c r="U337" s="1" t="s">
        <v>69</v>
      </c>
      <c r="V337" s="56">
        <v>1</v>
      </c>
      <c r="W337" s="57" t="s">
        <v>198</v>
      </c>
      <c r="X337" s="57" t="s">
        <v>107</v>
      </c>
      <c r="Y337" s="1" t="s">
        <v>70</v>
      </c>
      <c r="Z337" s="1" t="s">
        <v>94</v>
      </c>
      <c r="AA337" s="56">
        <v>59.61</v>
      </c>
      <c r="AB337" s="1" t="s">
        <v>95</v>
      </c>
      <c r="AC337" s="56">
        <v>4.7</v>
      </c>
      <c r="AD337" s="1" t="s">
        <v>96</v>
      </c>
      <c r="AE337" s="56">
        <v>43.92</v>
      </c>
      <c r="AF337" s="1" t="s">
        <v>74</v>
      </c>
      <c r="AG337" s="56">
        <v>4.32</v>
      </c>
      <c r="AH337" s="1" t="s">
        <v>80</v>
      </c>
      <c r="AJ337" s="1" t="s">
        <v>478</v>
      </c>
      <c r="AK337" s="1" t="s">
        <v>77</v>
      </c>
      <c r="AL337" s="1" t="s">
        <v>98</v>
      </c>
      <c r="AM337" s="1" t="s">
        <v>98</v>
      </c>
      <c r="AN337" s="1" t="s">
        <v>77</v>
      </c>
    </row>
    <row r="338" spans="1:40" ht="15" x14ac:dyDescent="0.2">
      <c r="A338" s="32" t="s">
        <v>409</v>
      </c>
      <c r="B338" s="1">
        <v>2012</v>
      </c>
      <c r="C338" s="1">
        <v>7</v>
      </c>
      <c r="E338" s="1" t="s">
        <v>82</v>
      </c>
      <c r="F338" s="1" t="s">
        <v>59</v>
      </c>
      <c r="G338" s="1" t="s">
        <v>60</v>
      </c>
      <c r="I338" s="54" t="s">
        <v>143</v>
      </c>
      <c r="J338" s="54" t="s">
        <v>329</v>
      </c>
      <c r="K338" s="54"/>
      <c r="L338" s="54" t="s">
        <v>211</v>
      </c>
      <c r="M338" s="54" t="s">
        <v>123</v>
      </c>
      <c r="N338" s="54" t="s">
        <v>88</v>
      </c>
      <c r="O338" s="54" t="s">
        <v>102</v>
      </c>
      <c r="P338" s="54" t="s">
        <v>90</v>
      </c>
      <c r="Q338" s="54"/>
      <c r="S338" s="1" t="s">
        <v>91</v>
      </c>
      <c r="T338" s="1" t="s">
        <v>92</v>
      </c>
      <c r="U338" s="1" t="s">
        <v>69</v>
      </c>
      <c r="V338" s="56">
        <v>1</v>
      </c>
      <c r="W338" s="57" t="s">
        <v>123</v>
      </c>
      <c r="X338" s="57" t="s">
        <v>123</v>
      </c>
      <c r="Y338" s="1" t="s">
        <v>78</v>
      </c>
      <c r="Z338" s="1" t="s">
        <v>94</v>
      </c>
      <c r="AA338" s="56">
        <v>1386.67</v>
      </c>
      <c r="AB338" s="1" t="s">
        <v>95</v>
      </c>
      <c r="AC338" s="56">
        <v>126.98</v>
      </c>
      <c r="AD338" s="1" t="s">
        <v>96</v>
      </c>
      <c r="AE338" s="56">
        <v>1046.3499999999999</v>
      </c>
      <c r="AF338" s="1" t="s">
        <v>74</v>
      </c>
      <c r="AG338" s="56">
        <v>193.02</v>
      </c>
      <c r="AH338" s="1" t="s">
        <v>80</v>
      </c>
      <c r="AJ338" s="1" t="s">
        <v>479</v>
      </c>
      <c r="AK338" s="1" t="s">
        <v>77</v>
      </c>
      <c r="AL338" s="1" t="s">
        <v>98</v>
      </c>
      <c r="AM338" s="1" t="s">
        <v>98</v>
      </c>
      <c r="AN338" s="1" t="s">
        <v>77</v>
      </c>
    </row>
    <row r="339" spans="1:40" ht="15" x14ac:dyDescent="0.2">
      <c r="A339" s="32" t="s">
        <v>409</v>
      </c>
      <c r="B339" s="1">
        <v>2012</v>
      </c>
      <c r="C339" s="1">
        <v>8</v>
      </c>
      <c r="E339" s="1" t="s">
        <v>82</v>
      </c>
      <c r="F339" s="1" t="s">
        <v>59</v>
      </c>
      <c r="G339" s="1" t="s">
        <v>60</v>
      </c>
      <c r="I339" s="54" t="s">
        <v>143</v>
      </c>
      <c r="J339" s="54" t="s">
        <v>318</v>
      </c>
      <c r="K339" s="54"/>
      <c r="L339" s="54" t="s">
        <v>211</v>
      </c>
      <c r="M339" s="54" t="s">
        <v>123</v>
      </c>
      <c r="N339" s="54" t="s">
        <v>88</v>
      </c>
      <c r="O339" s="54" t="s">
        <v>102</v>
      </c>
      <c r="P339" s="54" t="s">
        <v>90</v>
      </c>
      <c r="Q339" s="54"/>
      <c r="S339" s="1" t="s">
        <v>67</v>
      </c>
      <c r="T339" s="1" t="s">
        <v>112</v>
      </c>
      <c r="U339" s="1" t="s">
        <v>69</v>
      </c>
      <c r="V339" s="56">
        <v>1</v>
      </c>
      <c r="W339" s="57" t="s">
        <v>123</v>
      </c>
      <c r="X339" s="57" t="s">
        <v>198</v>
      </c>
      <c r="Y339" s="1" t="s">
        <v>70</v>
      </c>
      <c r="Z339" s="1" t="s">
        <v>94</v>
      </c>
      <c r="AA339" s="56">
        <v>60.67</v>
      </c>
      <c r="AB339" s="1" t="s">
        <v>95</v>
      </c>
      <c r="AC339" s="56">
        <v>4.6399999999999997</v>
      </c>
      <c r="AD339" s="1" t="s">
        <v>96</v>
      </c>
      <c r="AE339" s="56">
        <v>45.34</v>
      </c>
      <c r="AF339" s="1" t="s">
        <v>74</v>
      </c>
      <c r="AG339" s="56">
        <v>5.1100000000000003</v>
      </c>
      <c r="AH339" s="1" t="s">
        <v>75</v>
      </c>
      <c r="AJ339" s="1" t="s">
        <v>480</v>
      </c>
      <c r="AK339" s="1" t="s">
        <v>77</v>
      </c>
      <c r="AL339" s="1" t="s">
        <v>98</v>
      </c>
      <c r="AM339" s="1" t="s">
        <v>98</v>
      </c>
      <c r="AN339" s="1" t="s">
        <v>77</v>
      </c>
    </row>
    <row r="340" spans="1:40" x14ac:dyDescent="0.2">
      <c r="A340" s="31" t="s">
        <v>481</v>
      </c>
      <c r="B340" s="1">
        <v>2012</v>
      </c>
      <c r="C340" s="1">
        <v>1</v>
      </c>
      <c r="E340" s="1" t="s">
        <v>82</v>
      </c>
      <c r="F340" s="1" t="s">
        <v>59</v>
      </c>
      <c r="G340" s="1" t="s">
        <v>60</v>
      </c>
      <c r="I340" s="54" t="s">
        <v>143</v>
      </c>
      <c r="J340" s="54" t="s">
        <v>106</v>
      </c>
      <c r="K340" s="54" t="s">
        <v>110</v>
      </c>
      <c r="L340" s="54" t="s">
        <v>482</v>
      </c>
      <c r="M340" s="54" t="s">
        <v>87</v>
      </c>
      <c r="N340" s="54" t="s">
        <v>88</v>
      </c>
      <c r="O340" s="54" t="s">
        <v>102</v>
      </c>
      <c r="P340" s="54" t="s">
        <v>90</v>
      </c>
      <c r="Q340" s="54"/>
      <c r="S340" s="1" t="s">
        <v>91</v>
      </c>
      <c r="T340" s="1" t="s">
        <v>92</v>
      </c>
      <c r="U340" s="1" t="s">
        <v>104</v>
      </c>
      <c r="V340" s="56"/>
      <c r="W340" s="57"/>
      <c r="X340" s="57"/>
      <c r="Y340" s="1" t="s">
        <v>78</v>
      </c>
      <c r="AA340" s="56"/>
      <c r="AB340" s="1" t="s">
        <v>95</v>
      </c>
      <c r="AC340" s="56"/>
      <c r="AE340" s="56"/>
      <c r="AG340" s="56"/>
      <c r="AI340" s="1" t="s">
        <v>451</v>
      </c>
    </row>
    <row r="341" spans="1:40" ht="15" x14ac:dyDescent="0.2">
      <c r="A341" s="32" t="s">
        <v>483</v>
      </c>
      <c r="B341" s="1">
        <v>2011</v>
      </c>
      <c r="C341" s="1">
        <v>1</v>
      </c>
      <c r="E341" s="1" t="s">
        <v>82</v>
      </c>
      <c r="F341" s="1" t="s">
        <v>59</v>
      </c>
      <c r="G341" s="1" t="s">
        <v>60</v>
      </c>
      <c r="I341" s="54" t="s">
        <v>83</v>
      </c>
      <c r="J341" s="54" t="s">
        <v>87</v>
      </c>
      <c r="K341" s="54" t="s">
        <v>110</v>
      </c>
      <c r="L341" s="54" t="s">
        <v>484</v>
      </c>
      <c r="M341" s="54" t="s">
        <v>87</v>
      </c>
      <c r="N341" s="54" t="s">
        <v>485</v>
      </c>
      <c r="O341" s="54" t="s">
        <v>102</v>
      </c>
      <c r="P341" s="54" t="s">
        <v>90</v>
      </c>
      <c r="Q341" s="54"/>
      <c r="S341" s="1" t="s">
        <v>91</v>
      </c>
      <c r="T341" s="1" t="s">
        <v>92</v>
      </c>
      <c r="U341" s="1" t="s">
        <v>69</v>
      </c>
      <c r="V341" s="56">
        <v>1</v>
      </c>
      <c r="W341" s="57" t="s">
        <v>199</v>
      </c>
      <c r="X341" s="57" t="s">
        <v>213</v>
      </c>
      <c r="Y341" s="1" t="s">
        <v>70</v>
      </c>
      <c r="Z341" s="1" t="s">
        <v>94</v>
      </c>
      <c r="AA341" s="56">
        <v>58.1</v>
      </c>
      <c r="AB341" s="1" t="s">
        <v>95</v>
      </c>
      <c r="AC341" s="56">
        <v>3.5</v>
      </c>
      <c r="AD341" s="1" t="s">
        <v>96</v>
      </c>
      <c r="AE341" s="56">
        <v>65.8</v>
      </c>
      <c r="AF341" s="1" t="s">
        <v>74</v>
      </c>
      <c r="AG341" s="56">
        <v>2.5</v>
      </c>
      <c r="AH341" s="1" t="s">
        <v>75</v>
      </c>
      <c r="AJ341" s="1" t="s">
        <v>486</v>
      </c>
      <c r="AK341" s="1" t="s">
        <v>77</v>
      </c>
      <c r="AL341" s="1" t="s">
        <v>77</v>
      </c>
      <c r="AM341" s="1" t="s">
        <v>98</v>
      </c>
      <c r="AN341" s="1" t="s">
        <v>77</v>
      </c>
    </row>
    <row r="342" spans="1:40" ht="15" x14ac:dyDescent="0.2">
      <c r="A342" s="32" t="s">
        <v>487</v>
      </c>
      <c r="B342" s="1">
        <v>2011</v>
      </c>
      <c r="C342" s="1">
        <v>1</v>
      </c>
      <c r="E342" s="1" t="s">
        <v>82</v>
      </c>
      <c r="F342" s="1" t="s">
        <v>59</v>
      </c>
      <c r="G342" s="1" t="s">
        <v>60</v>
      </c>
      <c r="I342" s="54" t="s">
        <v>261</v>
      </c>
      <c r="J342" s="54" t="s">
        <v>488</v>
      </c>
      <c r="K342" s="54"/>
      <c r="L342" s="54" t="s">
        <v>128</v>
      </c>
      <c r="M342" s="54" t="s">
        <v>152</v>
      </c>
      <c r="N342" s="54" t="s">
        <v>88</v>
      </c>
      <c r="O342" s="54" t="s">
        <v>102</v>
      </c>
      <c r="P342" s="54" t="s">
        <v>90</v>
      </c>
      <c r="Q342" s="54"/>
      <c r="S342" s="1" t="s">
        <v>129</v>
      </c>
      <c r="T342" s="1" t="s">
        <v>130</v>
      </c>
      <c r="U342" s="1" t="s">
        <v>104</v>
      </c>
      <c r="V342" s="56">
        <v>1</v>
      </c>
      <c r="W342" s="57" t="s">
        <v>489</v>
      </c>
      <c r="X342" s="57" t="s">
        <v>489</v>
      </c>
      <c r="Y342" s="1" t="s">
        <v>78</v>
      </c>
      <c r="Z342" s="1" t="s">
        <v>94</v>
      </c>
      <c r="AA342" s="56">
        <v>0.46</v>
      </c>
      <c r="AB342" s="1" t="s">
        <v>95</v>
      </c>
      <c r="AC342" s="56">
        <v>0.02</v>
      </c>
      <c r="AD342" s="1" t="s">
        <v>96</v>
      </c>
      <c r="AE342" s="56">
        <v>0.62</v>
      </c>
      <c r="AF342" s="1" t="s">
        <v>74</v>
      </c>
      <c r="AG342" s="56">
        <v>0.03</v>
      </c>
      <c r="AH342" s="1" t="s">
        <v>80</v>
      </c>
      <c r="AK342" s="1" t="s">
        <v>77</v>
      </c>
      <c r="AL342" s="1" t="s">
        <v>77</v>
      </c>
      <c r="AM342" s="1" t="s">
        <v>77</v>
      </c>
      <c r="AN342" s="1" t="s">
        <v>77</v>
      </c>
    </row>
    <row r="343" spans="1:40" ht="15" x14ac:dyDescent="0.2">
      <c r="A343" s="32" t="s">
        <v>487</v>
      </c>
      <c r="B343" s="1">
        <v>2011</v>
      </c>
      <c r="C343" s="1">
        <v>2</v>
      </c>
      <c r="E343" s="1" t="s">
        <v>82</v>
      </c>
      <c r="F343" s="1" t="s">
        <v>59</v>
      </c>
      <c r="G343" s="1" t="s">
        <v>60</v>
      </c>
      <c r="I343" s="54" t="s">
        <v>261</v>
      </c>
      <c r="J343" s="54" t="s">
        <v>488</v>
      </c>
      <c r="K343" s="54"/>
      <c r="L343" s="54" t="s">
        <v>128</v>
      </c>
      <c r="M343" s="54" t="s">
        <v>152</v>
      </c>
      <c r="N343" s="54" t="s">
        <v>88</v>
      </c>
      <c r="O343" s="54" t="s">
        <v>102</v>
      </c>
      <c r="P343" s="54" t="s">
        <v>90</v>
      </c>
      <c r="Q343" s="54"/>
      <c r="S343" s="1" t="s">
        <v>67</v>
      </c>
      <c r="T343" s="1" t="s">
        <v>112</v>
      </c>
      <c r="U343" s="1" t="s">
        <v>69</v>
      </c>
      <c r="V343" s="56">
        <v>1</v>
      </c>
      <c r="W343" s="57" t="s">
        <v>490</v>
      </c>
      <c r="X343" s="57" t="s">
        <v>490</v>
      </c>
      <c r="Y343" s="1" t="s">
        <v>78</v>
      </c>
      <c r="Z343" s="1" t="s">
        <v>94</v>
      </c>
      <c r="AA343" s="56">
        <v>0.28999999999999998</v>
      </c>
      <c r="AB343" s="1" t="s">
        <v>95</v>
      </c>
      <c r="AC343" s="56">
        <v>0.13</v>
      </c>
      <c r="AD343" s="1" t="s">
        <v>96</v>
      </c>
      <c r="AE343" s="56">
        <v>0.25</v>
      </c>
      <c r="AF343" s="1" t="s">
        <v>74</v>
      </c>
      <c r="AG343" s="56">
        <v>7.0000000000000007E-2</v>
      </c>
      <c r="AH343" s="1" t="s">
        <v>80</v>
      </c>
      <c r="AK343" s="1" t="s">
        <v>77</v>
      </c>
      <c r="AL343" s="1" t="s">
        <v>77</v>
      </c>
      <c r="AM343" s="1" t="s">
        <v>77</v>
      </c>
      <c r="AN343" s="1" t="s">
        <v>77</v>
      </c>
    </row>
    <row r="344" spans="1:40" ht="15" x14ac:dyDescent="0.2">
      <c r="A344" s="32" t="s">
        <v>487</v>
      </c>
      <c r="B344" s="1">
        <v>2011</v>
      </c>
      <c r="C344" s="1">
        <v>3</v>
      </c>
      <c r="E344" s="1" t="s">
        <v>82</v>
      </c>
      <c r="F344" s="1" t="s">
        <v>59</v>
      </c>
      <c r="G344" s="1" t="s">
        <v>60</v>
      </c>
      <c r="I344" s="54" t="s">
        <v>261</v>
      </c>
      <c r="J344" s="54" t="s">
        <v>488</v>
      </c>
      <c r="K344" s="54"/>
      <c r="L344" s="54" t="s">
        <v>128</v>
      </c>
      <c r="M344" s="54" t="s">
        <v>152</v>
      </c>
      <c r="N344" s="54" t="s">
        <v>88</v>
      </c>
      <c r="O344" s="54" t="s">
        <v>102</v>
      </c>
      <c r="P344" s="54" t="s">
        <v>90</v>
      </c>
      <c r="Q344" s="54"/>
      <c r="S344" s="1" t="s">
        <v>67</v>
      </c>
      <c r="T344" s="1" t="s">
        <v>68</v>
      </c>
      <c r="U344" s="1" t="s">
        <v>69</v>
      </c>
      <c r="V344" s="56">
        <v>1</v>
      </c>
      <c r="W344" s="57" t="s">
        <v>306</v>
      </c>
      <c r="X344" s="57" t="s">
        <v>306</v>
      </c>
      <c r="Y344" s="1" t="s">
        <v>78</v>
      </c>
      <c r="Z344" s="1" t="s">
        <v>94</v>
      </c>
      <c r="AA344" s="56">
        <v>0.38</v>
      </c>
      <c r="AB344" s="1" t="s">
        <v>95</v>
      </c>
      <c r="AC344" s="56">
        <v>0.04</v>
      </c>
      <c r="AD344" s="1" t="s">
        <v>96</v>
      </c>
      <c r="AE344" s="56">
        <v>0.05</v>
      </c>
      <c r="AF344" s="1" t="s">
        <v>74</v>
      </c>
      <c r="AG344" s="56">
        <v>0.04</v>
      </c>
      <c r="AH344" s="1" t="s">
        <v>80</v>
      </c>
      <c r="AK344" s="1" t="s">
        <v>77</v>
      </c>
      <c r="AL344" s="1" t="s">
        <v>77</v>
      </c>
      <c r="AM344" s="1" t="s">
        <v>77</v>
      </c>
      <c r="AN344" s="1" t="s">
        <v>77</v>
      </c>
    </row>
    <row r="345" spans="1:40" ht="15" x14ac:dyDescent="0.2">
      <c r="A345" s="32" t="s">
        <v>487</v>
      </c>
      <c r="B345" s="1">
        <v>2011</v>
      </c>
      <c r="C345" s="1">
        <v>4</v>
      </c>
      <c r="E345" s="1" t="s">
        <v>82</v>
      </c>
      <c r="F345" s="1" t="s">
        <v>59</v>
      </c>
      <c r="G345" s="1" t="s">
        <v>79</v>
      </c>
      <c r="I345" s="54" t="s">
        <v>261</v>
      </c>
      <c r="J345" s="54" t="s">
        <v>488</v>
      </c>
      <c r="K345" s="54"/>
      <c r="L345" s="54" t="s">
        <v>128</v>
      </c>
      <c r="M345" s="54" t="s">
        <v>152</v>
      </c>
      <c r="N345" s="54" t="s">
        <v>88</v>
      </c>
      <c r="O345" s="54" t="s">
        <v>102</v>
      </c>
      <c r="P345" s="54" t="s">
        <v>90</v>
      </c>
      <c r="Q345" s="54"/>
      <c r="S345" s="1" t="s">
        <v>129</v>
      </c>
      <c r="T345" s="1" t="s">
        <v>130</v>
      </c>
      <c r="U345" s="1" t="s">
        <v>104</v>
      </c>
      <c r="V345" s="56">
        <v>1</v>
      </c>
      <c r="W345" s="57" t="s">
        <v>489</v>
      </c>
      <c r="X345" s="57" t="s">
        <v>489</v>
      </c>
      <c r="Y345" s="1" t="s">
        <v>78</v>
      </c>
      <c r="Z345" s="1" t="s">
        <v>94</v>
      </c>
      <c r="AA345" s="56">
        <v>0.63</v>
      </c>
      <c r="AB345" s="1" t="s">
        <v>95</v>
      </c>
      <c r="AC345" s="56">
        <v>0.06</v>
      </c>
      <c r="AD345" s="1" t="s">
        <v>96</v>
      </c>
      <c r="AE345" s="56">
        <v>0.53</v>
      </c>
      <c r="AF345" s="1" t="s">
        <v>74</v>
      </c>
      <c r="AG345" s="56">
        <v>0.03</v>
      </c>
      <c r="AH345" s="1" t="s">
        <v>80</v>
      </c>
      <c r="AK345" s="1" t="s">
        <v>77</v>
      </c>
      <c r="AL345" s="1" t="s">
        <v>77</v>
      </c>
      <c r="AM345" s="1" t="s">
        <v>77</v>
      </c>
      <c r="AN345" s="1" t="s">
        <v>77</v>
      </c>
    </row>
    <row r="346" spans="1:40" ht="15" x14ac:dyDescent="0.2">
      <c r="A346" s="32" t="s">
        <v>487</v>
      </c>
      <c r="B346" s="1">
        <v>2011</v>
      </c>
      <c r="C346" s="1">
        <v>5</v>
      </c>
      <c r="E346" s="1" t="s">
        <v>82</v>
      </c>
      <c r="F346" s="1" t="s">
        <v>59</v>
      </c>
      <c r="G346" s="1" t="s">
        <v>79</v>
      </c>
      <c r="I346" s="54" t="s">
        <v>261</v>
      </c>
      <c r="J346" s="54" t="s">
        <v>488</v>
      </c>
      <c r="K346" s="54"/>
      <c r="L346" s="54" t="s">
        <v>128</v>
      </c>
      <c r="M346" s="54" t="s">
        <v>152</v>
      </c>
      <c r="N346" s="54" t="s">
        <v>88</v>
      </c>
      <c r="O346" s="54" t="s">
        <v>102</v>
      </c>
      <c r="P346" s="54" t="s">
        <v>90</v>
      </c>
      <c r="Q346" s="54"/>
      <c r="S346" s="1" t="s">
        <v>67</v>
      </c>
      <c r="T346" s="1" t="s">
        <v>112</v>
      </c>
      <c r="U346" s="1" t="s">
        <v>69</v>
      </c>
      <c r="V346" s="56">
        <v>1</v>
      </c>
      <c r="W346" s="57" t="s">
        <v>490</v>
      </c>
      <c r="X346" s="57" t="s">
        <v>490</v>
      </c>
      <c r="Y346" s="1" t="s">
        <v>78</v>
      </c>
      <c r="Z346" s="1" t="s">
        <v>94</v>
      </c>
      <c r="AA346" s="56">
        <v>0.51</v>
      </c>
      <c r="AB346" s="1" t="s">
        <v>95</v>
      </c>
      <c r="AC346" s="56">
        <v>0.06</v>
      </c>
      <c r="AD346" s="1" t="s">
        <v>96</v>
      </c>
      <c r="AE346" s="56">
        <v>0.04</v>
      </c>
      <c r="AF346" s="1" t="s">
        <v>74</v>
      </c>
      <c r="AG346" s="56">
        <v>0.05</v>
      </c>
      <c r="AH346" s="1" t="s">
        <v>80</v>
      </c>
      <c r="AK346" s="1" t="s">
        <v>77</v>
      </c>
      <c r="AL346" s="1" t="s">
        <v>77</v>
      </c>
      <c r="AM346" s="1" t="s">
        <v>77</v>
      </c>
      <c r="AN346" s="1" t="s">
        <v>77</v>
      </c>
    </row>
    <row r="347" spans="1:40" ht="15" x14ac:dyDescent="0.2">
      <c r="A347" s="32" t="s">
        <v>487</v>
      </c>
      <c r="B347" s="1">
        <v>2011</v>
      </c>
      <c r="C347" s="1">
        <v>6</v>
      </c>
      <c r="E347" s="1" t="s">
        <v>82</v>
      </c>
      <c r="F347" s="1" t="s">
        <v>59</v>
      </c>
      <c r="G347" s="1" t="s">
        <v>79</v>
      </c>
      <c r="I347" s="54" t="s">
        <v>261</v>
      </c>
      <c r="J347" s="54" t="s">
        <v>488</v>
      </c>
      <c r="K347" s="54"/>
      <c r="L347" s="54" t="s">
        <v>128</v>
      </c>
      <c r="M347" s="54" t="s">
        <v>152</v>
      </c>
      <c r="N347" s="54" t="s">
        <v>88</v>
      </c>
      <c r="O347" s="54" t="s">
        <v>102</v>
      </c>
      <c r="P347" s="54" t="s">
        <v>90</v>
      </c>
      <c r="Q347" s="54"/>
      <c r="S347" s="1" t="s">
        <v>67</v>
      </c>
      <c r="T347" s="1" t="s">
        <v>68</v>
      </c>
      <c r="U347" s="1" t="s">
        <v>69</v>
      </c>
      <c r="V347" s="56">
        <v>1</v>
      </c>
      <c r="W347" s="57" t="s">
        <v>306</v>
      </c>
      <c r="X347" s="57" t="s">
        <v>306</v>
      </c>
      <c r="Y347" s="1" t="s">
        <v>78</v>
      </c>
      <c r="Z347" s="1" t="s">
        <v>94</v>
      </c>
      <c r="AA347" s="56">
        <v>0.33</v>
      </c>
      <c r="AB347" s="1" t="s">
        <v>95</v>
      </c>
      <c r="AC347" s="56">
        <v>0.05</v>
      </c>
      <c r="AD347" s="1" t="s">
        <v>96</v>
      </c>
      <c r="AE347" s="56">
        <v>0.23</v>
      </c>
      <c r="AF347" s="1" t="s">
        <v>74</v>
      </c>
      <c r="AG347" s="56">
        <v>0.05</v>
      </c>
      <c r="AH347" s="1" t="s">
        <v>80</v>
      </c>
      <c r="AK347" s="1" t="s">
        <v>77</v>
      </c>
      <c r="AL347" s="1" t="s">
        <v>77</v>
      </c>
      <c r="AM347" s="1" t="s">
        <v>77</v>
      </c>
      <c r="AN347" s="1" t="s">
        <v>77</v>
      </c>
    </row>
    <row r="348" spans="1:40" ht="15" x14ac:dyDescent="0.2">
      <c r="A348" s="34" t="s">
        <v>491</v>
      </c>
      <c r="B348" s="1">
        <v>2011</v>
      </c>
      <c r="C348" s="1">
        <v>1</v>
      </c>
      <c r="E348" s="1" t="s">
        <v>82</v>
      </c>
      <c r="F348" s="1" t="s">
        <v>59</v>
      </c>
      <c r="G348" s="1" t="s">
        <v>79</v>
      </c>
      <c r="I348" s="54" t="s">
        <v>261</v>
      </c>
      <c r="J348" s="54" t="s">
        <v>488</v>
      </c>
      <c r="K348" s="54"/>
      <c r="L348" s="54" t="s">
        <v>173</v>
      </c>
      <c r="M348" s="54" t="s">
        <v>87</v>
      </c>
      <c r="N348" s="54" t="s">
        <v>88</v>
      </c>
      <c r="O348" s="54" t="s">
        <v>102</v>
      </c>
      <c r="P348" s="54" t="s">
        <v>90</v>
      </c>
      <c r="Q348" s="54"/>
      <c r="S348" s="1" t="s">
        <v>103</v>
      </c>
      <c r="U348" s="1" t="s">
        <v>69</v>
      </c>
      <c r="V348" s="56">
        <v>1</v>
      </c>
      <c r="W348" s="57" t="s">
        <v>155</v>
      </c>
      <c r="X348" s="57" t="s">
        <v>155</v>
      </c>
      <c r="Y348" s="1" t="s">
        <v>78</v>
      </c>
      <c r="Z348" s="1" t="s">
        <v>94</v>
      </c>
      <c r="AA348" s="56">
        <v>76.400000000000006</v>
      </c>
      <c r="AB348" s="1" t="s">
        <v>95</v>
      </c>
      <c r="AC348" s="56">
        <v>7.9</v>
      </c>
      <c r="AD348" s="1" t="s">
        <v>96</v>
      </c>
      <c r="AE348" s="56">
        <v>75.5</v>
      </c>
      <c r="AF348" s="1" t="s">
        <v>74</v>
      </c>
      <c r="AG348" s="56">
        <v>9.3000000000000007</v>
      </c>
      <c r="AH348" s="1" t="s">
        <v>75</v>
      </c>
      <c r="AK348" s="1" t="s">
        <v>78</v>
      </c>
      <c r="AL348" s="1" t="s">
        <v>77</v>
      </c>
      <c r="AM348" s="1" t="s">
        <v>78</v>
      </c>
      <c r="AN348" s="1" t="s">
        <v>78</v>
      </c>
    </row>
    <row r="349" spans="1:40" x14ac:dyDescent="0.2">
      <c r="A349" s="35" t="s">
        <v>398</v>
      </c>
      <c r="B349" s="1">
        <v>2011</v>
      </c>
      <c r="C349" s="1">
        <v>1</v>
      </c>
      <c r="E349" s="1" t="s">
        <v>82</v>
      </c>
      <c r="F349" s="1" t="s">
        <v>59</v>
      </c>
      <c r="G349" s="1" t="s">
        <v>60</v>
      </c>
      <c r="I349" s="54" t="s">
        <v>261</v>
      </c>
      <c r="J349" s="54" t="s">
        <v>488</v>
      </c>
      <c r="K349" s="54"/>
      <c r="L349" s="54" t="s">
        <v>203</v>
      </c>
      <c r="M349" s="54" t="s">
        <v>152</v>
      </c>
      <c r="N349" s="54" t="s">
        <v>88</v>
      </c>
      <c r="O349" s="54" t="s">
        <v>102</v>
      </c>
      <c r="P349" s="54" t="s">
        <v>90</v>
      </c>
      <c r="Q349" s="54"/>
      <c r="S349" s="1" t="s">
        <v>120</v>
      </c>
      <c r="U349" s="1" t="s">
        <v>69</v>
      </c>
      <c r="V349" s="56">
        <v>1</v>
      </c>
      <c r="W349" s="57" t="s">
        <v>155</v>
      </c>
      <c r="X349" s="57" t="s">
        <v>155</v>
      </c>
      <c r="Y349" s="1" t="s">
        <v>78</v>
      </c>
      <c r="Z349" s="1" t="s">
        <v>94</v>
      </c>
      <c r="AA349" s="56">
        <v>49.07</v>
      </c>
      <c r="AB349" s="1" t="s">
        <v>95</v>
      </c>
      <c r="AC349" s="56">
        <v>6.3</v>
      </c>
      <c r="AD349" s="1" t="s">
        <v>96</v>
      </c>
      <c r="AE349" s="56">
        <v>48.01</v>
      </c>
      <c r="AF349" s="1" t="s">
        <v>74</v>
      </c>
      <c r="AG349" s="56">
        <v>9.4700000000000006</v>
      </c>
      <c r="AH349" s="1" t="s">
        <v>80</v>
      </c>
      <c r="AK349" s="1" t="s">
        <v>77</v>
      </c>
      <c r="AL349" s="1" t="s">
        <v>77</v>
      </c>
      <c r="AM349" s="1" t="s">
        <v>77</v>
      </c>
      <c r="AN349" s="1" t="s">
        <v>77</v>
      </c>
    </row>
    <row r="350" spans="1:40" x14ac:dyDescent="0.2">
      <c r="A350" s="35" t="s">
        <v>398</v>
      </c>
      <c r="B350" s="1">
        <v>2011</v>
      </c>
      <c r="C350" s="1">
        <v>2</v>
      </c>
      <c r="E350" s="1" t="s">
        <v>82</v>
      </c>
      <c r="F350" s="1" t="s">
        <v>59</v>
      </c>
      <c r="G350" s="1" t="s">
        <v>79</v>
      </c>
      <c r="I350" s="54" t="s">
        <v>261</v>
      </c>
      <c r="J350" s="54" t="s">
        <v>488</v>
      </c>
      <c r="K350" s="54"/>
      <c r="L350" s="54" t="s">
        <v>203</v>
      </c>
      <c r="M350" s="54" t="s">
        <v>152</v>
      </c>
      <c r="N350" s="54" t="s">
        <v>88</v>
      </c>
      <c r="O350" s="54" t="s">
        <v>102</v>
      </c>
      <c r="P350" s="54" t="s">
        <v>90</v>
      </c>
      <c r="Q350" s="54"/>
      <c r="S350" s="1" t="s">
        <v>120</v>
      </c>
      <c r="U350" s="1" t="s">
        <v>69</v>
      </c>
      <c r="V350" s="56">
        <v>1</v>
      </c>
      <c r="W350" s="57" t="s">
        <v>155</v>
      </c>
      <c r="X350" s="57" t="s">
        <v>155</v>
      </c>
      <c r="Y350" s="1" t="s">
        <v>78</v>
      </c>
      <c r="Z350" s="1" t="s">
        <v>94</v>
      </c>
      <c r="AA350" s="56">
        <v>58.95</v>
      </c>
      <c r="AB350" s="1" t="s">
        <v>95</v>
      </c>
      <c r="AC350" s="56">
        <v>5.93</v>
      </c>
      <c r="AD350" s="1" t="s">
        <v>96</v>
      </c>
      <c r="AE350" s="56">
        <v>36.979999999999997</v>
      </c>
      <c r="AF350" s="1" t="s">
        <v>74</v>
      </c>
      <c r="AG350" s="56">
        <v>11.16</v>
      </c>
      <c r="AH350" s="1" t="s">
        <v>80</v>
      </c>
      <c r="AK350" s="1" t="s">
        <v>77</v>
      </c>
      <c r="AL350" s="1" t="s">
        <v>77</v>
      </c>
      <c r="AM350" s="1" t="s">
        <v>77</v>
      </c>
      <c r="AN350" s="1" t="s">
        <v>77</v>
      </c>
    </row>
    <row r="351" spans="1:40" x14ac:dyDescent="0.2">
      <c r="A351" s="35" t="s">
        <v>398</v>
      </c>
      <c r="B351" s="1">
        <v>2011</v>
      </c>
      <c r="C351" s="1">
        <v>3</v>
      </c>
      <c r="E351" s="1" t="s">
        <v>82</v>
      </c>
      <c r="F351" s="1" t="s">
        <v>59</v>
      </c>
      <c r="G351" s="1" t="s">
        <v>60</v>
      </c>
      <c r="I351" s="54" t="s">
        <v>261</v>
      </c>
      <c r="J351" s="54" t="s">
        <v>488</v>
      </c>
      <c r="K351" s="54"/>
      <c r="L351" s="54" t="s">
        <v>203</v>
      </c>
      <c r="M351" s="54" t="s">
        <v>152</v>
      </c>
      <c r="N351" s="54" t="s">
        <v>88</v>
      </c>
      <c r="O351" s="54" t="s">
        <v>102</v>
      </c>
      <c r="P351" s="54" t="s">
        <v>90</v>
      </c>
      <c r="Q351" s="54"/>
      <c r="S351" s="1" t="s">
        <v>91</v>
      </c>
      <c r="T351" s="1" t="s">
        <v>92</v>
      </c>
      <c r="U351" s="1" t="s">
        <v>69</v>
      </c>
      <c r="V351" s="56">
        <v>1</v>
      </c>
      <c r="W351" s="57" t="s">
        <v>155</v>
      </c>
      <c r="X351" s="57" t="s">
        <v>155</v>
      </c>
      <c r="Y351" s="1" t="s">
        <v>78</v>
      </c>
      <c r="Z351" s="1" t="s">
        <v>94</v>
      </c>
      <c r="AA351" s="56">
        <v>4989.8</v>
      </c>
      <c r="AB351" s="1" t="s">
        <v>95</v>
      </c>
      <c r="AC351" s="56">
        <v>183.67</v>
      </c>
      <c r="AD351" s="1" t="s">
        <v>96</v>
      </c>
      <c r="AE351" s="56">
        <v>5326.53</v>
      </c>
      <c r="AF351" s="1" t="s">
        <v>74</v>
      </c>
      <c r="AG351" s="56">
        <v>306.12</v>
      </c>
      <c r="AH351" s="1" t="s">
        <v>80</v>
      </c>
      <c r="AK351" s="1" t="s">
        <v>77</v>
      </c>
      <c r="AL351" s="1" t="s">
        <v>77</v>
      </c>
      <c r="AM351" s="1" t="s">
        <v>77</v>
      </c>
      <c r="AN351" s="1" t="s">
        <v>77</v>
      </c>
    </row>
    <row r="352" spans="1:40" x14ac:dyDescent="0.2">
      <c r="A352" s="35" t="s">
        <v>398</v>
      </c>
      <c r="B352" s="1">
        <v>2011</v>
      </c>
      <c r="C352" s="1">
        <v>4</v>
      </c>
      <c r="E352" s="1" t="s">
        <v>82</v>
      </c>
      <c r="F352" s="1" t="s">
        <v>59</v>
      </c>
      <c r="G352" s="1" t="s">
        <v>79</v>
      </c>
      <c r="I352" s="54" t="s">
        <v>261</v>
      </c>
      <c r="J352" s="54" t="s">
        <v>488</v>
      </c>
      <c r="K352" s="54"/>
      <c r="L352" s="54" t="s">
        <v>203</v>
      </c>
      <c r="M352" s="54" t="s">
        <v>152</v>
      </c>
      <c r="N352" s="54" t="s">
        <v>88</v>
      </c>
      <c r="O352" s="54" t="s">
        <v>102</v>
      </c>
      <c r="P352" s="54" t="s">
        <v>90</v>
      </c>
      <c r="Q352" s="54"/>
      <c r="S352" s="1" t="s">
        <v>91</v>
      </c>
      <c r="T352" s="1" t="s">
        <v>92</v>
      </c>
      <c r="U352" s="1" t="s">
        <v>69</v>
      </c>
      <c r="V352" s="56">
        <v>1</v>
      </c>
      <c r="W352" s="57" t="s">
        <v>155</v>
      </c>
      <c r="X352" s="57" t="s">
        <v>155</v>
      </c>
      <c r="Y352" s="1" t="s">
        <v>78</v>
      </c>
      <c r="Z352" s="1" t="s">
        <v>94</v>
      </c>
      <c r="AA352" s="56">
        <v>5357.14</v>
      </c>
      <c r="AB352" s="1" t="s">
        <v>95</v>
      </c>
      <c r="AC352" s="56">
        <v>275.51</v>
      </c>
      <c r="AD352" s="1" t="s">
        <v>96</v>
      </c>
      <c r="AE352" s="56">
        <v>5234.6899999999996</v>
      </c>
      <c r="AF352" s="1" t="s">
        <v>74</v>
      </c>
      <c r="AG352" s="56">
        <v>214.29</v>
      </c>
      <c r="AH352" s="1" t="s">
        <v>80</v>
      </c>
      <c r="AK352" s="1" t="s">
        <v>77</v>
      </c>
      <c r="AL352" s="1" t="s">
        <v>77</v>
      </c>
      <c r="AM352" s="1" t="s">
        <v>77</v>
      </c>
      <c r="AN352" s="1" t="s">
        <v>77</v>
      </c>
    </row>
    <row r="353" spans="1:40" ht="15" x14ac:dyDescent="0.2">
      <c r="A353" s="36" t="s">
        <v>492</v>
      </c>
      <c r="B353" s="1">
        <v>2011</v>
      </c>
      <c r="C353" s="1">
        <v>1</v>
      </c>
      <c r="E353" s="1" t="s">
        <v>82</v>
      </c>
      <c r="F353" s="1" t="s">
        <v>59</v>
      </c>
      <c r="G353" s="1" t="s">
        <v>79</v>
      </c>
      <c r="I353" s="54" t="s">
        <v>83</v>
      </c>
      <c r="J353" s="54" t="s">
        <v>84</v>
      </c>
      <c r="K353" s="54" t="s">
        <v>85</v>
      </c>
      <c r="L353" s="54" t="s">
        <v>173</v>
      </c>
      <c r="M353" s="54" t="s">
        <v>87</v>
      </c>
      <c r="N353" s="54" t="s">
        <v>108</v>
      </c>
      <c r="O353" s="54" t="s">
        <v>102</v>
      </c>
      <c r="P353" s="54" t="s">
        <v>90</v>
      </c>
      <c r="Q353" s="54"/>
      <c r="S353" s="1" t="s">
        <v>67</v>
      </c>
      <c r="T353" s="1" t="s">
        <v>68</v>
      </c>
      <c r="U353" s="1" t="s">
        <v>69</v>
      </c>
      <c r="V353" s="56">
        <v>1</v>
      </c>
      <c r="W353" s="57" t="s">
        <v>87</v>
      </c>
      <c r="X353" s="57" t="s">
        <v>87</v>
      </c>
      <c r="Y353" s="1" t="s">
        <v>78</v>
      </c>
      <c r="Z353" s="1" t="s">
        <v>94</v>
      </c>
      <c r="AA353" s="56">
        <v>37.76</v>
      </c>
      <c r="AB353" s="1" t="s">
        <v>95</v>
      </c>
      <c r="AC353" s="56">
        <v>8.43</v>
      </c>
      <c r="AD353" s="1" t="s">
        <v>96</v>
      </c>
      <c r="AE353" s="56">
        <v>12.07</v>
      </c>
      <c r="AF353" s="1" t="s">
        <v>74</v>
      </c>
      <c r="AG353" s="56">
        <v>7.79</v>
      </c>
      <c r="AH353" s="1" t="s">
        <v>80</v>
      </c>
      <c r="AK353" s="1" t="s">
        <v>77</v>
      </c>
      <c r="AL353" s="1" t="s">
        <v>98</v>
      </c>
      <c r="AM353" s="1" t="s">
        <v>98</v>
      </c>
      <c r="AN353" s="1" t="s">
        <v>77</v>
      </c>
    </row>
    <row r="354" spans="1:40" ht="15" x14ac:dyDescent="0.2">
      <c r="A354" s="36" t="s">
        <v>492</v>
      </c>
      <c r="B354" s="1">
        <v>2011</v>
      </c>
      <c r="C354" s="1">
        <v>2</v>
      </c>
      <c r="E354" s="1" t="s">
        <v>82</v>
      </c>
      <c r="F354" s="1" t="s">
        <v>59</v>
      </c>
      <c r="G354" s="1" t="s">
        <v>79</v>
      </c>
      <c r="I354" s="54" t="s">
        <v>83</v>
      </c>
      <c r="J354" s="54" t="s">
        <v>84</v>
      </c>
      <c r="K354" s="54" t="s">
        <v>85</v>
      </c>
      <c r="L354" s="54" t="s">
        <v>173</v>
      </c>
      <c r="M354" s="54" t="s">
        <v>87</v>
      </c>
      <c r="N354" s="54" t="s">
        <v>108</v>
      </c>
      <c r="O354" s="54" t="s">
        <v>102</v>
      </c>
      <c r="P354" s="54" t="s">
        <v>90</v>
      </c>
      <c r="Q354" s="54"/>
      <c r="S354" s="1" t="s">
        <v>103</v>
      </c>
      <c r="U354" s="1" t="s">
        <v>69</v>
      </c>
      <c r="V354" s="56">
        <v>1</v>
      </c>
      <c r="W354" s="57" t="s">
        <v>174</v>
      </c>
      <c r="X354" s="57" t="s">
        <v>174</v>
      </c>
      <c r="Y354" s="1" t="s">
        <v>78</v>
      </c>
      <c r="Z354" s="1" t="s">
        <v>94</v>
      </c>
      <c r="AA354" s="56">
        <v>42</v>
      </c>
      <c r="AB354" s="1" t="s">
        <v>95</v>
      </c>
      <c r="AC354" s="56">
        <v>20</v>
      </c>
      <c r="AD354" s="1" t="s">
        <v>96</v>
      </c>
      <c r="AE354" s="56">
        <v>29</v>
      </c>
      <c r="AF354" s="1" t="s">
        <v>74</v>
      </c>
      <c r="AG354" s="56">
        <v>11.25</v>
      </c>
      <c r="AH354" s="1" t="s">
        <v>80</v>
      </c>
      <c r="AK354" s="1" t="s">
        <v>77</v>
      </c>
      <c r="AL354" s="1" t="s">
        <v>98</v>
      </c>
      <c r="AM354" s="1" t="s">
        <v>98</v>
      </c>
      <c r="AN354" s="1" t="s">
        <v>77</v>
      </c>
    </row>
    <row r="355" spans="1:40" ht="15" x14ac:dyDescent="0.2">
      <c r="A355" s="23" t="s">
        <v>493</v>
      </c>
      <c r="B355" s="1">
        <v>2011</v>
      </c>
      <c r="C355" s="1">
        <v>1</v>
      </c>
      <c r="E355" s="1" t="s">
        <v>82</v>
      </c>
      <c r="F355" s="1" t="s">
        <v>59</v>
      </c>
      <c r="G355" s="1" t="s">
        <v>60</v>
      </c>
      <c r="I355" s="54" t="s">
        <v>143</v>
      </c>
      <c r="J355" s="54" t="s">
        <v>329</v>
      </c>
      <c r="K355" s="54"/>
      <c r="L355" s="54" t="s">
        <v>211</v>
      </c>
      <c r="M355" s="54" t="s">
        <v>123</v>
      </c>
      <c r="N355" s="54" t="s">
        <v>392</v>
      </c>
      <c r="O355" s="54" t="s">
        <v>102</v>
      </c>
      <c r="P355" s="54" t="s">
        <v>90</v>
      </c>
      <c r="Q355" s="54"/>
      <c r="S355" s="1" t="s">
        <v>132</v>
      </c>
      <c r="T355" s="1" t="s">
        <v>210</v>
      </c>
      <c r="U355" s="1" t="s">
        <v>69</v>
      </c>
      <c r="V355" s="56">
        <v>1</v>
      </c>
      <c r="W355" s="57" t="s">
        <v>105</v>
      </c>
      <c r="X355" s="57" t="s">
        <v>213</v>
      </c>
      <c r="Y355" s="1" t="s">
        <v>70</v>
      </c>
      <c r="Z355" s="1" t="s">
        <v>94</v>
      </c>
      <c r="AA355" s="56">
        <v>69.03</v>
      </c>
      <c r="AB355" s="1" t="s">
        <v>95</v>
      </c>
      <c r="AC355" s="56">
        <v>1.55</v>
      </c>
      <c r="AD355" s="1" t="s">
        <v>96</v>
      </c>
      <c r="AE355" s="56">
        <v>46.46</v>
      </c>
      <c r="AF355" s="1" t="s">
        <v>74</v>
      </c>
      <c r="AG355" s="56">
        <v>2.88</v>
      </c>
      <c r="AH355" s="1" t="s">
        <v>80</v>
      </c>
      <c r="AJ355" s="1" t="s">
        <v>340</v>
      </c>
      <c r="AK355" s="1" t="s">
        <v>77</v>
      </c>
      <c r="AL355" s="1" t="s">
        <v>98</v>
      </c>
      <c r="AM355" s="1" t="s">
        <v>98</v>
      </c>
      <c r="AN355" s="1" t="s">
        <v>98</v>
      </c>
    </row>
    <row r="356" spans="1:40" ht="15" x14ac:dyDescent="0.2">
      <c r="A356" s="32" t="s">
        <v>446</v>
      </c>
      <c r="B356" s="1">
        <v>2010</v>
      </c>
      <c r="C356" s="1">
        <v>1</v>
      </c>
      <c r="E356" s="1" t="s">
        <v>58</v>
      </c>
      <c r="F356" s="1" t="s">
        <v>447</v>
      </c>
      <c r="G356" s="1" t="s">
        <v>60</v>
      </c>
      <c r="I356" s="54" t="s">
        <v>83</v>
      </c>
      <c r="J356" s="54" t="s">
        <v>152</v>
      </c>
      <c r="K356" s="54" t="s">
        <v>110</v>
      </c>
      <c r="L356" s="54" t="s">
        <v>449</v>
      </c>
      <c r="M356" s="54" t="s">
        <v>87</v>
      </c>
      <c r="N356" s="54" t="s">
        <v>88</v>
      </c>
      <c r="O356" s="54" t="s">
        <v>89</v>
      </c>
      <c r="P356" s="54" t="s">
        <v>90</v>
      </c>
      <c r="Q356" s="54"/>
      <c r="S356" s="1" t="s">
        <v>91</v>
      </c>
      <c r="T356" s="1" t="s">
        <v>92</v>
      </c>
      <c r="U356" s="1" t="s">
        <v>69</v>
      </c>
      <c r="V356" s="56">
        <v>2</v>
      </c>
      <c r="W356" s="57" t="s">
        <v>121</v>
      </c>
      <c r="X356" s="57" t="s">
        <v>121</v>
      </c>
      <c r="Y356" s="1" t="s">
        <v>70</v>
      </c>
      <c r="Z356" s="1" t="s">
        <v>94</v>
      </c>
      <c r="AA356" s="56">
        <v>2291</v>
      </c>
      <c r="AB356" s="1" t="s">
        <v>95</v>
      </c>
      <c r="AC356" s="56">
        <v>175</v>
      </c>
      <c r="AD356" s="1" t="s">
        <v>96</v>
      </c>
      <c r="AE356" s="56">
        <v>3257</v>
      </c>
      <c r="AF356" s="1" t="s">
        <v>74</v>
      </c>
      <c r="AG356" s="56">
        <v>191</v>
      </c>
      <c r="AH356" s="1" t="s">
        <v>75</v>
      </c>
      <c r="AJ356" s="1" t="s">
        <v>250</v>
      </c>
      <c r="AK356" s="1" t="s">
        <v>77</v>
      </c>
      <c r="AL356" s="1" t="s">
        <v>77</v>
      </c>
      <c r="AM356" s="1" t="s">
        <v>98</v>
      </c>
      <c r="AN356" s="1" t="s">
        <v>98</v>
      </c>
    </row>
    <row r="357" spans="1:40" ht="15" x14ac:dyDescent="0.2">
      <c r="A357" s="32" t="s">
        <v>446</v>
      </c>
      <c r="B357" s="1">
        <v>2010</v>
      </c>
      <c r="C357" s="1">
        <v>2</v>
      </c>
      <c r="E357" s="1" t="s">
        <v>58</v>
      </c>
      <c r="F357" s="1" t="s">
        <v>447</v>
      </c>
      <c r="G357" s="1" t="s">
        <v>60</v>
      </c>
      <c r="I357" s="54" t="s">
        <v>83</v>
      </c>
      <c r="J357" s="54" t="s">
        <v>152</v>
      </c>
      <c r="K357" s="54" t="s">
        <v>110</v>
      </c>
      <c r="L357" s="54" t="s">
        <v>449</v>
      </c>
      <c r="M357" s="54" t="s">
        <v>87</v>
      </c>
      <c r="N357" s="54" t="s">
        <v>88</v>
      </c>
      <c r="O357" s="54" t="s">
        <v>89</v>
      </c>
      <c r="P357" s="54" t="s">
        <v>90</v>
      </c>
      <c r="Q357" s="54"/>
      <c r="S357" s="1" t="s">
        <v>129</v>
      </c>
      <c r="T357" s="1" t="s">
        <v>130</v>
      </c>
      <c r="U357" s="1" t="s">
        <v>69</v>
      </c>
      <c r="V357" s="56">
        <v>2</v>
      </c>
      <c r="W357" s="57" t="s">
        <v>121</v>
      </c>
      <c r="X357" s="57" t="s">
        <v>121</v>
      </c>
      <c r="Y357" s="1" t="s">
        <v>78</v>
      </c>
      <c r="Z357" s="1" t="s">
        <v>94</v>
      </c>
      <c r="AA357" s="56">
        <v>63.99</v>
      </c>
      <c r="AB357" s="1" t="s">
        <v>95</v>
      </c>
      <c r="AC357" s="56">
        <v>2.75</v>
      </c>
      <c r="AD357" s="1" t="s">
        <v>96</v>
      </c>
      <c r="AE357" s="56">
        <v>56.65</v>
      </c>
      <c r="AF357" s="1" t="s">
        <v>74</v>
      </c>
      <c r="AG357" s="56">
        <v>3.44</v>
      </c>
      <c r="AH357" s="1" t="s">
        <v>80</v>
      </c>
      <c r="AK357" s="1" t="s">
        <v>77</v>
      </c>
      <c r="AL357" s="1" t="s">
        <v>77</v>
      </c>
      <c r="AM357" s="1" t="s">
        <v>98</v>
      </c>
      <c r="AN357" s="1" t="s">
        <v>98</v>
      </c>
    </row>
    <row r="358" spans="1:40" ht="15" x14ac:dyDescent="0.2">
      <c r="A358" s="32" t="s">
        <v>446</v>
      </c>
      <c r="B358" s="1">
        <v>2010</v>
      </c>
      <c r="C358" s="1">
        <v>3</v>
      </c>
      <c r="E358" s="1" t="s">
        <v>58</v>
      </c>
      <c r="F358" s="1" t="s">
        <v>447</v>
      </c>
      <c r="G358" s="1" t="s">
        <v>60</v>
      </c>
      <c r="I358" s="54" t="s">
        <v>83</v>
      </c>
      <c r="J358" s="54" t="s">
        <v>152</v>
      </c>
      <c r="K358" s="54" t="s">
        <v>110</v>
      </c>
      <c r="L358" s="54" t="s">
        <v>449</v>
      </c>
      <c r="M358" s="54" t="s">
        <v>87</v>
      </c>
      <c r="N358" s="54" t="s">
        <v>88</v>
      </c>
      <c r="O358" s="54" t="s">
        <v>89</v>
      </c>
      <c r="P358" s="54" t="s">
        <v>90</v>
      </c>
      <c r="Q358" s="54"/>
      <c r="S358" s="1" t="s">
        <v>67</v>
      </c>
      <c r="T358" s="1" t="s">
        <v>68</v>
      </c>
      <c r="U358" s="1" t="s">
        <v>69</v>
      </c>
      <c r="V358" s="56">
        <v>2</v>
      </c>
      <c r="W358" s="57" t="s">
        <v>494</v>
      </c>
      <c r="X358" s="57" t="s">
        <v>494</v>
      </c>
      <c r="Y358" s="1" t="s">
        <v>78</v>
      </c>
      <c r="Z358" s="1" t="s">
        <v>94</v>
      </c>
      <c r="AA358" s="56">
        <v>58.4</v>
      </c>
      <c r="AB358" s="1" t="s">
        <v>95</v>
      </c>
      <c r="AC358" s="56">
        <v>5</v>
      </c>
      <c r="AD358" s="1" t="s">
        <v>96</v>
      </c>
      <c r="AE358" s="56">
        <v>52.4</v>
      </c>
      <c r="AF358" s="1" t="s">
        <v>74</v>
      </c>
      <c r="AG358" s="56">
        <v>1.8</v>
      </c>
      <c r="AH358" s="1" t="s">
        <v>75</v>
      </c>
      <c r="AK358" s="1" t="s">
        <v>77</v>
      </c>
      <c r="AL358" s="1" t="s">
        <v>77</v>
      </c>
      <c r="AM358" s="1" t="s">
        <v>98</v>
      </c>
      <c r="AN358" s="1" t="s">
        <v>98</v>
      </c>
    </row>
    <row r="359" spans="1:40" ht="15" x14ac:dyDescent="0.2">
      <c r="A359" s="32" t="s">
        <v>446</v>
      </c>
      <c r="B359" s="1">
        <v>2010</v>
      </c>
      <c r="C359" s="1">
        <v>4</v>
      </c>
      <c r="E359" s="1" t="s">
        <v>58</v>
      </c>
      <c r="F359" s="1" t="s">
        <v>447</v>
      </c>
      <c r="G359" s="1" t="s">
        <v>60</v>
      </c>
      <c r="I359" s="54" t="s">
        <v>83</v>
      </c>
      <c r="J359" s="54" t="s">
        <v>152</v>
      </c>
      <c r="K359" s="54" t="s">
        <v>110</v>
      </c>
      <c r="L359" s="54" t="s">
        <v>449</v>
      </c>
      <c r="M359" s="54" t="s">
        <v>87</v>
      </c>
      <c r="N359" s="54" t="s">
        <v>88</v>
      </c>
      <c r="O359" s="54" t="s">
        <v>89</v>
      </c>
      <c r="P359" s="54" t="s">
        <v>90</v>
      </c>
      <c r="Q359" s="54"/>
      <c r="S359" s="1" t="s">
        <v>132</v>
      </c>
      <c r="T359" s="1" t="s">
        <v>133</v>
      </c>
      <c r="U359" s="1" t="s">
        <v>69</v>
      </c>
      <c r="V359" s="64"/>
      <c r="W359" s="57"/>
      <c r="X359" s="57"/>
      <c r="AA359" s="56"/>
      <c r="AB359" s="1" t="s">
        <v>95</v>
      </c>
      <c r="AC359" s="56"/>
      <c r="AE359" s="56"/>
      <c r="AG359" s="56"/>
      <c r="AI359" s="1" t="s">
        <v>451</v>
      </c>
      <c r="AK359" s="1" t="s">
        <v>77</v>
      </c>
      <c r="AL359" s="1" t="s">
        <v>77</v>
      </c>
      <c r="AM359" s="1" t="s">
        <v>98</v>
      </c>
      <c r="AN359" s="1" t="s">
        <v>98</v>
      </c>
    </row>
    <row r="360" spans="1:40" ht="15" x14ac:dyDescent="0.2">
      <c r="A360" s="36" t="s">
        <v>446</v>
      </c>
      <c r="B360" s="1">
        <v>2010</v>
      </c>
      <c r="C360" s="1">
        <v>5</v>
      </c>
      <c r="E360" s="1" t="s">
        <v>58</v>
      </c>
      <c r="F360" s="1" t="s">
        <v>447</v>
      </c>
      <c r="G360" s="1" t="s">
        <v>60</v>
      </c>
      <c r="I360" s="54" t="s">
        <v>83</v>
      </c>
      <c r="J360" s="54" t="s">
        <v>152</v>
      </c>
      <c r="K360" s="54" t="s">
        <v>110</v>
      </c>
      <c r="L360" s="54" t="s">
        <v>449</v>
      </c>
      <c r="M360" s="54" t="s">
        <v>87</v>
      </c>
      <c r="N360" s="54" t="s">
        <v>88</v>
      </c>
      <c r="O360" s="54" t="s">
        <v>89</v>
      </c>
      <c r="P360" s="54" t="s">
        <v>90</v>
      </c>
      <c r="Q360" s="54"/>
      <c r="S360" s="1" t="s">
        <v>132</v>
      </c>
      <c r="T360" s="1" t="s">
        <v>210</v>
      </c>
      <c r="U360" s="1" t="s">
        <v>69</v>
      </c>
      <c r="V360" s="56">
        <v>2</v>
      </c>
      <c r="W360" s="57" t="s">
        <v>121</v>
      </c>
      <c r="X360" s="57" t="s">
        <v>121</v>
      </c>
      <c r="Y360" s="1" t="s">
        <v>78</v>
      </c>
      <c r="Z360" s="1" t="s">
        <v>412</v>
      </c>
      <c r="AA360" s="56" t="s">
        <v>495</v>
      </c>
      <c r="AB360" s="1" t="s">
        <v>95</v>
      </c>
      <c r="AC360" s="56" t="s">
        <v>496</v>
      </c>
      <c r="AD360" s="1" t="s">
        <v>415</v>
      </c>
      <c r="AE360" s="56" t="s">
        <v>497</v>
      </c>
      <c r="AF360" s="1" t="s">
        <v>417</v>
      </c>
      <c r="AG360" s="56" t="s">
        <v>498</v>
      </c>
      <c r="AH360" s="1" t="s">
        <v>80</v>
      </c>
      <c r="AK360" s="1" t="s">
        <v>77</v>
      </c>
      <c r="AL360" s="1" t="s">
        <v>77</v>
      </c>
      <c r="AM360" s="1" t="s">
        <v>98</v>
      </c>
      <c r="AN360" s="1" t="s">
        <v>98</v>
      </c>
    </row>
    <row r="361" spans="1:40" ht="15" x14ac:dyDescent="0.2">
      <c r="A361" s="36" t="s">
        <v>446</v>
      </c>
      <c r="B361" s="1">
        <v>2010</v>
      </c>
      <c r="C361" s="1">
        <v>6</v>
      </c>
      <c r="E361" s="1" t="s">
        <v>58</v>
      </c>
      <c r="F361" s="1" t="s">
        <v>447</v>
      </c>
      <c r="G361" s="1" t="s">
        <v>60</v>
      </c>
      <c r="I361" s="54" t="s">
        <v>83</v>
      </c>
      <c r="J361" s="54" t="s">
        <v>107</v>
      </c>
      <c r="K361" s="54" t="s">
        <v>110</v>
      </c>
      <c r="L361" s="54" t="s">
        <v>449</v>
      </c>
      <c r="M361" s="54" t="s">
        <v>87</v>
      </c>
      <c r="N361" s="54" t="s">
        <v>88</v>
      </c>
      <c r="O361" s="54" t="s">
        <v>89</v>
      </c>
      <c r="P361" s="54" t="s">
        <v>90</v>
      </c>
      <c r="Q361" s="54"/>
      <c r="S361" s="1" t="s">
        <v>91</v>
      </c>
      <c r="T361" s="1" t="s">
        <v>92</v>
      </c>
      <c r="U361" s="1" t="s">
        <v>69</v>
      </c>
      <c r="V361" s="56">
        <v>2</v>
      </c>
      <c r="W361" s="57" t="s">
        <v>121</v>
      </c>
      <c r="X361" s="57" t="s">
        <v>121</v>
      </c>
      <c r="Y361" s="1" t="s">
        <v>70</v>
      </c>
      <c r="Z361" s="1" t="s">
        <v>94</v>
      </c>
      <c r="AA361" s="56">
        <v>2291</v>
      </c>
      <c r="AB361" s="1" t="s">
        <v>95</v>
      </c>
      <c r="AC361" s="56">
        <v>175</v>
      </c>
      <c r="AD361" s="1" t="s">
        <v>96</v>
      </c>
      <c r="AE361" s="56">
        <v>3387</v>
      </c>
      <c r="AF361" s="1" t="s">
        <v>74</v>
      </c>
      <c r="AG361" s="56">
        <v>240</v>
      </c>
      <c r="AH361" s="1" t="s">
        <v>75</v>
      </c>
      <c r="AJ361" s="1" t="s">
        <v>250</v>
      </c>
      <c r="AK361" s="1" t="s">
        <v>77</v>
      </c>
      <c r="AL361" s="1" t="s">
        <v>77</v>
      </c>
      <c r="AM361" s="1" t="s">
        <v>98</v>
      </c>
      <c r="AN361" s="1" t="s">
        <v>98</v>
      </c>
    </row>
    <row r="362" spans="1:40" ht="15" x14ac:dyDescent="0.2">
      <c r="A362" s="36" t="s">
        <v>446</v>
      </c>
      <c r="B362" s="1">
        <v>2010</v>
      </c>
      <c r="C362" s="1">
        <v>7</v>
      </c>
      <c r="E362" s="1" t="s">
        <v>58</v>
      </c>
      <c r="F362" s="1" t="s">
        <v>447</v>
      </c>
      <c r="G362" s="1" t="s">
        <v>60</v>
      </c>
      <c r="I362" s="54" t="s">
        <v>83</v>
      </c>
      <c r="J362" s="54" t="s">
        <v>107</v>
      </c>
      <c r="K362" s="54" t="s">
        <v>110</v>
      </c>
      <c r="L362" s="54" t="s">
        <v>449</v>
      </c>
      <c r="M362" s="54" t="s">
        <v>87</v>
      </c>
      <c r="N362" s="54" t="s">
        <v>88</v>
      </c>
      <c r="O362" s="54" t="s">
        <v>89</v>
      </c>
      <c r="P362" s="54" t="s">
        <v>90</v>
      </c>
      <c r="Q362" s="54"/>
      <c r="S362" s="1" t="s">
        <v>129</v>
      </c>
      <c r="T362" s="1" t="s">
        <v>130</v>
      </c>
      <c r="U362" s="1" t="s">
        <v>69</v>
      </c>
      <c r="V362" s="56">
        <v>2</v>
      </c>
      <c r="W362" s="57" t="s">
        <v>121</v>
      </c>
      <c r="X362" s="57" t="s">
        <v>121</v>
      </c>
      <c r="Y362" s="1" t="s">
        <v>78</v>
      </c>
      <c r="Z362" s="1" t="s">
        <v>94</v>
      </c>
      <c r="AA362" s="56">
        <v>63.99</v>
      </c>
      <c r="AB362" s="1" t="s">
        <v>95</v>
      </c>
      <c r="AC362" s="56">
        <v>2.75</v>
      </c>
      <c r="AD362" s="1" t="s">
        <v>96</v>
      </c>
      <c r="AE362" s="56">
        <v>57.34</v>
      </c>
      <c r="AF362" s="1" t="s">
        <v>74</v>
      </c>
      <c r="AG362" s="56">
        <v>3.21</v>
      </c>
      <c r="AH362" s="1" t="s">
        <v>80</v>
      </c>
      <c r="AK362" s="1" t="s">
        <v>77</v>
      </c>
      <c r="AL362" s="1" t="s">
        <v>77</v>
      </c>
      <c r="AM362" s="1" t="s">
        <v>98</v>
      </c>
      <c r="AN362" s="1" t="s">
        <v>98</v>
      </c>
    </row>
    <row r="363" spans="1:40" ht="15" x14ac:dyDescent="0.2">
      <c r="A363" s="36" t="s">
        <v>446</v>
      </c>
      <c r="B363" s="1">
        <v>2010</v>
      </c>
      <c r="C363" s="1">
        <v>8</v>
      </c>
      <c r="E363" s="1" t="s">
        <v>58</v>
      </c>
      <c r="F363" s="1" t="s">
        <v>447</v>
      </c>
      <c r="G363" s="1" t="s">
        <v>60</v>
      </c>
      <c r="I363" s="54" t="s">
        <v>83</v>
      </c>
      <c r="J363" s="54" t="s">
        <v>107</v>
      </c>
      <c r="K363" s="54" t="s">
        <v>110</v>
      </c>
      <c r="L363" s="54" t="s">
        <v>449</v>
      </c>
      <c r="M363" s="54" t="s">
        <v>87</v>
      </c>
      <c r="N363" s="54" t="s">
        <v>88</v>
      </c>
      <c r="O363" s="54" t="s">
        <v>89</v>
      </c>
      <c r="P363" s="54" t="s">
        <v>90</v>
      </c>
      <c r="Q363" s="54"/>
      <c r="S363" s="1" t="s">
        <v>129</v>
      </c>
      <c r="T363" s="1" t="s">
        <v>219</v>
      </c>
      <c r="U363" s="1" t="s">
        <v>69</v>
      </c>
      <c r="V363" s="56">
        <v>2</v>
      </c>
      <c r="W363" s="57" t="s">
        <v>121</v>
      </c>
      <c r="X363" s="57" t="s">
        <v>121</v>
      </c>
      <c r="Y363" s="1" t="s">
        <v>78</v>
      </c>
      <c r="Z363" s="1" t="s">
        <v>94</v>
      </c>
      <c r="AA363" s="56">
        <v>66.739999999999995</v>
      </c>
      <c r="AB363" s="1" t="s">
        <v>95</v>
      </c>
      <c r="AC363" s="56">
        <v>4.2699999999999996</v>
      </c>
      <c r="AD363" s="1" t="s">
        <v>96</v>
      </c>
      <c r="AE363" s="56">
        <v>52.36</v>
      </c>
      <c r="AF363" s="1" t="s">
        <v>74</v>
      </c>
      <c r="AG363" s="56">
        <v>2.36</v>
      </c>
      <c r="AH363" s="1" t="s">
        <v>80</v>
      </c>
      <c r="AJ363" s="1" t="s">
        <v>499</v>
      </c>
      <c r="AK363" s="1" t="s">
        <v>77</v>
      </c>
      <c r="AL363" s="1" t="s">
        <v>77</v>
      </c>
      <c r="AM363" s="1" t="s">
        <v>98</v>
      </c>
      <c r="AN363" s="1" t="s">
        <v>98</v>
      </c>
    </row>
    <row r="364" spans="1:40" ht="15" x14ac:dyDescent="0.2">
      <c r="A364" s="36" t="s">
        <v>446</v>
      </c>
      <c r="B364" s="1">
        <v>2010</v>
      </c>
      <c r="C364" s="1">
        <v>9</v>
      </c>
      <c r="E364" s="1" t="s">
        <v>58</v>
      </c>
      <c r="F364" s="1" t="s">
        <v>447</v>
      </c>
      <c r="G364" s="1" t="s">
        <v>165</v>
      </c>
      <c r="I364" s="54" t="s">
        <v>83</v>
      </c>
      <c r="J364" s="54" t="s">
        <v>107</v>
      </c>
      <c r="K364" s="54" t="s">
        <v>110</v>
      </c>
      <c r="L364" s="54" t="s">
        <v>449</v>
      </c>
      <c r="M364" s="54" t="s">
        <v>87</v>
      </c>
      <c r="N364" s="54" t="s">
        <v>88</v>
      </c>
      <c r="O364" s="54" t="s">
        <v>89</v>
      </c>
      <c r="P364" s="54" t="s">
        <v>90</v>
      </c>
      <c r="Q364" s="54"/>
      <c r="S364" s="1" t="s">
        <v>67</v>
      </c>
      <c r="T364" s="1" t="s">
        <v>68</v>
      </c>
      <c r="U364" s="1" t="s">
        <v>69</v>
      </c>
      <c r="V364" s="56">
        <v>2</v>
      </c>
      <c r="W364" s="57" t="s">
        <v>494</v>
      </c>
      <c r="X364" s="57" t="s">
        <v>494</v>
      </c>
      <c r="Y364" s="1" t="s">
        <v>78</v>
      </c>
      <c r="Z364" s="1" t="s">
        <v>94</v>
      </c>
      <c r="AA364" s="56">
        <v>58.4</v>
      </c>
      <c r="AB364" s="1" t="s">
        <v>95</v>
      </c>
      <c r="AC364" s="56">
        <v>5</v>
      </c>
      <c r="AD364" s="1" t="s">
        <v>96</v>
      </c>
      <c r="AE364" s="56">
        <v>52.3</v>
      </c>
      <c r="AF364" s="1" t="s">
        <v>74</v>
      </c>
      <c r="AG364" s="56">
        <v>7.8</v>
      </c>
      <c r="AH364" s="1" t="s">
        <v>75</v>
      </c>
      <c r="AK364" s="1" t="s">
        <v>77</v>
      </c>
      <c r="AL364" s="1" t="s">
        <v>77</v>
      </c>
      <c r="AM364" s="1" t="s">
        <v>98</v>
      </c>
      <c r="AN364" s="1" t="s">
        <v>98</v>
      </c>
    </row>
    <row r="365" spans="1:40" ht="15" x14ac:dyDescent="0.2">
      <c r="A365" s="36" t="s">
        <v>446</v>
      </c>
      <c r="B365" s="1">
        <v>2010</v>
      </c>
      <c r="C365" s="1">
        <v>10</v>
      </c>
      <c r="E365" s="1" t="s">
        <v>58</v>
      </c>
      <c r="F365" s="1" t="s">
        <v>447</v>
      </c>
      <c r="G365" s="1" t="s">
        <v>60</v>
      </c>
      <c r="I365" s="54" t="s">
        <v>83</v>
      </c>
      <c r="J365" s="54" t="s">
        <v>107</v>
      </c>
      <c r="K365" s="54" t="s">
        <v>110</v>
      </c>
      <c r="L365" s="54" t="s">
        <v>449</v>
      </c>
      <c r="M365" s="54" t="s">
        <v>87</v>
      </c>
      <c r="N365" s="54" t="s">
        <v>88</v>
      </c>
      <c r="O365" s="54" t="s">
        <v>89</v>
      </c>
      <c r="P365" s="54" t="s">
        <v>90</v>
      </c>
      <c r="Q365" s="54"/>
      <c r="S365" s="1" t="s">
        <v>132</v>
      </c>
      <c r="T365" s="1" t="s">
        <v>133</v>
      </c>
      <c r="U365" s="1" t="s">
        <v>69</v>
      </c>
      <c r="V365" s="56"/>
      <c r="W365" s="57"/>
      <c r="X365" s="57"/>
      <c r="AA365" s="56"/>
      <c r="AC365" s="56"/>
      <c r="AE365" s="56"/>
      <c r="AG365" s="56"/>
      <c r="AI365" s="1" t="s">
        <v>606</v>
      </c>
      <c r="AK365" s="1" t="s">
        <v>77</v>
      </c>
      <c r="AL365" s="1" t="s">
        <v>77</v>
      </c>
      <c r="AM365" s="1" t="s">
        <v>98</v>
      </c>
      <c r="AN365" s="1" t="s">
        <v>98</v>
      </c>
    </row>
    <row r="366" spans="1:40" ht="15" x14ac:dyDescent="0.2">
      <c r="A366" s="32" t="s">
        <v>446</v>
      </c>
      <c r="B366" s="1">
        <v>2010</v>
      </c>
      <c r="C366" s="1">
        <v>11</v>
      </c>
      <c r="E366" s="1" t="s">
        <v>58</v>
      </c>
      <c r="F366" s="1" t="s">
        <v>447</v>
      </c>
      <c r="G366" s="1" t="s">
        <v>60</v>
      </c>
      <c r="I366" s="54" t="s">
        <v>83</v>
      </c>
      <c r="J366" s="54" t="s">
        <v>107</v>
      </c>
      <c r="K366" s="54" t="s">
        <v>110</v>
      </c>
      <c r="L366" s="54" t="s">
        <v>449</v>
      </c>
      <c r="M366" s="54" t="s">
        <v>87</v>
      </c>
      <c r="N366" s="54" t="s">
        <v>88</v>
      </c>
      <c r="O366" s="54" t="s">
        <v>89</v>
      </c>
      <c r="P366" s="54" t="s">
        <v>90</v>
      </c>
      <c r="Q366" s="54"/>
      <c r="S366" s="1" t="s">
        <v>132</v>
      </c>
      <c r="T366" s="1" t="s">
        <v>210</v>
      </c>
      <c r="U366" s="1" t="s">
        <v>69</v>
      </c>
      <c r="V366" s="56">
        <v>2</v>
      </c>
      <c r="W366" s="57" t="s">
        <v>121</v>
      </c>
      <c r="X366" s="57" t="s">
        <v>121</v>
      </c>
      <c r="Y366" s="1" t="s">
        <v>78</v>
      </c>
      <c r="Z366" s="1" t="s">
        <v>412</v>
      </c>
      <c r="AA366" s="56" t="s">
        <v>495</v>
      </c>
      <c r="AB366" s="1" t="s">
        <v>500</v>
      </c>
      <c r="AC366" s="56" t="s">
        <v>496</v>
      </c>
      <c r="AD366" s="1" t="s">
        <v>415</v>
      </c>
      <c r="AE366" s="56" t="s">
        <v>501</v>
      </c>
      <c r="AF366" s="1" t="s">
        <v>417</v>
      </c>
      <c r="AG366" s="56" t="s">
        <v>502</v>
      </c>
      <c r="AH366" s="1" t="s">
        <v>80</v>
      </c>
      <c r="AK366" s="1" t="s">
        <v>77</v>
      </c>
      <c r="AL366" s="1" t="s">
        <v>77</v>
      </c>
      <c r="AM366" s="1" t="s">
        <v>98</v>
      </c>
      <c r="AN366" s="1" t="s">
        <v>98</v>
      </c>
    </row>
    <row r="367" spans="1:40" ht="15" x14ac:dyDescent="0.2">
      <c r="A367" s="32" t="s">
        <v>446</v>
      </c>
      <c r="B367" s="1">
        <v>2010</v>
      </c>
      <c r="C367" s="1">
        <v>12</v>
      </c>
      <c r="E367" s="1" t="s">
        <v>58</v>
      </c>
      <c r="F367" s="1" t="s">
        <v>447</v>
      </c>
      <c r="G367" s="1" t="s">
        <v>79</v>
      </c>
      <c r="I367" s="54" t="s">
        <v>83</v>
      </c>
      <c r="J367" s="54" t="s">
        <v>152</v>
      </c>
      <c r="K367" s="54" t="s">
        <v>110</v>
      </c>
      <c r="L367" s="54" t="s">
        <v>449</v>
      </c>
      <c r="M367" s="54" t="s">
        <v>87</v>
      </c>
      <c r="N367" s="54" t="s">
        <v>88</v>
      </c>
      <c r="O367" s="54" t="s">
        <v>89</v>
      </c>
      <c r="P367" s="54" t="s">
        <v>90</v>
      </c>
      <c r="Q367" s="54"/>
      <c r="S367" s="1" t="s">
        <v>91</v>
      </c>
      <c r="T367" s="1" t="s">
        <v>92</v>
      </c>
      <c r="U367" s="1" t="s">
        <v>69</v>
      </c>
      <c r="V367" s="56">
        <v>2</v>
      </c>
      <c r="W367" s="57" t="s">
        <v>121</v>
      </c>
      <c r="X367" s="57" t="s">
        <v>121</v>
      </c>
      <c r="Y367" s="1" t="s">
        <v>70</v>
      </c>
      <c r="Z367" s="1" t="s">
        <v>94</v>
      </c>
      <c r="AA367" s="56">
        <v>3265</v>
      </c>
      <c r="AB367" s="1" t="s">
        <v>95</v>
      </c>
      <c r="AC367" s="56">
        <v>373</v>
      </c>
      <c r="AD367" s="1" t="s">
        <v>96</v>
      </c>
      <c r="AE367" s="56">
        <v>3719</v>
      </c>
      <c r="AF367" s="1" t="s">
        <v>74</v>
      </c>
      <c r="AG367" s="56">
        <v>442</v>
      </c>
      <c r="AH367" s="1" t="s">
        <v>75</v>
      </c>
      <c r="AJ367" s="1" t="s">
        <v>250</v>
      </c>
      <c r="AK367" s="1" t="s">
        <v>77</v>
      </c>
      <c r="AL367" s="1" t="s">
        <v>77</v>
      </c>
      <c r="AM367" s="1" t="s">
        <v>98</v>
      </c>
      <c r="AN367" s="1" t="s">
        <v>98</v>
      </c>
    </row>
    <row r="368" spans="1:40" ht="15" x14ac:dyDescent="0.2">
      <c r="A368" s="32" t="s">
        <v>446</v>
      </c>
      <c r="B368" s="1">
        <v>2010</v>
      </c>
      <c r="C368" s="1">
        <v>13</v>
      </c>
      <c r="E368" s="1" t="s">
        <v>58</v>
      </c>
      <c r="F368" s="1" t="s">
        <v>447</v>
      </c>
      <c r="G368" s="1" t="s">
        <v>79</v>
      </c>
      <c r="I368" s="54" t="s">
        <v>83</v>
      </c>
      <c r="J368" s="54" t="s">
        <v>152</v>
      </c>
      <c r="K368" s="54" t="s">
        <v>110</v>
      </c>
      <c r="L368" s="54" t="s">
        <v>449</v>
      </c>
      <c r="M368" s="54" t="s">
        <v>87</v>
      </c>
      <c r="N368" s="54" t="s">
        <v>88</v>
      </c>
      <c r="O368" s="54" t="s">
        <v>89</v>
      </c>
      <c r="P368" s="54" t="s">
        <v>90</v>
      </c>
      <c r="Q368" s="54"/>
      <c r="S368" s="1" t="s">
        <v>129</v>
      </c>
      <c r="T368" s="1" t="s">
        <v>130</v>
      </c>
      <c r="U368" s="1" t="s">
        <v>69</v>
      </c>
      <c r="V368" s="56">
        <v>2</v>
      </c>
      <c r="W368" s="57" t="s">
        <v>121</v>
      </c>
      <c r="X368" s="57" t="s">
        <v>121</v>
      </c>
      <c r="Y368" s="1" t="s">
        <v>78</v>
      </c>
      <c r="Z368" s="1" t="s">
        <v>94</v>
      </c>
      <c r="AA368" s="56">
        <v>60.09</v>
      </c>
      <c r="AB368" s="1" t="s">
        <v>95</v>
      </c>
      <c r="AC368" s="56">
        <v>2.98</v>
      </c>
      <c r="AD368" s="1" t="s">
        <v>96</v>
      </c>
      <c r="AE368" s="56">
        <v>61.7</v>
      </c>
      <c r="AF368" s="1" t="s">
        <v>74</v>
      </c>
      <c r="AG368" s="56">
        <v>2.75</v>
      </c>
      <c r="AH368" s="1" t="s">
        <v>80</v>
      </c>
      <c r="AK368" s="1" t="s">
        <v>77</v>
      </c>
      <c r="AL368" s="1" t="s">
        <v>77</v>
      </c>
      <c r="AM368" s="1" t="s">
        <v>98</v>
      </c>
      <c r="AN368" s="1" t="s">
        <v>98</v>
      </c>
    </row>
    <row r="369" spans="1:40" ht="15" x14ac:dyDescent="0.2">
      <c r="A369" s="32" t="s">
        <v>446</v>
      </c>
      <c r="B369" s="1">
        <v>2010</v>
      </c>
      <c r="C369" s="1">
        <v>14</v>
      </c>
      <c r="E369" s="1" t="s">
        <v>58</v>
      </c>
      <c r="F369" s="1" t="s">
        <v>447</v>
      </c>
      <c r="G369" s="1" t="s">
        <v>79</v>
      </c>
      <c r="I369" s="54" t="s">
        <v>83</v>
      </c>
      <c r="J369" s="54" t="s">
        <v>152</v>
      </c>
      <c r="K369" s="54" t="s">
        <v>110</v>
      </c>
      <c r="L369" s="54" t="s">
        <v>449</v>
      </c>
      <c r="M369" s="54" t="s">
        <v>87</v>
      </c>
      <c r="N369" s="54" t="s">
        <v>88</v>
      </c>
      <c r="O369" s="54" t="s">
        <v>89</v>
      </c>
      <c r="P369" s="54" t="s">
        <v>90</v>
      </c>
      <c r="Q369" s="54"/>
      <c r="S369" s="1" t="s">
        <v>132</v>
      </c>
      <c r="T369" s="1" t="s">
        <v>133</v>
      </c>
      <c r="U369" s="1" t="s">
        <v>69</v>
      </c>
      <c r="V369" s="56"/>
      <c r="W369" s="57"/>
      <c r="X369" s="57"/>
      <c r="AA369" s="56"/>
      <c r="AC369" s="56"/>
      <c r="AE369" s="56"/>
      <c r="AG369" s="56"/>
      <c r="AI369" s="1" t="s">
        <v>606</v>
      </c>
      <c r="AK369" s="1" t="s">
        <v>77</v>
      </c>
      <c r="AL369" s="1" t="s">
        <v>77</v>
      </c>
      <c r="AM369" s="1" t="s">
        <v>98</v>
      </c>
      <c r="AN369" s="1" t="s">
        <v>98</v>
      </c>
    </row>
    <row r="370" spans="1:40" ht="15" x14ac:dyDescent="0.2">
      <c r="A370" s="32" t="s">
        <v>446</v>
      </c>
      <c r="B370" s="1">
        <v>2010</v>
      </c>
      <c r="C370" s="1">
        <v>15</v>
      </c>
      <c r="E370" s="1" t="s">
        <v>58</v>
      </c>
      <c r="F370" s="1" t="s">
        <v>447</v>
      </c>
      <c r="G370" s="1" t="s">
        <v>79</v>
      </c>
      <c r="I370" s="54" t="s">
        <v>83</v>
      </c>
      <c r="J370" s="54" t="s">
        <v>152</v>
      </c>
      <c r="K370" s="54" t="s">
        <v>110</v>
      </c>
      <c r="L370" s="54" t="s">
        <v>449</v>
      </c>
      <c r="M370" s="54" t="s">
        <v>87</v>
      </c>
      <c r="N370" s="54" t="s">
        <v>88</v>
      </c>
      <c r="O370" s="54" t="s">
        <v>89</v>
      </c>
      <c r="P370" s="54" t="s">
        <v>90</v>
      </c>
      <c r="Q370" s="54"/>
      <c r="S370" s="1" t="s">
        <v>132</v>
      </c>
      <c r="T370" s="1" t="s">
        <v>210</v>
      </c>
      <c r="U370" s="1" t="s">
        <v>69</v>
      </c>
      <c r="V370" s="56">
        <v>2</v>
      </c>
      <c r="W370" s="57" t="s">
        <v>121</v>
      </c>
      <c r="X370" s="57" t="s">
        <v>121</v>
      </c>
      <c r="Y370" s="1" t="s">
        <v>78</v>
      </c>
      <c r="Z370" s="1" t="s">
        <v>412</v>
      </c>
      <c r="AA370" s="56" t="s">
        <v>503</v>
      </c>
      <c r="AB370" s="1" t="s">
        <v>500</v>
      </c>
      <c r="AC370" s="56" t="s">
        <v>504</v>
      </c>
      <c r="AD370" s="1" t="s">
        <v>415</v>
      </c>
      <c r="AE370" s="56" t="s">
        <v>505</v>
      </c>
      <c r="AF370" s="1" t="s">
        <v>417</v>
      </c>
      <c r="AG370" s="56" t="s">
        <v>506</v>
      </c>
      <c r="AH370" s="1" t="s">
        <v>80</v>
      </c>
      <c r="AK370" s="1" t="s">
        <v>77</v>
      </c>
      <c r="AL370" s="1" t="s">
        <v>77</v>
      </c>
      <c r="AM370" s="1" t="s">
        <v>98</v>
      </c>
      <c r="AN370" s="1" t="s">
        <v>98</v>
      </c>
    </row>
    <row r="371" spans="1:40" ht="15" x14ac:dyDescent="0.2">
      <c r="A371" s="32" t="s">
        <v>446</v>
      </c>
      <c r="B371" s="1">
        <v>2010</v>
      </c>
      <c r="C371" s="1">
        <v>16</v>
      </c>
      <c r="E371" s="1" t="s">
        <v>58</v>
      </c>
      <c r="F371" s="1" t="s">
        <v>447</v>
      </c>
      <c r="G371" s="1" t="s">
        <v>79</v>
      </c>
      <c r="I371" s="54" t="s">
        <v>83</v>
      </c>
      <c r="J371" s="54" t="s">
        <v>107</v>
      </c>
      <c r="K371" s="54" t="s">
        <v>110</v>
      </c>
      <c r="L371" s="54" t="s">
        <v>449</v>
      </c>
      <c r="M371" s="54" t="s">
        <v>87</v>
      </c>
      <c r="N371" s="54" t="s">
        <v>88</v>
      </c>
      <c r="O371" s="54" t="s">
        <v>89</v>
      </c>
      <c r="P371" s="54" t="s">
        <v>90</v>
      </c>
      <c r="Q371" s="54"/>
      <c r="S371" s="1" t="s">
        <v>91</v>
      </c>
      <c r="T371" s="1" t="s">
        <v>92</v>
      </c>
      <c r="U371" s="1" t="s">
        <v>69</v>
      </c>
      <c r="V371" s="56">
        <v>2</v>
      </c>
      <c r="W371" s="57" t="s">
        <v>121</v>
      </c>
      <c r="X371" s="57" t="s">
        <v>121</v>
      </c>
      <c r="Y371" s="1" t="s">
        <v>70</v>
      </c>
      <c r="Z371" s="1" t="s">
        <v>94</v>
      </c>
      <c r="AA371" s="56">
        <v>3265</v>
      </c>
      <c r="AB371" s="1" t="s">
        <v>95</v>
      </c>
      <c r="AC371" s="56">
        <v>373</v>
      </c>
      <c r="AD371" s="1" t="s">
        <v>96</v>
      </c>
      <c r="AE371" s="56">
        <v>3187</v>
      </c>
      <c r="AF371" s="1" t="s">
        <v>74</v>
      </c>
      <c r="AG371" s="56">
        <v>499</v>
      </c>
      <c r="AH371" s="1" t="s">
        <v>75</v>
      </c>
      <c r="AJ371" s="1" t="s">
        <v>250</v>
      </c>
      <c r="AK371" s="1" t="s">
        <v>77</v>
      </c>
      <c r="AL371" s="1" t="s">
        <v>77</v>
      </c>
      <c r="AM371" s="1" t="s">
        <v>98</v>
      </c>
      <c r="AN371" s="1" t="s">
        <v>98</v>
      </c>
    </row>
    <row r="372" spans="1:40" ht="15" x14ac:dyDescent="0.2">
      <c r="A372" s="32" t="s">
        <v>446</v>
      </c>
      <c r="B372" s="1">
        <v>2010</v>
      </c>
      <c r="C372" s="1">
        <v>17</v>
      </c>
      <c r="E372" s="1" t="s">
        <v>58</v>
      </c>
      <c r="F372" s="1" t="s">
        <v>447</v>
      </c>
      <c r="G372" s="1" t="s">
        <v>79</v>
      </c>
      <c r="I372" s="54" t="s">
        <v>83</v>
      </c>
      <c r="J372" s="54" t="s">
        <v>107</v>
      </c>
      <c r="K372" s="54" t="s">
        <v>110</v>
      </c>
      <c r="L372" s="54" t="s">
        <v>449</v>
      </c>
      <c r="M372" s="54" t="s">
        <v>87</v>
      </c>
      <c r="N372" s="54" t="s">
        <v>88</v>
      </c>
      <c r="O372" s="54" t="s">
        <v>89</v>
      </c>
      <c r="P372" s="54" t="s">
        <v>90</v>
      </c>
      <c r="Q372" s="54"/>
      <c r="S372" s="1" t="s">
        <v>129</v>
      </c>
      <c r="T372" s="1" t="s">
        <v>130</v>
      </c>
      <c r="U372" s="1" t="s">
        <v>69</v>
      </c>
      <c r="V372" s="56">
        <v>2</v>
      </c>
      <c r="W372" s="57" t="s">
        <v>121</v>
      </c>
      <c r="X372" s="57" t="s">
        <v>121</v>
      </c>
      <c r="Y372" s="1" t="s">
        <v>78</v>
      </c>
      <c r="Z372" s="1" t="s">
        <v>94</v>
      </c>
      <c r="AA372" s="56">
        <v>60.09</v>
      </c>
      <c r="AB372" s="1" t="s">
        <v>95</v>
      </c>
      <c r="AC372" s="56">
        <v>2.98</v>
      </c>
      <c r="AD372" s="1" t="s">
        <v>96</v>
      </c>
      <c r="AE372" s="56">
        <v>49.31</v>
      </c>
      <c r="AF372" s="1" t="s">
        <v>74</v>
      </c>
      <c r="AG372" s="56">
        <v>2.52</v>
      </c>
      <c r="AH372" s="1" t="s">
        <v>80</v>
      </c>
      <c r="AK372" s="1" t="s">
        <v>77</v>
      </c>
      <c r="AL372" s="1" t="s">
        <v>77</v>
      </c>
      <c r="AM372" s="1" t="s">
        <v>98</v>
      </c>
      <c r="AN372" s="1" t="s">
        <v>98</v>
      </c>
    </row>
    <row r="373" spans="1:40" ht="15" x14ac:dyDescent="0.2">
      <c r="A373" s="32" t="s">
        <v>446</v>
      </c>
      <c r="B373" s="1">
        <v>2010</v>
      </c>
      <c r="C373" s="1">
        <v>18</v>
      </c>
      <c r="E373" s="1" t="s">
        <v>58</v>
      </c>
      <c r="F373" s="1" t="s">
        <v>447</v>
      </c>
      <c r="G373" s="1" t="s">
        <v>79</v>
      </c>
      <c r="I373" s="54" t="s">
        <v>83</v>
      </c>
      <c r="J373" s="54" t="s">
        <v>107</v>
      </c>
      <c r="K373" s="54" t="s">
        <v>110</v>
      </c>
      <c r="L373" s="54" t="s">
        <v>449</v>
      </c>
      <c r="M373" s="54" t="s">
        <v>87</v>
      </c>
      <c r="N373" s="54" t="s">
        <v>88</v>
      </c>
      <c r="O373" s="54" t="s">
        <v>89</v>
      </c>
      <c r="P373" s="54" t="s">
        <v>90</v>
      </c>
      <c r="Q373" s="54"/>
      <c r="S373" s="1" t="s">
        <v>132</v>
      </c>
      <c r="T373" s="1" t="s">
        <v>133</v>
      </c>
      <c r="U373" s="1" t="s">
        <v>69</v>
      </c>
      <c r="V373" s="56"/>
      <c r="W373" s="57"/>
      <c r="X373" s="57"/>
      <c r="AA373" s="56"/>
      <c r="AC373" s="56"/>
      <c r="AE373" s="56"/>
      <c r="AG373" s="56"/>
      <c r="AI373" s="1" t="s">
        <v>606</v>
      </c>
      <c r="AK373" s="1" t="s">
        <v>77</v>
      </c>
      <c r="AL373" s="1" t="s">
        <v>77</v>
      </c>
      <c r="AM373" s="1" t="s">
        <v>98</v>
      </c>
      <c r="AN373" s="1" t="s">
        <v>98</v>
      </c>
    </row>
    <row r="374" spans="1:40" ht="15" x14ac:dyDescent="0.2">
      <c r="A374" s="32" t="s">
        <v>446</v>
      </c>
      <c r="B374" s="1">
        <v>2010</v>
      </c>
      <c r="C374" s="1">
        <v>19</v>
      </c>
      <c r="E374" s="1" t="s">
        <v>58</v>
      </c>
      <c r="F374" s="1" t="s">
        <v>447</v>
      </c>
      <c r="G374" s="1" t="s">
        <v>79</v>
      </c>
      <c r="I374" s="54" t="s">
        <v>83</v>
      </c>
      <c r="J374" s="54" t="s">
        <v>107</v>
      </c>
      <c r="K374" s="54" t="s">
        <v>110</v>
      </c>
      <c r="L374" s="54" t="s">
        <v>449</v>
      </c>
      <c r="M374" s="54" t="s">
        <v>87</v>
      </c>
      <c r="N374" s="54" t="s">
        <v>88</v>
      </c>
      <c r="O374" s="54" t="s">
        <v>89</v>
      </c>
      <c r="P374" s="54" t="s">
        <v>90</v>
      </c>
      <c r="Q374" s="54"/>
      <c r="S374" s="1" t="s">
        <v>132</v>
      </c>
      <c r="T374" s="1" t="s">
        <v>210</v>
      </c>
      <c r="U374" s="1" t="s">
        <v>69</v>
      </c>
      <c r="V374" s="56">
        <v>2</v>
      </c>
      <c r="W374" s="57" t="s">
        <v>121</v>
      </c>
      <c r="X374" s="57" t="s">
        <v>121</v>
      </c>
      <c r="Y374" s="1" t="s">
        <v>78</v>
      </c>
      <c r="Z374" s="1" t="s">
        <v>412</v>
      </c>
      <c r="AA374" s="56" t="s">
        <v>503</v>
      </c>
      <c r="AB374" s="1" t="s">
        <v>500</v>
      </c>
      <c r="AC374" s="56" t="s">
        <v>504</v>
      </c>
      <c r="AD374" s="1" t="s">
        <v>415</v>
      </c>
      <c r="AE374" s="56" t="s">
        <v>507</v>
      </c>
      <c r="AF374" s="1" t="s">
        <v>417</v>
      </c>
      <c r="AG374" s="56" t="s">
        <v>508</v>
      </c>
      <c r="AH374" s="1" t="s">
        <v>80</v>
      </c>
      <c r="AK374" s="1" t="s">
        <v>77</v>
      </c>
      <c r="AL374" s="1" t="s">
        <v>77</v>
      </c>
      <c r="AM374" s="1" t="s">
        <v>98</v>
      </c>
      <c r="AN374" s="1" t="s">
        <v>98</v>
      </c>
    </row>
    <row r="375" spans="1:40" ht="15" x14ac:dyDescent="0.2">
      <c r="A375" s="32" t="s">
        <v>446</v>
      </c>
      <c r="B375" s="1">
        <v>2010</v>
      </c>
      <c r="C375" s="1">
        <v>20</v>
      </c>
      <c r="E375" s="1" t="s">
        <v>58</v>
      </c>
      <c r="F375" s="1" t="s">
        <v>59</v>
      </c>
      <c r="G375" s="1" t="s">
        <v>60</v>
      </c>
      <c r="I375" s="54" t="s">
        <v>83</v>
      </c>
      <c r="J375" s="54" t="s">
        <v>152</v>
      </c>
      <c r="K375" s="54" t="s">
        <v>110</v>
      </c>
      <c r="L375" s="54" t="s">
        <v>449</v>
      </c>
      <c r="M375" s="54" t="s">
        <v>87</v>
      </c>
      <c r="N375" s="54" t="s">
        <v>88</v>
      </c>
      <c r="O375" s="54" t="s">
        <v>89</v>
      </c>
      <c r="P375" s="54" t="s">
        <v>90</v>
      </c>
      <c r="Q375" s="54"/>
      <c r="S375" s="1" t="s">
        <v>91</v>
      </c>
      <c r="T375" s="1" t="s">
        <v>92</v>
      </c>
      <c r="U375" s="1" t="s">
        <v>69</v>
      </c>
      <c r="V375" s="56">
        <v>2</v>
      </c>
      <c r="W375" s="57" t="s">
        <v>121</v>
      </c>
      <c r="X375" s="57" t="s">
        <v>121</v>
      </c>
      <c r="Y375" s="1" t="s">
        <v>70</v>
      </c>
      <c r="Z375" s="1" t="s">
        <v>94</v>
      </c>
      <c r="AA375" s="56">
        <v>2855</v>
      </c>
      <c r="AB375" s="1" t="s">
        <v>95</v>
      </c>
      <c r="AC375" s="56">
        <v>325</v>
      </c>
      <c r="AD375" s="1" t="s">
        <v>96</v>
      </c>
      <c r="AE375" s="56">
        <v>2386</v>
      </c>
      <c r="AF375" s="1" t="s">
        <v>74</v>
      </c>
      <c r="AG375" s="56">
        <v>103</v>
      </c>
      <c r="AH375" s="1" t="s">
        <v>75</v>
      </c>
      <c r="AJ375" s="1" t="s">
        <v>250</v>
      </c>
      <c r="AK375" s="1" t="s">
        <v>77</v>
      </c>
      <c r="AL375" s="1" t="s">
        <v>77</v>
      </c>
      <c r="AM375" s="1" t="s">
        <v>98</v>
      </c>
      <c r="AN375" s="1" t="s">
        <v>98</v>
      </c>
    </row>
    <row r="376" spans="1:40" ht="15" x14ac:dyDescent="0.2">
      <c r="A376" s="32" t="s">
        <v>446</v>
      </c>
      <c r="B376" s="1">
        <v>2010</v>
      </c>
      <c r="C376" s="1">
        <v>21</v>
      </c>
      <c r="E376" s="1" t="s">
        <v>58</v>
      </c>
      <c r="F376" s="1" t="s">
        <v>59</v>
      </c>
      <c r="G376" s="1" t="s">
        <v>60</v>
      </c>
      <c r="I376" s="54" t="s">
        <v>83</v>
      </c>
      <c r="J376" s="54" t="s">
        <v>152</v>
      </c>
      <c r="K376" s="54" t="s">
        <v>110</v>
      </c>
      <c r="L376" s="54" t="s">
        <v>449</v>
      </c>
      <c r="M376" s="54" t="s">
        <v>87</v>
      </c>
      <c r="N376" s="54" t="s">
        <v>88</v>
      </c>
      <c r="O376" s="54" t="s">
        <v>89</v>
      </c>
      <c r="P376" s="54" t="s">
        <v>90</v>
      </c>
      <c r="Q376" s="54"/>
      <c r="S376" s="1" t="s">
        <v>129</v>
      </c>
      <c r="T376" s="1" t="s">
        <v>130</v>
      </c>
      <c r="U376" s="1" t="s">
        <v>69</v>
      </c>
      <c r="V376" s="56">
        <v>2</v>
      </c>
      <c r="W376" s="57" t="s">
        <v>121</v>
      </c>
      <c r="X376" s="57" t="s">
        <v>121</v>
      </c>
      <c r="Y376" s="1" t="s">
        <v>78</v>
      </c>
      <c r="Z376" s="1" t="s">
        <v>94</v>
      </c>
      <c r="AA376" s="56">
        <v>60.09</v>
      </c>
      <c r="AB376" s="1" t="s">
        <v>95</v>
      </c>
      <c r="AC376" s="56">
        <v>2.98</v>
      </c>
      <c r="AD376" s="1" t="s">
        <v>96</v>
      </c>
      <c r="AE376" s="56">
        <v>61.7</v>
      </c>
      <c r="AF376" s="1" t="s">
        <v>74</v>
      </c>
      <c r="AG376" s="56">
        <v>2.75</v>
      </c>
      <c r="AH376" s="1" t="s">
        <v>80</v>
      </c>
      <c r="AK376" s="1" t="s">
        <v>77</v>
      </c>
      <c r="AL376" s="1" t="s">
        <v>77</v>
      </c>
      <c r="AM376" s="1" t="s">
        <v>98</v>
      </c>
      <c r="AN376" s="1" t="s">
        <v>98</v>
      </c>
    </row>
    <row r="377" spans="1:40" ht="15" x14ac:dyDescent="0.2">
      <c r="A377" s="32" t="s">
        <v>446</v>
      </c>
      <c r="B377" s="1">
        <v>2010</v>
      </c>
      <c r="C377" s="1">
        <v>22</v>
      </c>
      <c r="E377" s="1" t="s">
        <v>58</v>
      </c>
      <c r="F377" s="1" t="s">
        <v>59</v>
      </c>
      <c r="G377" s="1" t="s">
        <v>165</v>
      </c>
      <c r="I377" s="54" t="s">
        <v>83</v>
      </c>
      <c r="J377" s="54" t="s">
        <v>152</v>
      </c>
      <c r="K377" s="54" t="s">
        <v>110</v>
      </c>
      <c r="L377" s="54" t="s">
        <v>449</v>
      </c>
      <c r="M377" s="54" t="s">
        <v>87</v>
      </c>
      <c r="N377" s="54" t="s">
        <v>88</v>
      </c>
      <c r="O377" s="54" t="s">
        <v>89</v>
      </c>
      <c r="P377" s="54" t="s">
        <v>90</v>
      </c>
      <c r="Q377" s="54"/>
      <c r="S377" s="1" t="s">
        <v>67</v>
      </c>
      <c r="T377" s="1" t="s">
        <v>68</v>
      </c>
      <c r="U377" s="1" t="s">
        <v>69</v>
      </c>
      <c r="V377" s="56">
        <v>2</v>
      </c>
      <c r="W377" s="57" t="s">
        <v>494</v>
      </c>
      <c r="X377" s="57" t="s">
        <v>494</v>
      </c>
      <c r="Y377" s="1" t="s">
        <v>78</v>
      </c>
      <c r="Z377" s="1" t="s">
        <v>94</v>
      </c>
      <c r="AA377" s="56">
        <v>54.4</v>
      </c>
      <c r="AB377" s="1" t="s">
        <v>95</v>
      </c>
      <c r="AC377" s="56">
        <v>2.1</v>
      </c>
      <c r="AD377" s="1" t="s">
        <v>96</v>
      </c>
      <c r="AE377" s="56">
        <v>55.8</v>
      </c>
      <c r="AF377" s="1" t="s">
        <v>74</v>
      </c>
      <c r="AG377" s="56">
        <v>3.8</v>
      </c>
      <c r="AH377" s="1" t="s">
        <v>75</v>
      </c>
      <c r="AK377" s="1" t="s">
        <v>77</v>
      </c>
      <c r="AL377" s="1" t="s">
        <v>77</v>
      </c>
      <c r="AM377" s="1" t="s">
        <v>98</v>
      </c>
      <c r="AN377" s="1" t="s">
        <v>98</v>
      </c>
    </row>
    <row r="378" spans="1:40" ht="15" x14ac:dyDescent="0.2">
      <c r="A378" s="32" t="s">
        <v>446</v>
      </c>
      <c r="B378" s="1">
        <v>2010</v>
      </c>
      <c r="C378" s="1">
        <v>23</v>
      </c>
      <c r="E378" s="1" t="s">
        <v>58</v>
      </c>
      <c r="F378" s="1" t="s">
        <v>59</v>
      </c>
      <c r="G378" s="1" t="s">
        <v>60</v>
      </c>
      <c r="I378" s="54" t="s">
        <v>83</v>
      </c>
      <c r="J378" s="54" t="s">
        <v>152</v>
      </c>
      <c r="K378" s="54" t="s">
        <v>110</v>
      </c>
      <c r="L378" s="54" t="s">
        <v>449</v>
      </c>
      <c r="M378" s="54" t="s">
        <v>87</v>
      </c>
      <c r="N378" s="54" t="s">
        <v>88</v>
      </c>
      <c r="O378" s="54" t="s">
        <v>89</v>
      </c>
      <c r="P378" s="54" t="s">
        <v>90</v>
      </c>
      <c r="Q378" s="54"/>
      <c r="S378" s="1" t="s">
        <v>132</v>
      </c>
      <c r="T378" s="1" t="s">
        <v>133</v>
      </c>
      <c r="U378" s="1" t="s">
        <v>69</v>
      </c>
      <c r="V378" s="56"/>
      <c r="W378" s="57"/>
      <c r="X378" s="57"/>
      <c r="AA378" s="56"/>
      <c r="AC378" s="56"/>
      <c r="AE378" s="56"/>
      <c r="AG378" s="56"/>
      <c r="AI378" s="1" t="s">
        <v>606</v>
      </c>
      <c r="AK378" s="1" t="s">
        <v>77</v>
      </c>
      <c r="AL378" s="1" t="s">
        <v>77</v>
      </c>
      <c r="AM378" s="1" t="s">
        <v>98</v>
      </c>
      <c r="AN378" s="1" t="s">
        <v>98</v>
      </c>
    </row>
    <row r="379" spans="1:40" ht="15" x14ac:dyDescent="0.2">
      <c r="A379" s="32" t="s">
        <v>446</v>
      </c>
      <c r="B379" s="1">
        <v>2010</v>
      </c>
      <c r="C379" s="1">
        <v>24</v>
      </c>
      <c r="E379" s="1" t="s">
        <v>58</v>
      </c>
      <c r="F379" s="1" t="s">
        <v>59</v>
      </c>
      <c r="G379" s="1" t="s">
        <v>60</v>
      </c>
      <c r="I379" s="54" t="s">
        <v>83</v>
      </c>
      <c r="J379" s="54" t="s">
        <v>152</v>
      </c>
      <c r="K379" s="54" t="s">
        <v>110</v>
      </c>
      <c r="L379" s="54" t="s">
        <v>449</v>
      </c>
      <c r="M379" s="54" t="s">
        <v>87</v>
      </c>
      <c r="N379" s="54" t="s">
        <v>88</v>
      </c>
      <c r="O379" s="54" t="s">
        <v>89</v>
      </c>
      <c r="P379" s="54" t="s">
        <v>90</v>
      </c>
      <c r="Q379" s="54"/>
      <c r="S379" s="1" t="s">
        <v>132</v>
      </c>
      <c r="T379" s="1" t="s">
        <v>210</v>
      </c>
      <c r="U379" s="1" t="s">
        <v>69</v>
      </c>
      <c r="V379" s="56">
        <v>2</v>
      </c>
      <c r="W379" s="57" t="s">
        <v>121</v>
      </c>
      <c r="X379" s="57" t="s">
        <v>121</v>
      </c>
      <c r="Y379" s="1" t="s">
        <v>78</v>
      </c>
      <c r="Z379" s="1" t="s">
        <v>412</v>
      </c>
      <c r="AA379" s="56" t="s">
        <v>509</v>
      </c>
      <c r="AB379" s="1" t="s">
        <v>500</v>
      </c>
      <c r="AC379" s="56" t="s">
        <v>510</v>
      </c>
      <c r="AD379" s="1" t="s">
        <v>415</v>
      </c>
      <c r="AE379" s="56" t="s">
        <v>511</v>
      </c>
      <c r="AF379" s="1" t="s">
        <v>417</v>
      </c>
      <c r="AG379" s="56" t="s">
        <v>512</v>
      </c>
      <c r="AH379" s="1" t="s">
        <v>80</v>
      </c>
      <c r="AK379" s="1" t="s">
        <v>77</v>
      </c>
      <c r="AL379" s="1" t="s">
        <v>77</v>
      </c>
      <c r="AM379" s="1" t="s">
        <v>98</v>
      </c>
      <c r="AN379" s="1" t="s">
        <v>98</v>
      </c>
    </row>
    <row r="380" spans="1:40" ht="15" x14ac:dyDescent="0.2">
      <c r="A380" s="32" t="s">
        <v>446</v>
      </c>
      <c r="B380" s="1">
        <v>2010</v>
      </c>
      <c r="C380" s="1">
        <v>25</v>
      </c>
      <c r="E380" s="1" t="s">
        <v>58</v>
      </c>
      <c r="F380" s="1" t="s">
        <v>59</v>
      </c>
      <c r="G380" s="1" t="s">
        <v>60</v>
      </c>
      <c r="I380" s="54" t="s">
        <v>83</v>
      </c>
      <c r="J380" s="54" t="s">
        <v>107</v>
      </c>
      <c r="K380" s="54" t="s">
        <v>110</v>
      </c>
      <c r="L380" s="54" t="s">
        <v>449</v>
      </c>
      <c r="M380" s="54" t="s">
        <v>87</v>
      </c>
      <c r="N380" s="54" t="s">
        <v>88</v>
      </c>
      <c r="O380" s="54" t="s">
        <v>89</v>
      </c>
      <c r="P380" s="54" t="s">
        <v>90</v>
      </c>
      <c r="Q380" s="54"/>
      <c r="S380" s="1" t="s">
        <v>91</v>
      </c>
      <c r="T380" s="1" t="s">
        <v>92</v>
      </c>
      <c r="U380" s="1" t="s">
        <v>69</v>
      </c>
      <c r="V380" s="56">
        <v>2</v>
      </c>
      <c r="W380" s="57" t="s">
        <v>121</v>
      </c>
      <c r="X380" s="57" t="s">
        <v>121</v>
      </c>
      <c r="Y380" s="1" t="s">
        <v>70</v>
      </c>
      <c r="Z380" s="1" t="s">
        <v>94</v>
      </c>
      <c r="AA380" s="56">
        <v>2855</v>
      </c>
      <c r="AB380" s="1" t="s">
        <v>95</v>
      </c>
      <c r="AC380" s="56">
        <v>325</v>
      </c>
      <c r="AD380" s="1" t="s">
        <v>96</v>
      </c>
      <c r="AE380" s="56">
        <v>2703</v>
      </c>
      <c r="AF380" s="1" t="s">
        <v>74</v>
      </c>
      <c r="AG380" s="56">
        <v>191</v>
      </c>
      <c r="AH380" s="1" t="s">
        <v>75</v>
      </c>
      <c r="AJ380" s="1" t="s">
        <v>250</v>
      </c>
      <c r="AK380" s="1" t="s">
        <v>77</v>
      </c>
      <c r="AL380" s="1" t="s">
        <v>77</v>
      </c>
      <c r="AM380" s="1" t="s">
        <v>98</v>
      </c>
      <c r="AN380" s="1" t="s">
        <v>98</v>
      </c>
    </row>
    <row r="381" spans="1:40" ht="15" x14ac:dyDescent="0.2">
      <c r="A381" s="32" t="s">
        <v>446</v>
      </c>
      <c r="B381" s="1">
        <v>2010</v>
      </c>
      <c r="C381" s="1">
        <v>26</v>
      </c>
      <c r="E381" s="1" t="s">
        <v>58</v>
      </c>
      <c r="F381" s="1" t="s">
        <v>59</v>
      </c>
      <c r="G381" s="1" t="s">
        <v>60</v>
      </c>
      <c r="I381" s="54" t="s">
        <v>83</v>
      </c>
      <c r="J381" s="54" t="s">
        <v>107</v>
      </c>
      <c r="K381" s="54" t="s">
        <v>110</v>
      </c>
      <c r="L381" s="54" t="s">
        <v>449</v>
      </c>
      <c r="M381" s="54" t="s">
        <v>87</v>
      </c>
      <c r="N381" s="54" t="s">
        <v>88</v>
      </c>
      <c r="O381" s="54" t="s">
        <v>89</v>
      </c>
      <c r="P381" s="54" t="s">
        <v>90</v>
      </c>
      <c r="Q381" s="54"/>
      <c r="S381" s="1" t="s">
        <v>129</v>
      </c>
      <c r="T381" s="1" t="s">
        <v>130</v>
      </c>
      <c r="U381" s="1" t="s">
        <v>69</v>
      </c>
      <c r="V381" s="56">
        <v>2</v>
      </c>
      <c r="W381" s="57" t="s">
        <v>121</v>
      </c>
      <c r="X381" s="57" t="s">
        <v>121</v>
      </c>
      <c r="Y381" s="1" t="s">
        <v>78</v>
      </c>
      <c r="Z381" s="1" t="s">
        <v>94</v>
      </c>
      <c r="AA381" s="56">
        <v>60.09</v>
      </c>
      <c r="AB381" s="1" t="s">
        <v>95</v>
      </c>
      <c r="AC381" s="56">
        <v>2.98</v>
      </c>
      <c r="AD381" s="1" t="s">
        <v>96</v>
      </c>
      <c r="AE381" s="56">
        <v>49.31</v>
      </c>
      <c r="AF381" s="1" t="s">
        <v>74</v>
      </c>
      <c r="AG381" s="56">
        <v>2.52</v>
      </c>
      <c r="AH381" s="1" t="s">
        <v>80</v>
      </c>
      <c r="AK381" s="1" t="s">
        <v>77</v>
      </c>
      <c r="AL381" s="1" t="s">
        <v>77</v>
      </c>
      <c r="AM381" s="1" t="s">
        <v>98</v>
      </c>
      <c r="AN381" s="1" t="s">
        <v>98</v>
      </c>
    </row>
    <row r="382" spans="1:40" ht="15" x14ac:dyDescent="0.2">
      <c r="A382" s="32" t="s">
        <v>446</v>
      </c>
      <c r="B382" s="1">
        <v>2010</v>
      </c>
      <c r="C382" s="1">
        <v>27</v>
      </c>
      <c r="E382" s="1" t="s">
        <v>58</v>
      </c>
      <c r="F382" s="1" t="s">
        <v>59</v>
      </c>
      <c r="G382" s="1" t="s">
        <v>60</v>
      </c>
      <c r="I382" s="54" t="s">
        <v>83</v>
      </c>
      <c r="J382" s="54" t="s">
        <v>107</v>
      </c>
      <c r="K382" s="54" t="s">
        <v>110</v>
      </c>
      <c r="L382" s="54" t="s">
        <v>449</v>
      </c>
      <c r="M382" s="54" t="s">
        <v>87</v>
      </c>
      <c r="N382" s="54" t="s">
        <v>88</v>
      </c>
      <c r="O382" s="54" t="s">
        <v>89</v>
      </c>
      <c r="P382" s="54" t="s">
        <v>90</v>
      </c>
      <c r="Q382" s="54"/>
      <c r="S382" s="1" t="s">
        <v>129</v>
      </c>
      <c r="T382" s="1" t="s">
        <v>219</v>
      </c>
      <c r="U382" s="1" t="s">
        <v>69</v>
      </c>
      <c r="V382" s="56">
        <v>2</v>
      </c>
      <c r="W382" s="57" t="s">
        <v>121</v>
      </c>
      <c r="X382" s="57" t="s">
        <v>121</v>
      </c>
      <c r="Y382" s="1" t="s">
        <v>78</v>
      </c>
      <c r="Z382" s="1" t="s">
        <v>94</v>
      </c>
      <c r="AA382" s="56">
        <v>62.47</v>
      </c>
      <c r="AB382" s="1" t="s">
        <v>95</v>
      </c>
      <c r="AC382" s="56">
        <v>4.5</v>
      </c>
      <c r="AD382" s="1" t="s">
        <v>96</v>
      </c>
      <c r="AE382" s="56">
        <v>52.81</v>
      </c>
      <c r="AF382" s="1" t="s">
        <v>74</v>
      </c>
      <c r="AG382" s="56">
        <v>4.04</v>
      </c>
      <c r="AH382" s="1" t="s">
        <v>80</v>
      </c>
      <c r="AJ382" s="1" t="s">
        <v>499</v>
      </c>
      <c r="AK382" s="1" t="s">
        <v>77</v>
      </c>
      <c r="AL382" s="1" t="s">
        <v>77</v>
      </c>
      <c r="AM382" s="1" t="s">
        <v>98</v>
      </c>
      <c r="AN382" s="1" t="s">
        <v>98</v>
      </c>
    </row>
    <row r="383" spans="1:40" ht="15" x14ac:dyDescent="0.2">
      <c r="A383" s="32" t="s">
        <v>446</v>
      </c>
      <c r="B383" s="1">
        <v>2010</v>
      </c>
      <c r="C383" s="1">
        <v>28</v>
      </c>
      <c r="E383" s="1" t="s">
        <v>58</v>
      </c>
      <c r="F383" s="1" t="s">
        <v>59</v>
      </c>
      <c r="G383" s="1" t="s">
        <v>165</v>
      </c>
      <c r="I383" s="54" t="s">
        <v>83</v>
      </c>
      <c r="J383" s="54" t="s">
        <v>107</v>
      </c>
      <c r="K383" s="54" t="s">
        <v>110</v>
      </c>
      <c r="L383" s="54" t="s">
        <v>449</v>
      </c>
      <c r="M383" s="54" t="s">
        <v>87</v>
      </c>
      <c r="N383" s="54" t="s">
        <v>88</v>
      </c>
      <c r="O383" s="54" t="s">
        <v>89</v>
      </c>
      <c r="P383" s="54" t="s">
        <v>90</v>
      </c>
      <c r="Q383" s="54"/>
      <c r="S383" s="1" t="s">
        <v>67</v>
      </c>
      <c r="T383" s="1" t="s">
        <v>68</v>
      </c>
      <c r="U383" s="1" t="s">
        <v>69</v>
      </c>
      <c r="V383" s="56">
        <v>2</v>
      </c>
      <c r="W383" s="57" t="s">
        <v>494</v>
      </c>
      <c r="X383" s="57" t="s">
        <v>494</v>
      </c>
      <c r="Y383" s="1" t="s">
        <v>78</v>
      </c>
      <c r="Z383" s="1" t="s">
        <v>94</v>
      </c>
      <c r="AA383" s="56">
        <v>54.4</v>
      </c>
      <c r="AB383" s="1" t="s">
        <v>95</v>
      </c>
      <c r="AC383" s="56">
        <v>2.1</v>
      </c>
      <c r="AD383" s="1" t="s">
        <v>96</v>
      </c>
      <c r="AE383" s="56">
        <v>46.4</v>
      </c>
      <c r="AF383" s="1" t="s">
        <v>74</v>
      </c>
      <c r="AG383" s="56">
        <v>4.5</v>
      </c>
      <c r="AH383" s="1" t="s">
        <v>75</v>
      </c>
      <c r="AK383" s="1" t="s">
        <v>77</v>
      </c>
      <c r="AL383" s="1" t="s">
        <v>77</v>
      </c>
      <c r="AM383" s="1" t="s">
        <v>98</v>
      </c>
      <c r="AN383" s="1" t="s">
        <v>98</v>
      </c>
    </row>
    <row r="384" spans="1:40" ht="15" x14ac:dyDescent="0.2">
      <c r="A384" s="32" t="s">
        <v>446</v>
      </c>
      <c r="B384" s="1">
        <v>2010</v>
      </c>
      <c r="C384" s="1">
        <v>29</v>
      </c>
      <c r="E384" s="1" t="s">
        <v>58</v>
      </c>
      <c r="F384" s="1" t="s">
        <v>59</v>
      </c>
      <c r="G384" s="1" t="s">
        <v>60</v>
      </c>
      <c r="I384" s="54" t="s">
        <v>83</v>
      </c>
      <c r="J384" s="54" t="s">
        <v>107</v>
      </c>
      <c r="K384" s="54" t="s">
        <v>110</v>
      </c>
      <c r="L384" s="54" t="s">
        <v>449</v>
      </c>
      <c r="M384" s="54" t="s">
        <v>87</v>
      </c>
      <c r="N384" s="54" t="s">
        <v>88</v>
      </c>
      <c r="O384" s="54" t="s">
        <v>89</v>
      </c>
      <c r="P384" s="54" t="s">
        <v>90</v>
      </c>
      <c r="Q384" s="54"/>
      <c r="S384" s="1" t="s">
        <v>132</v>
      </c>
      <c r="T384" s="1" t="s">
        <v>133</v>
      </c>
      <c r="U384" s="1" t="s">
        <v>69</v>
      </c>
      <c r="V384" s="56"/>
      <c r="W384" s="57"/>
      <c r="X384" s="57"/>
      <c r="AA384" s="56"/>
      <c r="AC384" s="56"/>
      <c r="AE384" s="56"/>
      <c r="AG384" s="56"/>
      <c r="AI384" s="1" t="s">
        <v>606</v>
      </c>
      <c r="AK384" s="1" t="s">
        <v>77</v>
      </c>
      <c r="AL384" s="1" t="s">
        <v>77</v>
      </c>
      <c r="AM384" s="1" t="s">
        <v>98</v>
      </c>
      <c r="AN384" s="1" t="s">
        <v>98</v>
      </c>
    </row>
    <row r="385" spans="1:40" ht="15" x14ac:dyDescent="0.2">
      <c r="A385" s="32" t="s">
        <v>446</v>
      </c>
      <c r="B385" s="1">
        <v>2010</v>
      </c>
      <c r="C385" s="1">
        <v>30</v>
      </c>
      <c r="E385" s="1" t="s">
        <v>58</v>
      </c>
      <c r="F385" s="1" t="s">
        <v>59</v>
      </c>
      <c r="G385" s="1" t="s">
        <v>60</v>
      </c>
      <c r="I385" s="54" t="s">
        <v>83</v>
      </c>
      <c r="J385" s="54" t="s">
        <v>107</v>
      </c>
      <c r="K385" s="54" t="s">
        <v>110</v>
      </c>
      <c r="L385" s="54" t="s">
        <v>449</v>
      </c>
      <c r="M385" s="54" t="s">
        <v>87</v>
      </c>
      <c r="N385" s="54" t="s">
        <v>88</v>
      </c>
      <c r="O385" s="54" t="s">
        <v>89</v>
      </c>
      <c r="P385" s="54" t="s">
        <v>90</v>
      </c>
      <c r="Q385" s="54"/>
      <c r="S385" s="1" t="s">
        <v>132</v>
      </c>
      <c r="T385" s="1" t="s">
        <v>210</v>
      </c>
      <c r="U385" s="1" t="s">
        <v>69</v>
      </c>
      <c r="V385" s="56">
        <v>2</v>
      </c>
      <c r="W385" s="57" t="s">
        <v>121</v>
      </c>
      <c r="X385" s="57" t="s">
        <v>121</v>
      </c>
      <c r="Y385" s="1" t="s">
        <v>78</v>
      </c>
      <c r="Z385" s="1" t="s">
        <v>412</v>
      </c>
      <c r="AA385" s="56" t="s">
        <v>509</v>
      </c>
      <c r="AB385" s="1" t="s">
        <v>500</v>
      </c>
      <c r="AC385" s="56" t="s">
        <v>510</v>
      </c>
      <c r="AD385" s="1" t="s">
        <v>415</v>
      </c>
      <c r="AE385" s="56" t="s">
        <v>513</v>
      </c>
      <c r="AF385" s="1" t="s">
        <v>417</v>
      </c>
      <c r="AG385" s="56" t="s">
        <v>514</v>
      </c>
      <c r="AH385" s="1" t="s">
        <v>80</v>
      </c>
      <c r="AK385" s="1" t="s">
        <v>77</v>
      </c>
      <c r="AL385" s="1" t="s">
        <v>77</v>
      </c>
      <c r="AM385" s="1" t="s">
        <v>98</v>
      </c>
      <c r="AN385" s="1" t="s">
        <v>98</v>
      </c>
    </row>
    <row r="386" spans="1:40" ht="15" x14ac:dyDescent="0.2">
      <c r="A386" s="32" t="s">
        <v>446</v>
      </c>
      <c r="B386" s="1">
        <v>2010</v>
      </c>
      <c r="C386" s="1">
        <v>31</v>
      </c>
      <c r="E386" s="1" t="s">
        <v>58</v>
      </c>
      <c r="F386" s="1" t="s">
        <v>59</v>
      </c>
      <c r="G386" s="1" t="s">
        <v>79</v>
      </c>
      <c r="I386" s="54" t="s">
        <v>83</v>
      </c>
      <c r="J386" s="54" t="s">
        <v>152</v>
      </c>
      <c r="K386" s="54" t="s">
        <v>110</v>
      </c>
      <c r="L386" s="54" t="s">
        <v>449</v>
      </c>
      <c r="M386" s="54" t="s">
        <v>87</v>
      </c>
      <c r="N386" s="54" t="s">
        <v>88</v>
      </c>
      <c r="O386" s="54" t="s">
        <v>89</v>
      </c>
      <c r="P386" s="54" t="s">
        <v>90</v>
      </c>
      <c r="Q386" s="54"/>
      <c r="S386" s="1" t="s">
        <v>91</v>
      </c>
      <c r="T386" s="1" t="s">
        <v>92</v>
      </c>
      <c r="U386" s="1" t="s">
        <v>69</v>
      </c>
      <c r="V386" s="56">
        <v>2</v>
      </c>
      <c r="W386" s="57" t="s">
        <v>121</v>
      </c>
      <c r="X386" s="57" t="s">
        <v>121</v>
      </c>
      <c r="Y386" s="1" t="s">
        <v>70</v>
      </c>
      <c r="Z386" s="1" t="s">
        <v>94</v>
      </c>
      <c r="AA386" s="56">
        <v>2943</v>
      </c>
      <c r="AB386" s="1" t="s">
        <v>95</v>
      </c>
      <c r="AC386" s="56">
        <v>177</v>
      </c>
      <c r="AD386" s="1" t="s">
        <v>96</v>
      </c>
      <c r="AE386" s="56">
        <v>2656</v>
      </c>
      <c r="AF386" s="1" t="s">
        <v>74</v>
      </c>
      <c r="AG386" s="56">
        <v>485</v>
      </c>
      <c r="AH386" s="1" t="s">
        <v>75</v>
      </c>
      <c r="AJ386" s="1" t="s">
        <v>250</v>
      </c>
      <c r="AK386" s="1" t="s">
        <v>77</v>
      </c>
      <c r="AL386" s="1" t="s">
        <v>77</v>
      </c>
      <c r="AM386" s="1" t="s">
        <v>98</v>
      </c>
      <c r="AN386" s="1" t="s">
        <v>98</v>
      </c>
    </row>
    <row r="387" spans="1:40" ht="15" x14ac:dyDescent="0.2">
      <c r="A387" s="32" t="s">
        <v>446</v>
      </c>
      <c r="B387" s="1">
        <v>2010</v>
      </c>
      <c r="C387" s="1">
        <v>32</v>
      </c>
      <c r="E387" s="1" t="s">
        <v>58</v>
      </c>
      <c r="F387" s="1" t="s">
        <v>59</v>
      </c>
      <c r="G387" s="1" t="s">
        <v>79</v>
      </c>
      <c r="I387" s="54" t="s">
        <v>83</v>
      </c>
      <c r="J387" s="54" t="s">
        <v>152</v>
      </c>
      <c r="K387" s="54" t="s">
        <v>110</v>
      </c>
      <c r="L387" s="54" t="s">
        <v>449</v>
      </c>
      <c r="M387" s="54" t="s">
        <v>87</v>
      </c>
      <c r="N387" s="54" t="s">
        <v>88</v>
      </c>
      <c r="O387" s="54" t="s">
        <v>89</v>
      </c>
      <c r="P387" s="54" t="s">
        <v>90</v>
      </c>
      <c r="Q387" s="54"/>
      <c r="S387" s="1" t="s">
        <v>129</v>
      </c>
      <c r="T387" s="1" t="s">
        <v>130</v>
      </c>
      <c r="U387" s="1" t="s">
        <v>69</v>
      </c>
      <c r="V387" s="56">
        <v>2</v>
      </c>
      <c r="W387" s="57" t="s">
        <v>121</v>
      </c>
      <c r="X387" s="57" t="s">
        <v>121</v>
      </c>
      <c r="Y387" s="1" t="s">
        <v>78</v>
      </c>
      <c r="Z387" s="1" t="s">
        <v>94</v>
      </c>
      <c r="AA387" s="56">
        <v>61.47</v>
      </c>
      <c r="AB387" s="1" t="s">
        <v>95</v>
      </c>
      <c r="AC387" s="56">
        <v>2.75</v>
      </c>
      <c r="AD387" s="1" t="s">
        <v>96</v>
      </c>
      <c r="AE387" s="56">
        <v>54.82</v>
      </c>
      <c r="AF387" s="1" t="s">
        <v>74</v>
      </c>
      <c r="AG387" s="56">
        <v>2.52</v>
      </c>
      <c r="AH387" s="1" t="s">
        <v>80</v>
      </c>
      <c r="AK387" s="1" t="s">
        <v>77</v>
      </c>
      <c r="AL387" s="1" t="s">
        <v>77</v>
      </c>
      <c r="AM387" s="1" t="s">
        <v>98</v>
      </c>
      <c r="AN387" s="1" t="s">
        <v>98</v>
      </c>
    </row>
    <row r="388" spans="1:40" ht="15" x14ac:dyDescent="0.2">
      <c r="A388" s="32" t="s">
        <v>446</v>
      </c>
      <c r="B388" s="1">
        <v>2010</v>
      </c>
      <c r="C388" s="1">
        <v>33</v>
      </c>
      <c r="E388" s="1" t="s">
        <v>58</v>
      </c>
      <c r="F388" s="1" t="s">
        <v>59</v>
      </c>
      <c r="G388" s="1" t="s">
        <v>79</v>
      </c>
      <c r="I388" s="54" t="s">
        <v>83</v>
      </c>
      <c r="J388" s="54" t="s">
        <v>152</v>
      </c>
      <c r="K388" s="54" t="s">
        <v>110</v>
      </c>
      <c r="L388" s="54" t="s">
        <v>449</v>
      </c>
      <c r="M388" s="54" t="s">
        <v>87</v>
      </c>
      <c r="N388" s="54" t="s">
        <v>88</v>
      </c>
      <c r="O388" s="54" t="s">
        <v>89</v>
      </c>
      <c r="P388" s="54" t="s">
        <v>90</v>
      </c>
      <c r="Q388" s="54"/>
      <c r="S388" s="1" t="s">
        <v>132</v>
      </c>
      <c r="T388" s="1" t="s">
        <v>133</v>
      </c>
      <c r="U388" s="1" t="s">
        <v>69</v>
      </c>
      <c r="V388" s="56"/>
      <c r="W388" s="57"/>
      <c r="X388" s="57"/>
      <c r="AA388" s="56"/>
      <c r="AC388" s="56"/>
      <c r="AE388" s="56"/>
      <c r="AG388" s="56"/>
      <c r="AI388" s="1" t="s">
        <v>606</v>
      </c>
      <c r="AK388" s="1" t="s">
        <v>77</v>
      </c>
      <c r="AL388" s="1" t="s">
        <v>77</v>
      </c>
      <c r="AM388" s="1" t="s">
        <v>98</v>
      </c>
      <c r="AN388" s="1" t="s">
        <v>98</v>
      </c>
    </row>
    <row r="389" spans="1:40" ht="15" x14ac:dyDescent="0.2">
      <c r="A389" s="32" t="s">
        <v>446</v>
      </c>
      <c r="B389" s="1">
        <v>2010</v>
      </c>
      <c r="C389" s="1">
        <v>34</v>
      </c>
      <c r="E389" s="1" t="s">
        <v>58</v>
      </c>
      <c r="F389" s="1" t="s">
        <v>59</v>
      </c>
      <c r="G389" s="1" t="s">
        <v>79</v>
      </c>
      <c r="I389" s="54" t="s">
        <v>83</v>
      </c>
      <c r="J389" s="54" t="s">
        <v>152</v>
      </c>
      <c r="K389" s="54" t="s">
        <v>110</v>
      </c>
      <c r="L389" s="54" t="s">
        <v>449</v>
      </c>
      <c r="M389" s="54" t="s">
        <v>87</v>
      </c>
      <c r="N389" s="54" t="s">
        <v>88</v>
      </c>
      <c r="O389" s="54" t="s">
        <v>89</v>
      </c>
      <c r="P389" s="54" t="s">
        <v>90</v>
      </c>
      <c r="Q389" s="54"/>
      <c r="S389" s="1" t="s">
        <v>132</v>
      </c>
      <c r="T389" s="1" t="s">
        <v>210</v>
      </c>
      <c r="U389" s="1" t="s">
        <v>69</v>
      </c>
      <c r="V389" s="56">
        <v>2</v>
      </c>
      <c r="W389" s="57" t="s">
        <v>121</v>
      </c>
      <c r="X389" s="57" t="s">
        <v>121</v>
      </c>
      <c r="Y389" s="1" t="s">
        <v>78</v>
      </c>
      <c r="Z389" s="1" t="s">
        <v>412</v>
      </c>
      <c r="AA389" s="56" t="s">
        <v>515</v>
      </c>
      <c r="AB389" s="1" t="s">
        <v>500</v>
      </c>
      <c r="AC389" s="56" t="s">
        <v>516</v>
      </c>
      <c r="AD389" s="1" t="s">
        <v>415</v>
      </c>
      <c r="AE389" s="56" t="s">
        <v>517</v>
      </c>
      <c r="AF389" s="1" t="s">
        <v>417</v>
      </c>
      <c r="AG389" s="56" t="s">
        <v>518</v>
      </c>
      <c r="AH389" s="1" t="s">
        <v>80</v>
      </c>
      <c r="AK389" s="1" t="s">
        <v>77</v>
      </c>
      <c r="AL389" s="1" t="s">
        <v>77</v>
      </c>
      <c r="AM389" s="1" t="s">
        <v>98</v>
      </c>
      <c r="AN389" s="1" t="s">
        <v>98</v>
      </c>
    </row>
    <row r="390" spans="1:40" ht="15" x14ac:dyDescent="0.2">
      <c r="A390" s="32" t="s">
        <v>446</v>
      </c>
      <c r="B390" s="1">
        <v>2010</v>
      </c>
      <c r="C390" s="1">
        <v>35</v>
      </c>
      <c r="E390" s="1" t="s">
        <v>58</v>
      </c>
      <c r="F390" s="1" t="s">
        <v>59</v>
      </c>
      <c r="G390" s="1" t="s">
        <v>79</v>
      </c>
      <c r="I390" s="54" t="s">
        <v>83</v>
      </c>
      <c r="J390" s="54" t="s">
        <v>107</v>
      </c>
      <c r="K390" s="54" t="s">
        <v>110</v>
      </c>
      <c r="L390" s="54" t="s">
        <v>449</v>
      </c>
      <c r="M390" s="54" t="s">
        <v>87</v>
      </c>
      <c r="N390" s="54" t="s">
        <v>88</v>
      </c>
      <c r="O390" s="54" t="s">
        <v>89</v>
      </c>
      <c r="P390" s="54" t="s">
        <v>90</v>
      </c>
      <c r="Q390" s="54"/>
      <c r="S390" s="1" t="s">
        <v>91</v>
      </c>
      <c r="T390" s="1" t="s">
        <v>92</v>
      </c>
      <c r="U390" s="1" t="s">
        <v>69</v>
      </c>
      <c r="V390" s="56">
        <v>2</v>
      </c>
      <c r="W390" s="57" t="s">
        <v>121</v>
      </c>
      <c r="X390" s="57" t="s">
        <v>121</v>
      </c>
      <c r="Y390" s="1" t="s">
        <v>70</v>
      </c>
      <c r="Z390" s="1" t="s">
        <v>94</v>
      </c>
      <c r="AA390" s="56">
        <v>2943</v>
      </c>
      <c r="AB390" s="1" t="s">
        <v>95</v>
      </c>
      <c r="AC390" s="56">
        <v>177</v>
      </c>
      <c r="AD390" s="1" t="s">
        <v>96</v>
      </c>
      <c r="AE390" s="56">
        <v>2891</v>
      </c>
      <c r="AF390" s="1" t="s">
        <v>74</v>
      </c>
      <c r="AG390" s="56">
        <v>203</v>
      </c>
      <c r="AH390" s="1" t="s">
        <v>75</v>
      </c>
      <c r="AJ390" s="1" t="s">
        <v>250</v>
      </c>
      <c r="AK390" s="1" t="s">
        <v>77</v>
      </c>
      <c r="AL390" s="1" t="s">
        <v>77</v>
      </c>
      <c r="AM390" s="1" t="s">
        <v>98</v>
      </c>
      <c r="AN390" s="1" t="s">
        <v>98</v>
      </c>
    </row>
    <row r="391" spans="1:40" ht="15" x14ac:dyDescent="0.2">
      <c r="A391" s="32" t="s">
        <v>446</v>
      </c>
      <c r="B391" s="1">
        <v>2010</v>
      </c>
      <c r="C391" s="1">
        <v>36</v>
      </c>
      <c r="E391" s="1" t="s">
        <v>58</v>
      </c>
      <c r="F391" s="1" t="s">
        <v>59</v>
      </c>
      <c r="G391" s="1" t="s">
        <v>79</v>
      </c>
      <c r="I391" s="54" t="s">
        <v>83</v>
      </c>
      <c r="J391" s="54" t="s">
        <v>107</v>
      </c>
      <c r="K391" s="54" t="s">
        <v>110</v>
      </c>
      <c r="L391" s="54" t="s">
        <v>449</v>
      </c>
      <c r="M391" s="54" t="s">
        <v>87</v>
      </c>
      <c r="N391" s="54" t="s">
        <v>88</v>
      </c>
      <c r="O391" s="54" t="s">
        <v>89</v>
      </c>
      <c r="P391" s="54" t="s">
        <v>90</v>
      </c>
      <c r="Q391" s="54"/>
      <c r="S391" s="1" t="s">
        <v>129</v>
      </c>
      <c r="T391" s="1" t="s">
        <v>130</v>
      </c>
      <c r="U391" s="1" t="s">
        <v>69</v>
      </c>
      <c r="V391" s="56">
        <v>2</v>
      </c>
      <c r="W391" s="57" t="s">
        <v>121</v>
      </c>
      <c r="X391" s="57" t="s">
        <v>121</v>
      </c>
      <c r="Y391" s="1" t="s">
        <v>78</v>
      </c>
      <c r="Z391" s="1" t="s">
        <v>94</v>
      </c>
      <c r="AA391" s="56">
        <v>61.47</v>
      </c>
      <c r="AB391" s="1" t="s">
        <v>95</v>
      </c>
      <c r="AC391" s="56">
        <v>2.75</v>
      </c>
      <c r="AD391" s="1" t="s">
        <v>96</v>
      </c>
      <c r="AE391" s="56">
        <v>51.15</v>
      </c>
      <c r="AF391" s="1" t="s">
        <v>74</v>
      </c>
      <c r="AG391" s="56">
        <v>3.44</v>
      </c>
      <c r="AH391" s="1" t="s">
        <v>80</v>
      </c>
      <c r="AK391" s="1" t="s">
        <v>77</v>
      </c>
      <c r="AL391" s="1" t="s">
        <v>77</v>
      </c>
      <c r="AM391" s="1" t="s">
        <v>98</v>
      </c>
      <c r="AN391" s="1" t="s">
        <v>98</v>
      </c>
    </row>
    <row r="392" spans="1:40" ht="15" x14ac:dyDescent="0.2">
      <c r="A392" s="32" t="s">
        <v>446</v>
      </c>
      <c r="B392" s="1">
        <v>2010</v>
      </c>
      <c r="C392" s="1">
        <v>37</v>
      </c>
      <c r="E392" s="1" t="s">
        <v>58</v>
      </c>
      <c r="F392" s="1" t="s">
        <v>59</v>
      </c>
      <c r="G392" s="1" t="s">
        <v>79</v>
      </c>
      <c r="I392" s="54" t="s">
        <v>83</v>
      </c>
      <c r="J392" s="54" t="s">
        <v>107</v>
      </c>
      <c r="K392" s="54" t="s">
        <v>110</v>
      </c>
      <c r="L392" s="54" t="s">
        <v>449</v>
      </c>
      <c r="M392" s="54" t="s">
        <v>87</v>
      </c>
      <c r="N392" s="54" t="s">
        <v>88</v>
      </c>
      <c r="O392" s="54" t="s">
        <v>89</v>
      </c>
      <c r="P392" s="54" t="s">
        <v>90</v>
      </c>
      <c r="Q392" s="54"/>
      <c r="S392" s="1" t="s">
        <v>132</v>
      </c>
      <c r="T392" s="1" t="s">
        <v>133</v>
      </c>
      <c r="U392" s="1" t="s">
        <v>69</v>
      </c>
      <c r="V392" s="56"/>
      <c r="W392" s="57"/>
      <c r="X392" s="57"/>
      <c r="AA392" s="56"/>
      <c r="AC392" s="56"/>
      <c r="AE392" s="56"/>
      <c r="AG392" s="56"/>
      <c r="AI392" s="1" t="s">
        <v>606</v>
      </c>
      <c r="AK392" s="1" t="s">
        <v>77</v>
      </c>
      <c r="AL392" s="1" t="s">
        <v>77</v>
      </c>
      <c r="AM392" s="1" t="s">
        <v>98</v>
      </c>
      <c r="AN392" s="1" t="s">
        <v>98</v>
      </c>
    </row>
    <row r="393" spans="1:40" ht="15" x14ac:dyDescent="0.2">
      <c r="A393" s="32" t="s">
        <v>446</v>
      </c>
      <c r="B393" s="1">
        <v>2010</v>
      </c>
      <c r="C393" s="1">
        <v>38</v>
      </c>
      <c r="E393" s="1" t="s">
        <v>58</v>
      </c>
      <c r="F393" s="1" t="s">
        <v>59</v>
      </c>
      <c r="G393" s="1" t="s">
        <v>79</v>
      </c>
      <c r="I393" s="54" t="s">
        <v>83</v>
      </c>
      <c r="J393" s="54" t="s">
        <v>107</v>
      </c>
      <c r="K393" s="54" t="s">
        <v>110</v>
      </c>
      <c r="L393" s="54" t="s">
        <v>449</v>
      </c>
      <c r="M393" s="54" t="s">
        <v>87</v>
      </c>
      <c r="N393" s="54" t="s">
        <v>88</v>
      </c>
      <c r="O393" s="54" t="s">
        <v>89</v>
      </c>
      <c r="P393" s="54" t="s">
        <v>90</v>
      </c>
      <c r="Q393" s="54"/>
      <c r="S393" s="1" t="s">
        <v>132</v>
      </c>
      <c r="T393" s="1" t="s">
        <v>210</v>
      </c>
      <c r="U393" s="1" t="s">
        <v>69</v>
      </c>
      <c r="V393" s="56">
        <v>2</v>
      </c>
      <c r="W393" s="57" t="s">
        <v>121</v>
      </c>
      <c r="X393" s="57" t="s">
        <v>121</v>
      </c>
      <c r="Y393" s="1" t="s">
        <v>78</v>
      </c>
      <c r="Z393" s="1" t="s">
        <v>412</v>
      </c>
      <c r="AA393" s="56" t="s">
        <v>515</v>
      </c>
      <c r="AB393" s="1" t="s">
        <v>500</v>
      </c>
      <c r="AC393" s="56" t="s">
        <v>516</v>
      </c>
      <c r="AD393" s="1" t="s">
        <v>415</v>
      </c>
      <c r="AE393" s="56" t="s">
        <v>519</v>
      </c>
      <c r="AF393" s="1" t="s">
        <v>417</v>
      </c>
      <c r="AG393" s="56" t="s">
        <v>520</v>
      </c>
      <c r="AH393" s="1" t="s">
        <v>80</v>
      </c>
      <c r="AK393" s="1" t="s">
        <v>77</v>
      </c>
      <c r="AL393" s="1" t="s">
        <v>77</v>
      </c>
      <c r="AM393" s="1" t="s">
        <v>98</v>
      </c>
      <c r="AN393" s="1" t="s">
        <v>98</v>
      </c>
    </row>
    <row r="394" spans="1:40" ht="15" x14ac:dyDescent="0.2">
      <c r="A394" s="32" t="s">
        <v>521</v>
      </c>
      <c r="B394" s="1">
        <v>2010</v>
      </c>
      <c r="C394" s="1">
        <v>1</v>
      </c>
      <c r="E394" s="1" t="s">
        <v>82</v>
      </c>
      <c r="F394" s="1" t="s">
        <v>59</v>
      </c>
      <c r="G394" s="1" t="s">
        <v>60</v>
      </c>
      <c r="I394" s="54" t="s">
        <v>143</v>
      </c>
      <c r="J394" s="54" t="s">
        <v>307</v>
      </c>
      <c r="K394" s="54"/>
      <c r="L394" s="54" t="s">
        <v>243</v>
      </c>
      <c r="M394" s="54" t="s">
        <v>87</v>
      </c>
      <c r="N394" s="54" t="s">
        <v>88</v>
      </c>
      <c r="O394" s="54" t="s">
        <v>102</v>
      </c>
      <c r="P394" s="54" t="s">
        <v>90</v>
      </c>
      <c r="Q394" s="54"/>
      <c r="S394" s="1" t="s">
        <v>91</v>
      </c>
      <c r="T394" s="1" t="s">
        <v>92</v>
      </c>
      <c r="U394" s="1" t="s">
        <v>69</v>
      </c>
      <c r="V394" s="56">
        <v>2</v>
      </c>
      <c r="W394" s="57" t="s">
        <v>522</v>
      </c>
      <c r="X394" s="57" t="s">
        <v>522</v>
      </c>
      <c r="Y394" s="1" t="s">
        <v>78</v>
      </c>
      <c r="Z394" s="1" t="s">
        <v>94</v>
      </c>
      <c r="AA394" s="56">
        <v>1310.24</v>
      </c>
      <c r="AB394" s="1" t="s">
        <v>95</v>
      </c>
      <c r="AC394" s="56">
        <v>248.49</v>
      </c>
      <c r="AD394" s="1" t="s">
        <v>96</v>
      </c>
      <c r="AE394" s="56">
        <v>1054.22</v>
      </c>
      <c r="AF394" s="1" t="s">
        <v>74</v>
      </c>
      <c r="AG394" s="56">
        <v>180.72</v>
      </c>
      <c r="AH394" s="1" t="s">
        <v>80</v>
      </c>
      <c r="AK394" s="1" t="s">
        <v>77</v>
      </c>
      <c r="AL394" s="1" t="s">
        <v>77</v>
      </c>
      <c r="AM394" s="1" t="s">
        <v>77</v>
      </c>
      <c r="AN394" s="1" t="s">
        <v>77</v>
      </c>
    </row>
    <row r="395" spans="1:40" ht="15" x14ac:dyDescent="0.2">
      <c r="A395" s="32" t="s">
        <v>521</v>
      </c>
      <c r="B395" s="1">
        <v>2010</v>
      </c>
      <c r="C395" s="1">
        <v>2</v>
      </c>
      <c r="E395" s="1" t="s">
        <v>82</v>
      </c>
      <c r="F395" s="1" t="s">
        <v>59</v>
      </c>
      <c r="G395" s="1" t="s">
        <v>60</v>
      </c>
      <c r="I395" s="54" t="s">
        <v>143</v>
      </c>
      <c r="J395" s="54" t="s">
        <v>307</v>
      </c>
      <c r="K395" s="54"/>
      <c r="L395" s="54" t="s">
        <v>243</v>
      </c>
      <c r="M395" s="54" t="s">
        <v>87</v>
      </c>
      <c r="N395" s="54" t="s">
        <v>88</v>
      </c>
      <c r="O395" s="54" t="s">
        <v>102</v>
      </c>
      <c r="P395" s="54" t="s">
        <v>90</v>
      </c>
      <c r="Q395" s="54"/>
      <c r="S395" s="1" t="s">
        <v>103</v>
      </c>
      <c r="U395" s="1" t="s">
        <v>69</v>
      </c>
      <c r="V395" s="56">
        <v>2</v>
      </c>
      <c r="W395" s="57" t="s">
        <v>523</v>
      </c>
      <c r="X395" s="57" t="s">
        <v>523</v>
      </c>
      <c r="Y395" s="1" t="s">
        <v>78</v>
      </c>
      <c r="Z395" s="1" t="s">
        <v>94</v>
      </c>
      <c r="AA395" s="56">
        <v>95.44</v>
      </c>
      <c r="AB395" s="1" t="s">
        <v>95</v>
      </c>
      <c r="AC395" s="56">
        <v>3.01</v>
      </c>
      <c r="AD395" s="1" t="s">
        <v>96</v>
      </c>
      <c r="AE395" s="56">
        <v>59.87</v>
      </c>
      <c r="AF395" s="1" t="s">
        <v>74</v>
      </c>
      <c r="AG395" s="56">
        <v>7.01</v>
      </c>
      <c r="AH395" s="1" t="s">
        <v>80</v>
      </c>
      <c r="AK395" s="1" t="s">
        <v>77</v>
      </c>
      <c r="AL395" s="1" t="s">
        <v>77</v>
      </c>
      <c r="AM395" s="1" t="s">
        <v>77</v>
      </c>
      <c r="AN395" s="1" t="s">
        <v>77</v>
      </c>
    </row>
    <row r="396" spans="1:40" ht="15" x14ac:dyDescent="0.2">
      <c r="A396" s="32" t="s">
        <v>521</v>
      </c>
      <c r="B396" s="1">
        <v>2010</v>
      </c>
      <c r="C396" s="1">
        <v>3</v>
      </c>
      <c r="E396" s="1" t="s">
        <v>82</v>
      </c>
      <c r="F396" s="1" t="s">
        <v>59</v>
      </c>
      <c r="G396" s="1" t="s">
        <v>60</v>
      </c>
      <c r="I396" s="54" t="s">
        <v>143</v>
      </c>
      <c r="J396" s="54" t="s">
        <v>88</v>
      </c>
      <c r="K396" s="54"/>
      <c r="L396" s="54" t="s">
        <v>243</v>
      </c>
      <c r="M396" s="54" t="s">
        <v>87</v>
      </c>
      <c r="N396" s="54" t="s">
        <v>88</v>
      </c>
      <c r="O396" s="54" t="s">
        <v>102</v>
      </c>
      <c r="P396" s="54" t="s">
        <v>90</v>
      </c>
      <c r="Q396" s="54"/>
      <c r="S396" s="1" t="s">
        <v>91</v>
      </c>
      <c r="T396" s="1" t="s">
        <v>92</v>
      </c>
      <c r="U396" s="1" t="s">
        <v>69</v>
      </c>
      <c r="V396" s="56">
        <v>2</v>
      </c>
      <c r="W396" s="57" t="s">
        <v>522</v>
      </c>
      <c r="X396" s="57" t="s">
        <v>522</v>
      </c>
      <c r="Y396" s="1" t="s">
        <v>78</v>
      </c>
      <c r="Z396" s="1" t="s">
        <v>94</v>
      </c>
      <c r="AA396" s="56">
        <v>1310.24</v>
      </c>
      <c r="AB396" s="1" t="s">
        <v>95</v>
      </c>
      <c r="AC396" s="56">
        <v>248.49</v>
      </c>
      <c r="AD396" s="1" t="s">
        <v>96</v>
      </c>
      <c r="AE396" s="56">
        <v>1701.81</v>
      </c>
      <c r="AF396" s="1" t="s">
        <v>74</v>
      </c>
      <c r="AG396" s="56">
        <v>248.49</v>
      </c>
      <c r="AH396" s="1" t="s">
        <v>80</v>
      </c>
      <c r="AK396" s="1" t="s">
        <v>77</v>
      </c>
      <c r="AL396" s="1" t="s">
        <v>77</v>
      </c>
      <c r="AM396" s="1" t="s">
        <v>77</v>
      </c>
      <c r="AN396" s="1" t="s">
        <v>77</v>
      </c>
    </row>
    <row r="397" spans="1:40" ht="15" x14ac:dyDescent="0.2">
      <c r="A397" s="32" t="s">
        <v>521</v>
      </c>
      <c r="B397" s="1">
        <v>2010</v>
      </c>
      <c r="C397" s="1">
        <v>4</v>
      </c>
      <c r="E397" s="1" t="s">
        <v>82</v>
      </c>
      <c r="F397" s="1" t="s">
        <v>59</v>
      </c>
      <c r="G397" s="1" t="s">
        <v>60</v>
      </c>
      <c r="I397" s="54" t="s">
        <v>143</v>
      </c>
      <c r="J397" s="54" t="s">
        <v>88</v>
      </c>
      <c r="K397" s="54"/>
      <c r="L397" s="54" t="s">
        <v>243</v>
      </c>
      <c r="M397" s="54" t="s">
        <v>87</v>
      </c>
      <c r="N397" s="54" t="s">
        <v>88</v>
      </c>
      <c r="O397" s="54" t="s">
        <v>102</v>
      </c>
      <c r="P397" s="54" t="s">
        <v>90</v>
      </c>
      <c r="Q397" s="54"/>
      <c r="S397" s="1" t="s">
        <v>103</v>
      </c>
      <c r="U397" s="1" t="s">
        <v>69</v>
      </c>
      <c r="V397" s="56">
        <v>2</v>
      </c>
      <c r="W397" s="57" t="s">
        <v>523</v>
      </c>
      <c r="X397" s="57" t="s">
        <v>523</v>
      </c>
      <c r="Y397" s="1" t="s">
        <v>78</v>
      </c>
      <c r="Z397" s="1" t="s">
        <v>94</v>
      </c>
      <c r="AA397" s="56">
        <v>95.44</v>
      </c>
      <c r="AB397" s="1" t="s">
        <v>95</v>
      </c>
      <c r="AC397" s="56">
        <v>3.01</v>
      </c>
      <c r="AD397" s="1" t="s">
        <v>96</v>
      </c>
      <c r="AE397" s="56">
        <v>68.64</v>
      </c>
      <c r="AF397" s="1" t="s">
        <v>74</v>
      </c>
      <c r="AG397" s="56">
        <v>9.27</v>
      </c>
      <c r="AH397" s="1" t="s">
        <v>80</v>
      </c>
      <c r="AK397" s="1" t="s">
        <v>77</v>
      </c>
      <c r="AL397" s="1" t="s">
        <v>77</v>
      </c>
      <c r="AM397" s="1" t="s">
        <v>77</v>
      </c>
      <c r="AN397" s="1" t="s">
        <v>77</v>
      </c>
    </row>
    <row r="398" spans="1:40" x14ac:dyDescent="0.2">
      <c r="A398" s="31" t="s">
        <v>524</v>
      </c>
      <c r="B398" s="1">
        <v>2009</v>
      </c>
      <c r="C398" s="1">
        <v>1</v>
      </c>
      <c r="E398" s="1" t="s">
        <v>82</v>
      </c>
      <c r="F398" s="1" t="s">
        <v>59</v>
      </c>
      <c r="G398" s="1" t="s">
        <v>60</v>
      </c>
      <c r="I398" s="54" t="s">
        <v>261</v>
      </c>
      <c r="J398" s="54" t="s">
        <v>488</v>
      </c>
      <c r="K398" s="54"/>
      <c r="L398" s="54" t="s">
        <v>525</v>
      </c>
      <c r="M398" s="54" t="s">
        <v>152</v>
      </c>
      <c r="N398" s="54" t="s">
        <v>88</v>
      </c>
      <c r="O398" s="54" t="s">
        <v>102</v>
      </c>
      <c r="P398" s="54" t="s">
        <v>90</v>
      </c>
      <c r="Q398" s="54"/>
      <c r="S398" s="1" t="s">
        <v>67</v>
      </c>
      <c r="T398" s="1" t="s">
        <v>68</v>
      </c>
      <c r="U398" s="1" t="s">
        <v>69</v>
      </c>
      <c r="V398" s="56">
        <v>1</v>
      </c>
      <c r="W398" s="57" t="s">
        <v>107</v>
      </c>
      <c r="X398" s="57" t="s">
        <v>105</v>
      </c>
      <c r="Y398" s="1" t="s">
        <v>78</v>
      </c>
      <c r="Z398" s="1" t="s">
        <v>94</v>
      </c>
      <c r="AA398" s="56">
        <v>0.56999999999999995</v>
      </c>
      <c r="AB398" s="1" t="s">
        <v>95</v>
      </c>
      <c r="AC398" s="56">
        <v>0.04</v>
      </c>
      <c r="AD398" s="1" t="s">
        <v>96</v>
      </c>
      <c r="AE398" s="56">
        <v>0.59</v>
      </c>
      <c r="AF398" s="1" t="s">
        <v>74</v>
      </c>
      <c r="AG398" s="56">
        <v>0.06</v>
      </c>
      <c r="AH398" s="1" t="s">
        <v>75</v>
      </c>
      <c r="AK398" s="1" t="s">
        <v>77</v>
      </c>
      <c r="AL398" s="1" t="s">
        <v>77</v>
      </c>
      <c r="AM398" s="1" t="s">
        <v>77</v>
      </c>
      <c r="AN398" s="1" t="s">
        <v>77</v>
      </c>
    </row>
    <row r="399" spans="1:40" x14ac:dyDescent="0.2">
      <c r="A399" s="31" t="s">
        <v>524</v>
      </c>
      <c r="B399" s="1">
        <v>2009</v>
      </c>
      <c r="C399" s="1">
        <v>2</v>
      </c>
      <c r="E399" s="1" t="s">
        <v>82</v>
      </c>
      <c r="F399" s="1" t="s">
        <v>59</v>
      </c>
      <c r="G399" s="1" t="s">
        <v>60</v>
      </c>
      <c r="I399" s="54" t="s">
        <v>261</v>
      </c>
      <c r="J399" s="54" t="s">
        <v>488</v>
      </c>
      <c r="K399" s="54"/>
      <c r="L399" s="54" t="s">
        <v>525</v>
      </c>
      <c r="M399" s="54" t="s">
        <v>152</v>
      </c>
      <c r="N399" s="54" t="s">
        <v>88</v>
      </c>
      <c r="O399" s="54" t="s">
        <v>102</v>
      </c>
      <c r="P399" s="54" t="s">
        <v>90</v>
      </c>
      <c r="Q399" s="54"/>
      <c r="S399" s="1" t="s">
        <v>122</v>
      </c>
      <c r="U399" s="1" t="s">
        <v>69</v>
      </c>
      <c r="V399" s="56">
        <v>1</v>
      </c>
      <c r="W399" s="57" t="s">
        <v>107</v>
      </c>
      <c r="X399" s="57" t="s">
        <v>105</v>
      </c>
      <c r="Y399" s="1" t="s">
        <v>78</v>
      </c>
      <c r="Z399" s="1" t="s">
        <v>94</v>
      </c>
      <c r="AA399" s="56">
        <v>43.77</v>
      </c>
      <c r="AB399" s="1" t="s">
        <v>95</v>
      </c>
      <c r="AC399" s="56">
        <v>7.32</v>
      </c>
      <c r="AD399" s="1" t="s">
        <v>96</v>
      </c>
      <c r="AE399" s="56">
        <v>26.74</v>
      </c>
      <c r="AF399" s="1" t="s">
        <v>74</v>
      </c>
      <c r="AG399" s="56">
        <v>7.32</v>
      </c>
      <c r="AH399" s="1" t="s">
        <v>80</v>
      </c>
      <c r="AK399" s="1" t="s">
        <v>77</v>
      </c>
      <c r="AL399" s="1" t="s">
        <v>77</v>
      </c>
      <c r="AM399" s="1" t="s">
        <v>77</v>
      </c>
      <c r="AN399" s="1" t="s">
        <v>77</v>
      </c>
    </row>
    <row r="400" spans="1:40" x14ac:dyDescent="0.2">
      <c r="A400" s="31" t="s">
        <v>524</v>
      </c>
      <c r="B400" s="1">
        <v>2009</v>
      </c>
      <c r="C400" s="1">
        <v>3</v>
      </c>
      <c r="E400" s="1" t="s">
        <v>82</v>
      </c>
      <c r="F400" s="1" t="s">
        <v>59</v>
      </c>
      <c r="G400" s="1" t="s">
        <v>60</v>
      </c>
      <c r="I400" s="54" t="s">
        <v>261</v>
      </c>
      <c r="J400" s="54" t="s">
        <v>488</v>
      </c>
      <c r="K400" s="54"/>
      <c r="L400" s="54" t="s">
        <v>525</v>
      </c>
      <c r="M400" s="54" t="s">
        <v>152</v>
      </c>
      <c r="N400" s="54" t="s">
        <v>88</v>
      </c>
      <c r="O400" s="54" t="s">
        <v>102</v>
      </c>
      <c r="P400" s="54" t="s">
        <v>90</v>
      </c>
      <c r="Q400" s="54"/>
      <c r="S400" s="1" t="s">
        <v>67</v>
      </c>
      <c r="T400" s="1" t="s">
        <v>68</v>
      </c>
      <c r="U400" s="1" t="s">
        <v>69</v>
      </c>
      <c r="V400" s="56">
        <v>1</v>
      </c>
      <c r="W400" s="57" t="s">
        <v>107</v>
      </c>
      <c r="X400" s="57" t="s">
        <v>213</v>
      </c>
      <c r="Y400" s="1" t="s">
        <v>78</v>
      </c>
      <c r="Z400" s="1" t="s">
        <v>94</v>
      </c>
      <c r="AA400" s="56">
        <v>0.54</v>
      </c>
      <c r="AB400" s="1" t="s">
        <v>95</v>
      </c>
      <c r="AC400" s="56">
        <v>0.04</v>
      </c>
      <c r="AD400" s="1" t="s">
        <v>96</v>
      </c>
      <c r="AE400" s="56">
        <v>0.59</v>
      </c>
      <c r="AF400" s="1" t="s">
        <v>74</v>
      </c>
      <c r="AG400" s="56">
        <v>0.03</v>
      </c>
      <c r="AH400" s="1" t="s">
        <v>75</v>
      </c>
      <c r="AK400" s="1" t="s">
        <v>77</v>
      </c>
      <c r="AL400" s="1" t="s">
        <v>77</v>
      </c>
      <c r="AM400" s="1" t="s">
        <v>77</v>
      </c>
      <c r="AN400" s="1" t="s">
        <v>77</v>
      </c>
    </row>
    <row r="401" spans="1:40" x14ac:dyDescent="0.2">
      <c r="A401" s="31" t="s">
        <v>524</v>
      </c>
      <c r="B401" s="1">
        <v>2009</v>
      </c>
      <c r="C401" s="1">
        <v>4</v>
      </c>
      <c r="E401" s="1" t="s">
        <v>82</v>
      </c>
      <c r="F401" s="1" t="s">
        <v>59</v>
      </c>
      <c r="G401" s="1" t="s">
        <v>60</v>
      </c>
      <c r="I401" s="54" t="s">
        <v>261</v>
      </c>
      <c r="J401" s="54" t="s">
        <v>488</v>
      </c>
      <c r="K401" s="54"/>
      <c r="L401" s="54" t="s">
        <v>525</v>
      </c>
      <c r="M401" s="54" t="s">
        <v>152</v>
      </c>
      <c r="N401" s="54" t="s">
        <v>88</v>
      </c>
      <c r="O401" s="54" t="s">
        <v>102</v>
      </c>
      <c r="P401" s="54" t="s">
        <v>90</v>
      </c>
      <c r="Q401" s="54"/>
      <c r="S401" s="1" t="s">
        <v>122</v>
      </c>
      <c r="U401" s="1" t="s">
        <v>69</v>
      </c>
      <c r="V401" s="56">
        <v>1</v>
      </c>
      <c r="W401" s="57" t="s">
        <v>107</v>
      </c>
      <c r="X401" s="57" t="s">
        <v>105</v>
      </c>
      <c r="Y401" s="1" t="s">
        <v>78</v>
      </c>
      <c r="Z401" s="1" t="s">
        <v>94</v>
      </c>
      <c r="AA401" s="56">
        <v>31.03</v>
      </c>
      <c r="AB401" s="1" t="s">
        <v>95</v>
      </c>
      <c r="AC401" s="56">
        <v>5.89</v>
      </c>
      <c r="AD401" s="1" t="s">
        <v>96</v>
      </c>
      <c r="AE401" s="56">
        <v>46.47</v>
      </c>
      <c r="AF401" s="1" t="s">
        <v>74</v>
      </c>
      <c r="AG401" s="56">
        <v>5.25</v>
      </c>
      <c r="AH401" s="1" t="s">
        <v>80</v>
      </c>
      <c r="AK401" s="1" t="s">
        <v>77</v>
      </c>
      <c r="AL401" s="1" t="s">
        <v>77</v>
      </c>
      <c r="AM401" s="1" t="s">
        <v>77</v>
      </c>
      <c r="AN401" s="1" t="s">
        <v>77</v>
      </c>
    </row>
    <row r="402" spans="1:40" ht="15" x14ac:dyDescent="0.2">
      <c r="A402" s="38" t="s">
        <v>384</v>
      </c>
      <c r="B402" s="1">
        <v>2009</v>
      </c>
      <c r="C402" s="1">
        <v>1</v>
      </c>
      <c r="E402" s="1" t="s">
        <v>82</v>
      </c>
      <c r="F402" s="1" t="s">
        <v>59</v>
      </c>
      <c r="G402" s="1" t="s">
        <v>60</v>
      </c>
      <c r="I402" s="54" t="s">
        <v>83</v>
      </c>
      <c r="J402" s="54" t="s">
        <v>84</v>
      </c>
      <c r="K402" s="54" t="s">
        <v>85</v>
      </c>
      <c r="L402" s="54" t="s">
        <v>173</v>
      </c>
      <c r="M402" s="54" t="s">
        <v>87</v>
      </c>
      <c r="N402" s="54" t="s">
        <v>108</v>
      </c>
      <c r="O402" s="54" t="s">
        <v>102</v>
      </c>
      <c r="P402" s="54" t="s">
        <v>90</v>
      </c>
      <c r="Q402" s="54"/>
      <c r="S402" s="1" t="s">
        <v>129</v>
      </c>
      <c r="T402" s="1" t="s">
        <v>526</v>
      </c>
      <c r="U402" s="1" t="s">
        <v>69</v>
      </c>
      <c r="V402" s="56"/>
      <c r="W402" s="57"/>
      <c r="X402" s="57"/>
      <c r="AA402" s="56"/>
      <c r="AC402" s="56"/>
      <c r="AE402" s="56"/>
      <c r="AG402" s="56"/>
      <c r="AJ402" s="1" t="s">
        <v>527</v>
      </c>
      <c r="AK402" s="1" t="s">
        <v>77</v>
      </c>
      <c r="AL402" s="1" t="s">
        <v>77</v>
      </c>
      <c r="AM402" s="1" t="s">
        <v>77</v>
      </c>
      <c r="AN402" s="1" t="s">
        <v>77</v>
      </c>
    </row>
    <row r="403" spans="1:40" ht="15" x14ac:dyDescent="0.2">
      <c r="A403" s="34" t="s">
        <v>528</v>
      </c>
      <c r="B403" s="1">
        <v>2009</v>
      </c>
      <c r="C403" s="1">
        <v>1</v>
      </c>
      <c r="E403" s="1" t="s">
        <v>82</v>
      </c>
      <c r="F403" s="1" t="s">
        <v>59</v>
      </c>
      <c r="G403" s="1" t="s">
        <v>79</v>
      </c>
      <c r="I403" s="54" t="s">
        <v>83</v>
      </c>
      <c r="J403" s="54" t="s">
        <v>84</v>
      </c>
      <c r="K403" s="54" t="s">
        <v>85</v>
      </c>
      <c r="L403" s="54" t="s">
        <v>173</v>
      </c>
      <c r="M403" s="54" t="s">
        <v>87</v>
      </c>
      <c r="N403" s="54" t="s">
        <v>108</v>
      </c>
      <c r="O403" s="54" t="s">
        <v>102</v>
      </c>
      <c r="P403" s="54" t="s">
        <v>90</v>
      </c>
      <c r="Q403" s="54"/>
      <c r="S403" s="1" t="s">
        <v>129</v>
      </c>
      <c r="T403" s="1" t="s">
        <v>526</v>
      </c>
      <c r="U403" s="1" t="s">
        <v>69</v>
      </c>
      <c r="V403" s="56"/>
      <c r="W403" s="57"/>
      <c r="X403" s="57"/>
      <c r="AA403" s="56"/>
      <c r="AC403" s="56"/>
      <c r="AE403" s="56"/>
      <c r="AG403" s="56"/>
      <c r="AJ403" s="1" t="s">
        <v>529</v>
      </c>
      <c r="AK403" s="1" t="s">
        <v>77</v>
      </c>
      <c r="AL403" s="1" t="s">
        <v>77</v>
      </c>
      <c r="AM403" s="1" t="s">
        <v>77</v>
      </c>
      <c r="AN403" s="1" t="s">
        <v>77</v>
      </c>
    </row>
    <row r="404" spans="1:40" ht="15" x14ac:dyDescent="0.2">
      <c r="A404" s="32" t="s">
        <v>530</v>
      </c>
      <c r="B404" s="1">
        <v>2008</v>
      </c>
      <c r="C404" s="1">
        <v>1</v>
      </c>
      <c r="E404" s="1" t="s">
        <v>82</v>
      </c>
      <c r="F404" s="1" t="s">
        <v>59</v>
      </c>
      <c r="G404" s="1" t="s">
        <v>60</v>
      </c>
      <c r="I404" s="54" t="s">
        <v>143</v>
      </c>
      <c r="J404" s="54" t="s">
        <v>329</v>
      </c>
      <c r="K404" s="54"/>
      <c r="L404" s="54" t="s">
        <v>211</v>
      </c>
      <c r="M404" s="54" t="s">
        <v>123</v>
      </c>
      <c r="N404" s="54" t="s">
        <v>392</v>
      </c>
      <c r="O404" s="54" t="s">
        <v>102</v>
      </c>
      <c r="P404" s="54" t="s">
        <v>90</v>
      </c>
      <c r="Q404" s="54"/>
      <c r="S404" s="1" t="s">
        <v>91</v>
      </c>
      <c r="T404" s="1" t="s">
        <v>92</v>
      </c>
      <c r="U404" s="1" t="s">
        <v>69</v>
      </c>
      <c r="V404" s="56">
        <v>1</v>
      </c>
      <c r="W404" s="57" t="s">
        <v>531</v>
      </c>
      <c r="X404" s="57" t="s">
        <v>190</v>
      </c>
      <c r="Y404" s="1" t="s">
        <v>78</v>
      </c>
      <c r="Z404" s="1" t="s">
        <v>94</v>
      </c>
      <c r="AA404" s="56">
        <v>110.48</v>
      </c>
      <c r="AB404" s="1" t="s">
        <v>95</v>
      </c>
      <c r="AC404" s="56">
        <v>6.62</v>
      </c>
      <c r="AD404" s="1" t="s">
        <v>96</v>
      </c>
      <c r="AE404" s="56">
        <v>146.13</v>
      </c>
      <c r="AF404" s="1" t="s">
        <v>74</v>
      </c>
      <c r="AG404" s="56">
        <v>9.68</v>
      </c>
      <c r="AH404" s="1" t="s">
        <v>80</v>
      </c>
      <c r="AJ404" s="1" t="s">
        <v>532</v>
      </c>
      <c r="AK404" s="1" t="s">
        <v>77</v>
      </c>
      <c r="AL404" s="1" t="s">
        <v>77</v>
      </c>
      <c r="AM404" s="1" t="s">
        <v>77</v>
      </c>
      <c r="AN404" s="1" t="s">
        <v>98</v>
      </c>
    </row>
    <row r="405" spans="1:40" ht="15" x14ac:dyDescent="0.2">
      <c r="A405" s="32" t="s">
        <v>530</v>
      </c>
      <c r="B405" s="1">
        <v>2008</v>
      </c>
      <c r="C405" s="1">
        <v>2</v>
      </c>
      <c r="E405" s="1" t="s">
        <v>82</v>
      </c>
      <c r="F405" s="1" t="s">
        <v>59</v>
      </c>
      <c r="G405" s="1" t="s">
        <v>60</v>
      </c>
      <c r="I405" s="54" t="s">
        <v>143</v>
      </c>
      <c r="J405" s="54" t="s">
        <v>329</v>
      </c>
      <c r="K405" s="54"/>
      <c r="L405" s="54" t="s">
        <v>211</v>
      </c>
      <c r="M405" s="54" t="s">
        <v>123</v>
      </c>
      <c r="N405" s="54" t="s">
        <v>392</v>
      </c>
      <c r="O405" s="54" t="s">
        <v>102</v>
      </c>
      <c r="P405" s="54" t="s">
        <v>90</v>
      </c>
      <c r="Q405" s="54"/>
      <c r="S405" s="1" t="s">
        <v>120</v>
      </c>
      <c r="U405" s="1" t="s">
        <v>69</v>
      </c>
      <c r="V405" s="56">
        <v>1</v>
      </c>
      <c r="W405" s="57" t="s">
        <v>531</v>
      </c>
      <c r="X405" s="57" t="s">
        <v>190</v>
      </c>
      <c r="Y405" s="1" t="s">
        <v>78</v>
      </c>
      <c r="Z405" s="1" t="s">
        <v>94</v>
      </c>
      <c r="AA405" s="56">
        <v>62.67</v>
      </c>
      <c r="AB405" s="1" t="s">
        <v>95</v>
      </c>
      <c r="AC405" s="56">
        <v>3.46</v>
      </c>
      <c r="AD405" s="1" t="s">
        <v>96</v>
      </c>
      <c r="AE405" s="56">
        <v>38.71</v>
      </c>
      <c r="AF405" s="1" t="s">
        <v>74</v>
      </c>
      <c r="AG405" s="56">
        <v>5.76</v>
      </c>
      <c r="AH405" s="1" t="s">
        <v>80</v>
      </c>
      <c r="AK405" s="1" t="s">
        <v>77</v>
      </c>
      <c r="AL405" s="1" t="s">
        <v>77</v>
      </c>
      <c r="AM405" s="1" t="s">
        <v>77</v>
      </c>
      <c r="AN405" s="1" t="s">
        <v>98</v>
      </c>
    </row>
    <row r="406" spans="1:40" ht="15" x14ac:dyDescent="0.2">
      <c r="A406" s="23" t="s">
        <v>528</v>
      </c>
      <c r="B406" s="1">
        <v>2008</v>
      </c>
      <c r="C406" s="1">
        <v>1</v>
      </c>
      <c r="E406" s="1" t="s">
        <v>82</v>
      </c>
      <c r="F406" s="1" t="s">
        <v>59</v>
      </c>
      <c r="G406" s="1" t="s">
        <v>60</v>
      </c>
      <c r="I406" s="54" t="s">
        <v>83</v>
      </c>
      <c r="J406" s="54" t="s">
        <v>84</v>
      </c>
      <c r="K406" s="54" t="s">
        <v>85</v>
      </c>
      <c r="L406" s="54" t="s">
        <v>173</v>
      </c>
      <c r="M406" s="54" t="s">
        <v>87</v>
      </c>
      <c r="N406" s="54" t="s">
        <v>108</v>
      </c>
      <c r="O406" s="54" t="s">
        <v>102</v>
      </c>
      <c r="P406" s="54" t="s">
        <v>90</v>
      </c>
      <c r="Q406" s="54"/>
      <c r="S406" s="1" t="s">
        <v>91</v>
      </c>
      <c r="T406" s="1" t="s">
        <v>92</v>
      </c>
      <c r="U406" s="1" t="s">
        <v>69</v>
      </c>
      <c r="V406" s="56">
        <v>1</v>
      </c>
      <c r="W406" s="57" t="s">
        <v>198</v>
      </c>
      <c r="X406" s="57" t="s">
        <v>198</v>
      </c>
      <c r="Y406" s="1" t="s">
        <v>78</v>
      </c>
      <c r="Z406" s="1" t="s">
        <v>94</v>
      </c>
      <c r="AA406" s="56">
        <v>2873.4</v>
      </c>
      <c r="AB406" s="1" t="s">
        <v>95</v>
      </c>
      <c r="AC406" s="56">
        <v>296.87889999999999</v>
      </c>
      <c r="AD406" s="1" t="s">
        <v>96</v>
      </c>
      <c r="AE406" s="56">
        <v>2867.6</v>
      </c>
      <c r="AF406" s="1" t="s">
        <v>74</v>
      </c>
      <c r="AG406" s="56">
        <v>313.70929999999998</v>
      </c>
      <c r="AH406" s="1" t="s">
        <v>610</v>
      </c>
      <c r="AK406" s="1" t="s">
        <v>77</v>
      </c>
      <c r="AL406" s="1" t="s">
        <v>77</v>
      </c>
      <c r="AM406" s="1" t="s">
        <v>77</v>
      </c>
      <c r="AN406" s="1" t="s">
        <v>98</v>
      </c>
    </row>
    <row r="407" spans="1:40" ht="15" x14ac:dyDescent="0.2">
      <c r="A407" s="23" t="s">
        <v>528</v>
      </c>
      <c r="B407" s="1">
        <v>2008</v>
      </c>
      <c r="C407" s="1">
        <v>2</v>
      </c>
      <c r="E407" s="1" t="s">
        <v>82</v>
      </c>
      <c r="F407" s="1" t="s">
        <v>59</v>
      </c>
      <c r="G407" s="1" t="s">
        <v>79</v>
      </c>
      <c r="I407" s="54" t="s">
        <v>83</v>
      </c>
      <c r="J407" s="54" t="s">
        <v>84</v>
      </c>
      <c r="K407" s="54" t="s">
        <v>85</v>
      </c>
      <c r="L407" s="54" t="s">
        <v>173</v>
      </c>
      <c r="M407" s="54" t="s">
        <v>87</v>
      </c>
      <c r="N407" s="54" t="s">
        <v>108</v>
      </c>
      <c r="O407" s="54" t="s">
        <v>102</v>
      </c>
      <c r="P407" s="54" t="s">
        <v>90</v>
      </c>
      <c r="Q407" s="54"/>
      <c r="S407" s="1" t="s">
        <v>91</v>
      </c>
      <c r="T407" s="1" t="s">
        <v>92</v>
      </c>
      <c r="U407" s="1" t="s">
        <v>69</v>
      </c>
      <c r="V407" s="56">
        <v>1</v>
      </c>
      <c r="W407" s="57" t="s">
        <v>198</v>
      </c>
      <c r="X407" s="57" t="s">
        <v>198</v>
      </c>
      <c r="Y407" s="1" t="s">
        <v>78</v>
      </c>
      <c r="Z407" s="1" t="s">
        <v>94</v>
      </c>
      <c r="AA407" s="56">
        <v>3154.4</v>
      </c>
      <c r="AB407" s="1" t="s">
        <v>95</v>
      </c>
      <c r="AC407" s="56">
        <v>302.88490000000002</v>
      </c>
      <c r="AD407" s="1" t="s">
        <v>96</v>
      </c>
      <c r="AE407" s="56">
        <v>959.2</v>
      </c>
      <c r="AF407" s="1" t="s">
        <v>74</v>
      </c>
      <c r="AG407" s="56">
        <v>85.1995</v>
      </c>
      <c r="AH407" s="1" t="s">
        <v>610</v>
      </c>
      <c r="AK407" s="1" t="s">
        <v>77</v>
      </c>
      <c r="AL407" s="1" t="s">
        <v>77</v>
      </c>
      <c r="AM407" s="1" t="s">
        <v>77</v>
      </c>
      <c r="AN407" s="1" t="s">
        <v>98</v>
      </c>
    </row>
    <row r="408" spans="1:40" ht="15" x14ac:dyDescent="0.2">
      <c r="A408" s="23" t="s">
        <v>528</v>
      </c>
      <c r="B408" s="1">
        <v>2008</v>
      </c>
      <c r="C408" s="1">
        <v>3</v>
      </c>
      <c r="E408" s="1" t="s">
        <v>82</v>
      </c>
      <c r="F408" s="1" t="s">
        <v>59</v>
      </c>
      <c r="G408" s="1" t="s">
        <v>60</v>
      </c>
      <c r="I408" s="54" t="s">
        <v>83</v>
      </c>
      <c r="J408" s="54" t="s">
        <v>84</v>
      </c>
      <c r="K408" s="54" t="s">
        <v>85</v>
      </c>
      <c r="L408" s="54" t="s">
        <v>173</v>
      </c>
      <c r="M408" s="54" t="s">
        <v>87</v>
      </c>
      <c r="N408" s="54" t="s">
        <v>108</v>
      </c>
      <c r="O408" s="54" t="s">
        <v>102</v>
      </c>
      <c r="P408" s="54" t="s">
        <v>90</v>
      </c>
      <c r="Q408" s="54"/>
      <c r="S408" s="1" t="s">
        <v>103</v>
      </c>
      <c r="U408" s="1" t="s">
        <v>69</v>
      </c>
      <c r="V408" s="56">
        <v>1</v>
      </c>
      <c r="W408" s="57" t="s">
        <v>87</v>
      </c>
      <c r="X408" s="57" t="s">
        <v>87</v>
      </c>
      <c r="Y408" s="1" t="s">
        <v>78</v>
      </c>
      <c r="Z408" s="1" t="s">
        <v>94</v>
      </c>
      <c r="AA408" s="56">
        <v>197.68979999999999</v>
      </c>
      <c r="AB408" s="1" t="s">
        <v>95</v>
      </c>
      <c r="AC408" s="56">
        <v>21.822800000000001</v>
      </c>
      <c r="AD408" s="1" t="s">
        <v>96</v>
      </c>
      <c r="AE408" s="56">
        <v>128.37039999999999</v>
      </c>
      <c r="AF408" s="1" t="s">
        <v>74</v>
      </c>
      <c r="AG408" s="56">
        <v>21.565999999999999</v>
      </c>
      <c r="AH408" s="1" t="s">
        <v>80</v>
      </c>
      <c r="AJ408" s="1" t="s">
        <v>611</v>
      </c>
      <c r="AK408" s="1" t="s">
        <v>77</v>
      </c>
      <c r="AL408" s="1" t="s">
        <v>77</v>
      </c>
      <c r="AM408" s="1" t="s">
        <v>77</v>
      </c>
      <c r="AN408" s="1" t="s">
        <v>98</v>
      </c>
    </row>
    <row r="409" spans="1:40" ht="15" x14ac:dyDescent="0.2">
      <c r="A409" s="23" t="s">
        <v>528</v>
      </c>
      <c r="B409" s="1">
        <v>2008</v>
      </c>
      <c r="C409" s="1">
        <v>4</v>
      </c>
      <c r="E409" s="1" t="s">
        <v>82</v>
      </c>
      <c r="F409" s="1" t="s">
        <v>59</v>
      </c>
      <c r="G409" s="1" t="s">
        <v>79</v>
      </c>
      <c r="I409" s="54" t="s">
        <v>83</v>
      </c>
      <c r="J409" s="54" t="s">
        <v>84</v>
      </c>
      <c r="K409" s="54" t="s">
        <v>85</v>
      </c>
      <c r="L409" s="54" t="s">
        <v>173</v>
      </c>
      <c r="M409" s="54" t="s">
        <v>87</v>
      </c>
      <c r="N409" s="54" t="s">
        <v>108</v>
      </c>
      <c r="O409" s="54" t="s">
        <v>102</v>
      </c>
      <c r="P409" s="54" t="s">
        <v>90</v>
      </c>
      <c r="Q409" s="54"/>
      <c r="S409" s="1" t="s">
        <v>103</v>
      </c>
      <c r="U409" s="1" t="s">
        <v>69</v>
      </c>
      <c r="V409" s="56">
        <v>1</v>
      </c>
      <c r="W409" s="57" t="s">
        <v>87</v>
      </c>
      <c r="X409" s="57" t="s">
        <v>87</v>
      </c>
      <c r="Y409" s="1" t="s">
        <v>78</v>
      </c>
      <c r="Z409" s="1" t="s">
        <v>94</v>
      </c>
      <c r="AA409" s="56">
        <v>216.6885</v>
      </c>
      <c r="AB409" s="1" t="s">
        <v>95</v>
      </c>
      <c r="AC409" s="56">
        <v>19</v>
      </c>
      <c r="AD409" s="1" t="s">
        <v>96</v>
      </c>
      <c r="AE409" s="56">
        <v>159.179</v>
      </c>
      <c r="AF409" s="1" t="s">
        <v>74</v>
      </c>
      <c r="AG409" s="56">
        <v>19.768899999999999</v>
      </c>
      <c r="AH409" s="1" t="s">
        <v>80</v>
      </c>
      <c r="AJ409" s="1" t="s">
        <v>611</v>
      </c>
      <c r="AK409" s="1" t="s">
        <v>77</v>
      </c>
      <c r="AL409" s="1" t="s">
        <v>77</v>
      </c>
      <c r="AM409" s="1" t="s">
        <v>77</v>
      </c>
      <c r="AN409" s="1" t="s">
        <v>98</v>
      </c>
    </row>
    <row r="410" spans="1:40" ht="15" x14ac:dyDescent="0.2">
      <c r="A410" s="32" t="s">
        <v>533</v>
      </c>
      <c r="B410" s="1">
        <v>2008</v>
      </c>
      <c r="C410" s="1">
        <v>1</v>
      </c>
      <c r="E410" s="1" t="s">
        <v>82</v>
      </c>
      <c r="F410" s="1" t="s">
        <v>59</v>
      </c>
      <c r="G410" s="1" t="s">
        <v>60</v>
      </c>
      <c r="I410" s="54" t="s">
        <v>143</v>
      </c>
      <c r="J410" s="54" t="s">
        <v>329</v>
      </c>
      <c r="K410" s="54"/>
      <c r="L410" s="54" t="s">
        <v>391</v>
      </c>
      <c r="M410" s="54" t="s">
        <v>87</v>
      </c>
      <c r="N410" s="54" t="s">
        <v>88</v>
      </c>
      <c r="O410" s="54" t="s">
        <v>102</v>
      </c>
      <c r="P410" s="54" t="s">
        <v>90</v>
      </c>
      <c r="Q410" s="54"/>
      <c r="S410" s="1" t="s">
        <v>67</v>
      </c>
      <c r="T410" s="1" t="s">
        <v>68</v>
      </c>
      <c r="U410" s="1" t="s">
        <v>104</v>
      </c>
      <c r="V410" s="56">
        <v>1</v>
      </c>
      <c r="W410" s="57" t="s">
        <v>284</v>
      </c>
      <c r="X410" s="57" t="s">
        <v>191</v>
      </c>
      <c r="Y410" s="1" t="s">
        <v>78</v>
      </c>
      <c r="Z410" s="1" t="s">
        <v>94</v>
      </c>
      <c r="AA410" s="56">
        <v>5.8</v>
      </c>
      <c r="AB410" s="1" t="s">
        <v>95</v>
      </c>
      <c r="AC410" s="56">
        <v>1.7</v>
      </c>
      <c r="AD410" s="1" t="s">
        <v>96</v>
      </c>
      <c r="AE410" s="56">
        <v>1.7</v>
      </c>
      <c r="AF410" s="1" t="s">
        <v>74</v>
      </c>
      <c r="AG410" s="56">
        <v>1.1000000000000001</v>
      </c>
      <c r="AH410" s="1" t="s">
        <v>75</v>
      </c>
      <c r="AK410" s="1" t="s">
        <v>77</v>
      </c>
      <c r="AL410" s="1" t="s">
        <v>98</v>
      </c>
      <c r="AM410" s="1" t="s">
        <v>98</v>
      </c>
      <c r="AN410" s="1" t="s">
        <v>77</v>
      </c>
    </row>
    <row r="411" spans="1:40" ht="15" x14ac:dyDescent="0.2">
      <c r="A411" s="32" t="s">
        <v>533</v>
      </c>
      <c r="B411" s="1">
        <v>2008</v>
      </c>
      <c r="C411" s="1">
        <v>2</v>
      </c>
      <c r="E411" s="1" t="s">
        <v>82</v>
      </c>
      <c r="F411" s="1" t="s">
        <v>59</v>
      </c>
      <c r="G411" s="1" t="s">
        <v>60</v>
      </c>
      <c r="I411" s="54" t="s">
        <v>143</v>
      </c>
      <c r="J411" s="54" t="s">
        <v>329</v>
      </c>
      <c r="K411" s="54"/>
      <c r="L411" s="54" t="s">
        <v>391</v>
      </c>
      <c r="M411" s="54" t="s">
        <v>87</v>
      </c>
      <c r="N411" s="54" t="s">
        <v>88</v>
      </c>
      <c r="O411" s="54" t="s">
        <v>102</v>
      </c>
      <c r="P411" s="54" t="s">
        <v>90</v>
      </c>
      <c r="Q411" s="54"/>
      <c r="S411" s="1" t="s">
        <v>132</v>
      </c>
      <c r="T411" s="1" t="s">
        <v>210</v>
      </c>
      <c r="U411" s="1" t="s">
        <v>104</v>
      </c>
      <c r="V411" s="56">
        <v>1</v>
      </c>
      <c r="W411" s="57" t="s">
        <v>284</v>
      </c>
      <c r="X411" s="57" t="s">
        <v>191</v>
      </c>
      <c r="Y411" s="1" t="s">
        <v>78</v>
      </c>
      <c r="Z411" s="1" t="s">
        <v>94</v>
      </c>
      <c r="AA411" s="56">
        <v>21.1</v>
      </c>
      <c r="AB411" s="1" t="s">
        <v>95</v>
      </c>
      <c r="AC411" s="56">
        <v>2.6</v>
      </c>
      <c r="AD411" s="1" t="s">
        <v>96</v>
      </c>
      <c r="AE411" s="56">
        <v>-1.5</v>
      </c>
      <c r="AF411" s="1" t="s">
        <v>74</v>
      </c>
      <c r="AG411" s="56">
        <v>2.8</v>
      </c>
      <c r="AH411" s="1" t="s">
        <v>75</v>
      </c>
      <c r="AK411" s="1" t="s">
        <v>77</v>
      </c>
      <c r="AL411" s="1" t="s">
        <v>98</v>
      </c>
      <c r="AM411" s="1" t="s">
        <v>98</v>
      </c>
      <c r="AN411" s="1" t="s">
        <v>77</v>
      </c>
    </row>
    <row r="412" spans="1:40" ht="15" x14ac:dyDescent="0.2">
      <c r="A412" s="32" t="s">
        <v>533</v>
      </c>
      <c r="B412" s="1">
        <v>2008</v>
      </c>
      <c r="C412" s="1">
        <v>3</v>
      </c>
      <c r="E412" s="1" t="s">
        <v>82</v>
      </c>
      <c r="F412" s="1" t="s">
        <v>59</v>
      </c>
      <c r="G412" s="1" t="s">
        <v>60</v>
      </c>
      <c r="I412" s="54" t="s">
        <v>143</v>
      </c>
      <c r="J412" s="54" t="s">
        <v>329</v>
      </c>
      <c r="K412" s="54"/>
      <c r="L412" s="54" t="s">
        <v>391</v>
      </c>
      <c r="M412" s="54" t="s">
        <v>87</v>
      </c>
      <c r="N412" s="54" t="s">
        <v>88</v>
      </c>
      <c r="O412" s="54" t="s">
        <v>102</v>
      </c>
      <c r="P412" s="54" t="s">
        <v>90</v>
      </c>
      <c r="Q412" s="54"/>
      <c r="S412" s="1" t="s">
        <v>67</v>
      </c>
      <c r="T412" s="1" t="s">
        <v>68</v>
      </c>
      <c r="U412" s="1" t="s">
        <v>69</v>
      </c>
      <c r="V412" s="56">
        <v>1</v>
      </c>
      <c r="W412" s="57" t="s">
        <v>284</v>
      </c>
      <c r="X412" s="57" t="s">
        <v>191</v>
      </c>
      <c r="Y412" s="1" t="s">
        <v>78</v>
      </c>
      <c r="Z412" s="1" t="s">
        <v>94</v>
      </c>
      <c r="AA412" s="56">
        <v>7.1</v>
      </c>
      <c r="AB412" s="1" t="s">
        <v>95</v>
      </c>
      <c r="AC412" s="56">
        <v>1</v>
      </c>
      <c r="AD412" s="1" t="s">
        <v>96</v>
      </c>
      <c r="AE412" s="56">
        <v>1.2</v>
      </c>
      <c r="AF412" s="1" t="s">
        <v>74</v>
      </c>
      <c r="AG412" s="56">
        <v>1</v>
      </c>
      <c r="AH412" s="1" t="s">
        <v>75</v>
      </c>
      <c r="AJ412" s="1" t="s">
        <v>285</v>
      </c>
      <c r="AK412" s="1" t="s">
        <v>77</v>
      </c>
      <c r="AL412" s="1" t="s">
        <v>98</v>
      </c>
      <c r="AM412" s="1" t="s">
        <v>98</v>
      </c>
      <c r="AN412" s="1" t="s">
        <v>77</v>
      </c>
    </row>
    <row r="413" spans="1:40" ht="15" x14ac:dyDescent="0.2">
      <c r="A413" s="32" t="s">
        <v>533</v>
      </c>
      <c r="B413" s="1">
        <v>2008</v>
      </c>
      <c r="C413" s="1">
        <v>4</v>
      </c>
      <c r="E413" s="1" t="s">
        <v>82</v>
      </c>
      <c r="F413" s="1" t="s">
        <v>59</v>
      </c>
      <c r="G413" s="1" t="s">
        <v>60</v>
      </c>
      <c r="I413" s="54" t="s">
        <v>143</v>
      </c>
      <c r="J413" s="54" t="s">
        <v>329</v>
      </c>
      <c r="K413" s="54"/>
      <c r="L413" s="54" t="s">
        <v>391</v>
      </c>
      <c r="M413" s="54" t="s">
        <v>87</v>
      </c>
      <c r="N413" s="54" t="s">
        <v>88</v>
      </c>
      <c r="O413" s="54" t="s">
        <v>102</v>
      </c>
      <c r="P413" s="54" t="s">
        <v>90</v>
      </c>
      <c r="Q413" s="54"/>
      <c r="S413" s="1" t="s">
        <v>132</v>
      </c>
      <c r="T413" s="1" t="s">
        <v>210</v>
      </c>
      <c r="U413" s="1" t="s">
        <v>69</v>
      </c>
      <c r="V413" s="56">
        <v>1</v>
      </c>
      <c r="W413" s="57" t="s">
        <v>284</v>
      </c>
      <c r="X413" s="57" t="s">
        <v>191</v>
      </c>
      <c r="Y413" s="1" t="s">
        <v>78</v>
      </c>
      <c r="Z413" s="1" t="s">
        <v>94</v>
      </c>
      <c r="AA413" s="56">
        <v>16</v>
      </c>
      <c r="AB413" s="1" t="s">
        <v>95</v>
      </c>
      <c r="AC413" s="56">
        <v>3.5</v>
      </c>
      <c r="AD413" s="1" t="s">
        <v>96</v>
      </c>
      <c r="AE413" s="56">
        <v>0.7</v>
      </c>
      <c r="AF413" s="1" t="s">
        <v>74</v>
      </c>
      <c r="AG413" s="56">
        <v>2.2000000000000002</v>
      </c>
      <c r="AH413" s="1" t="s">
        <v>75</v>
      </c>
      <c r="AJ413" s="1" t="s">
        <v>285</v>
      </c>
      <c r="AK413" s="1" t="s">
        <v>77</v>
      </c>
      <c r="AL413" s="1" t="s">
        <v>98</v>
      </c>
      <c r="AM413" s="1" t="s">
        <v>98</v>
      </c>
      <c r="AN413" s="1" t="s">
        <v>77</v>
      </c>
    </row>
    <row r="414" spans="1:40" ht="15" x14ac:dyDescent="0.2">
      <c r="A414" s="32" t="s">
        <v>534</v>
      </c>
      <c r="B414" s="1">
        <v>2008</v>
      </c>
      <c r="C414" s="1">
        <v>1</v>
      </c>
      <c r="E414" s="1" t="s">
        <v>82</v>
      </c>
      <c r="F414" s="1" t="s">
        <v>59</v>
      </c>
      <c r="G414" s="1" t="s">
        <v>60</v>
      </c>
      <c r="I414" s="54" t="s">
        <v>83</v>
      </c>
      <c r="J414" s="54" t="s">
        <v>535</v>
      </c>
      <c r="K414" s="54" t="s">
        <v>110</v>
      </c>
      <c r="L414" s="54" t="s">
        <v>536</v>
      </c>
      <c r="M414" s="54" t="s">
        <v>87</v>
      </c>
      <c r="N414" s="54" t="s">
        <v>537</v>
      </c>
      <c r="O414" s="54" t="s">
        <v>102</v>
      </c>
      <c r="P414" s="54" t="s">
        <v>90</v>
      </c>
      <c r="Q414" s="54"/>
      <c r="S414" s="1" t="s">
        <v>67</v>
      </c>
      <c r="T414" s="1" t="s">
        <v>68</v>
      </c>
      <c r="U414" s="1" t="s">
        <v>69</v>
      </c>
      <c r="V414" s="56">
        <v>1</v>
      </c>
      <c r="W414" s="57"/>
      <c r="X414" s="57"/>
      <c r="Z414" s="1" t="s">
        <v>94</v>
      </c>
      <c r="AA414" s="56"/>
      <c r="AB414" s="1" t="s">
        <v>95</v>
      </c>
      <c r="AC414" s="56"/>
      <c r="AD414" s="1" t="s">
        <v>96</v>
      </c>
      <c r="AE414" s="56"/>
      <c r="AF414" s="1" t="s">
        <v>74</v>
      </c>
      <c r="AG414" s="56"/>
      <c r="AI414" s="1" t="s">
        <v>608</v>
      </c>
    </row>
    <row r="415" spans="1:40" ht="15" x14ac:dyDescent="0.2">
      <c r="A415" s="32" t="s">
        <v>538</v>
      </c>
      <c r="B415" s="1">
        <v>2007</v>
      </c>
      <c r="C415" s="1">
        <v>1</v>
      </c>
      <c r="E415" s="1" t="s">
        <v>82</v>
      </c>
      <c r="F415" s="1" t="s">
        <v>59</v>
      </c>
      <c r="G415" s="1" t="s">
        <v>60</v>
      </c>
      <c r="I415" s="54" t="s">
        <v>83</v>
      </c>
      <c r="J415" s="54" t="s">
        <v>87</v>
      </c>
      <c r="K415" s="54" t="s">
        <v>110</v>
      </c>
      <c r="L415" s="54" t="s">
        <v>243</v>
      </c>
      <c r="M415" s="54" t="s">
        <v>87</v>
      </c>
      <c r="N415" s="54" t="s">
        <v>88</v>
      </c>
      <c r="O415" s="54" t="s">
        <v>102</v>
      </c>
      <c r="P415" s="54" t="s">
        <v>90</v>
      </c>
      <c r="Q415" s="54"/>
      <c r="S415" s="1" t="s">
        <v>122</v>
      </c>
      <c r="U415" s="1" t="s">
        <v>69</v>
      </c>
      <c r="V415" s="56">
        <v>1</v>
      </c>
      <c r="W415" s="57" t="s">
        <v>107</v>
      </c>
      <c r="X415" s="57" t="s">
        <v>107</v>
      </c>
      <c r="Y415" s="1" t="s">
        <v>70</v>
      </c>
      <c r="AA415" s="56"/>
      <c r="AC415" s="56"/>
      <c r="AE415" s="56"/>
      <c r="AG415" s="56"/>
      <c r="AI415" s="1" t="s">
        <v>277</v>
      </c>
      <c r="AJ415" s="1" t="s">
        <v>336</v>
      </c>
    </row>
    <row r="416" spans="1:40" ht="15" x14ac:dyDescent="0.2">
      <c r="A416" s="32" t="s">
        <v>538</v>
      </c>
      <c r="B416" s="1">
        <v>2007</v>
      </c>
      <c r="C416" s="1">
        <v>2</v>
      </c>
      <c r="E416" s="1" t="s">
        <v>82</v>
      </c>
      <c r="F416" s="1" t="s">
        <v>59</v>
      </c>
      <c r="G416" s="1" t="s">
        <v>79</v>
      </c>
      <c r="I416" s="54" t="s">
        <v>83</v>
      </c>
      <c r="J416" s="54" t="s">
        <v>87</v>
      </c>
      <c r="K416" s="54" t="s">
        <v>110</v>
      </c>
      <c r="L416" s="54" t="s">
        <v>243</v>
      </c>
      <c r="M416" s="54" t="s">
        <v>87</v>
      </c>
      <c r="N416" s="54" t="s">
        <v>88</v>
      </c>
      <c r="O416" s="54" t="s">
        <v>102</v>
      </c>
      <c r="P416" s="54" t="s">
        <v>90</v>
      </c>
      <c r="Q416" s="54"/>
      <c r="S416" s="1" t="s">
        <v>122</v>
      </c>
      <c r="U416" s="1" t="s">
        <v>69</v>
      </c>
      <c r="V416" s="56">
        <v>1</v>
      </c>
      <c r="W416" s="57" t="s">
        <v>107</v>
      </c>
      <c r="X416" s="57" t="s">
        <v>107</v>
      </c>
      <c r="Y416" s="1" t="s">
        <v>70</v>
      </c>
      <c r="AA416" s="56"/>
      <c r="AC416" s="56"/>
      <c r="AE416" s="56"/>
      <c r="AG416" s="56"/>
      <c r="AI416" s="1" t="s">
        <v>277</v>
      </c>
      <c r="AJ416" s="1" t="s">
        <v>336</v>
      </c>
    </row>
    <row r="417" spans="1:40" ht="15" x14ac:dyDescent="0.2">
      <c r="A417" s="32" t="s">
        <v>539</v>
      </c>
      <c r="B417" s="1">
        <v>2007</v>
      </c>
      <c r="C417" s="1">
        <v>1</v>
      </c>
      <c r="E417" s="1" t="s">
        <v>82</v>
      </c>
      <c r="F417" s="1" t="s">
        <v>59</v>
      </c>
      <c r="G417" s="1" t="s">
        <v>60</v>
      </c>
      <c r="I417" s="54" t="s">
        <v>143</v>
      </c>
      <c r="J417" s="54" t="s">
        <v>329</v>
      </c>
      <c r="K417" s="54"/>
      <c r="L417" s="54" t="s">
        <v>540</v>
      </c>
      <c r="M417" s="54" t="s">
        <v>123</v>
      </c>
      <c r="N417" s="54" t="s">
        <v>392</v>
      </c>
      <c r="O417" s="54" t="s">
        <v>102</v>
      </c>
      <c r="P417" s="54" t="s">
        <v>90</v>
      </c>
      <c r="Q417" s="54"/>
      <c r="S417" s="1" t="s">
        <v>91</v>
      </c>
      <c r="T417" s="1" t="s">
        <v>92</v>
      </c>
      <c r="U417" s="1" t="s">
        <v>69</v>
      </c>
      <c r="V417" s="56">
        <v>1</v>
      </c>
      <c r="W417" s="57" t="s">
        <v>198</v>
      </c>
      <c r="X417" s="57" t="s">
        <v>198</v>
      </c>
      <c r="Y417" s="1" t="s">
        <v>78</v>
      </c>
      <c r="AA417" s="56"/>
      <c r="AC417" s="56"/>
      <c r="AE417" s="56"/>
      <c r="AG417" s="56"/>
      <c r="AI417" s="1" t="s">
        <v>451</v>
      </c>
    </row>
    <row r="418" spans="1:40" ht="15" x14ac:dyDescent="0.2">
      <c r="A418" s="23" t="s">
        <v>541</v>
      </c>
      <c r="B418" s="1">
        <v>2006</v>
      </c>
      <c r="C418" s="1">
        <v>1</v>
      </c>
      <c r="D418" s="65"/>
      <c r="E418" s="1" t="s">
        <v>82</v>
      </c>
      <c r="F418" s="1" t="s">
        <v>59</v>
      </c>
      <c r="G418" s="1" t="s">
        <v>60</v>
      </c>
      <c r="I418" s="54" t="s">
        <v>261</v>
      </c>
      <c r="J418" s="54" t="s">
        <v>542</v>
      </c>
      <c r="K418" s="54"/>
      <c r="L418" s="54" t="s">
        <v>243</v>
      </c>
      <c r="M418" s="54" t="s">
        <v>87</v>
      </c>
      <c r="N418" s="54" t="s">
        <v>88</v>
      </c>
      <c r="O418" s="54" t="s">
        <v>102</v>
      </c>
      <c r="P418" s="54" t="s">
        <v>90</v>
      </c>
      <c r="Q418" s="54"/>
      <c r="R418" s="66"/>
      <c r="S418" s="1" t="s">
        <v>67</v>
      </c>
      <c r="T418" s="1" t="s">
        <v>68</v>
      </c>
      <c r="U418" s="1" t="s">
        <v>69</v>
      </c>
      <c r="V418" s="56">
        <v>1</v>
      </c>
      <c r="W418" s="57"/>
      <c r="X418" s="57"/>
      <c r="Y418" s="1" t="s">
        <v>70</v>
      </c>
      <c r="AA418" s="56"/>
      <c r="AC418" s="56"/>
      <c r="AE418" s="56"/>
      <c r="AG418" s="56"/>
      <c r="AI418" s="1" t="s">
        <v>268</v>
      </c>
    </row>
    <row r="419" spans="1:40" ht="15" x14ac:dyDescent="0.2">
      <c r="A419" s="23" t="s">
        <v>541</v>
      </c>
      <c r="B419" s="1">
        <v>2006</v>
      </c>
      <c r="C419" s="1">
        <v>2</v>
      </c>
      <c r="D419" s="65"/>
      <c r="E419" s="1" t="s">
        <v>82</v>
      </c>
      <c r="F419" s="1" t="s">
        <v>59</v>
      </c>
      <c r="G419" s="1" t="s">
        <v>60</v>
      </c>
      <c r="I419" s="54" t="s">
        <v>261</v>
      </c>
      <c r="J419" s="54" t="s">
        <v>542</v>
      </c>
      <c r="K419" s="54"/>
      <c r="L419" s="54" t="s">
        <v>243</v>
      </c>
      <c r="M419" s="54" t="s">
        <v>87</v>
      </c>
      <c r="N419" s="54" t="s">
        <v>88</v>
      </c>
      <c r="O419" s="54" t="s">
        <v>102</v>
      </c>
      <c r="P419" s="54" t="s">
        <v>90</v>
      </c>
      <c r="Q419" s="54"/>
      <c r="R419" s="66"/>
      <c r="S419" s="1" t="s">
        <v>91</v>
      </c>
      <c r="T419" s="1" t="s">
        <v>92</v>
      </c>
      <c r="U419" s="1" t="s">
        <v>69</v>
      </c>
      <c r="V419" s="56">
        <v>1</v>
      </c>
      <c r="W419" s="57"/>
      <c r="X419" s="57"/>
      <c r="Y419" s="1" t="s">
        <v>70</v>
      </c>
      <c r="AA419" s="56"/>
      <c r="AC419" s="56"/>
      <c r="AE419" s="56"/>
      <c r="AG419" s="56"/>
      <c r="AI419" s="1" t="s">
        <v>268</v>
      </c>
      <c r="AJ419" s="1" t="s">
        <v>543</v>
      </c>
    </row>
    <row r="420" spans="1:40" ht="15" x14ac:dyDescent="0.2">
      <c r="A420" s="23" t="s">
        <v>544</v>
      </c>
      <c r="B420" s="1">
        <v>2006</v>
      </c>
      <c r="C420" s="1">
        <v>1</v>
      </c>
      <c r="D420" s="65"/>
      <c r="E420" s="1" t="s">
        <v>82</v>
      </c>
      <c r="F420" s="1" t="s">
        <v>59</v>
      </c>
      <c r="G420" s="1" t="s">
        <v>60</v>
      </c>
      <c r="I420" s="54" t="s">
        <v>83</v>
      </c>
      <c r="J420" s="54" t="s">
        <v>87</v>
      </c>
      <c r="K420" s="54"/>
      <c r="L420" s="54" t="s">
        <v>243</v>
      </c>
      <c r="M420" s="54" t="s">
        <v>87</v>
      </c>
      <c r="N420" s="54" t="s">
        <v>88</v>
      </c>
      <c r="O420" s="54" t="s">
        <v>102</v>
      </c>
      <c r="P420" s="54" t="s">
        <v>90</v>
      </c>
      <c r="Q420" s="54"/>
      <c r="R420" s="66"/>
      <c r="S420" s="1" t="s">
        <v>122</v>
      </c>
      <c r="U420" s="1" t="s">
        <v>69</v>
      </c>
      <c r="V420" s="56">
        <v>1</v>
      </c>
      <c r="W420" s="57" t="s">
        <v>198</v>
      </c>
      <c r="X420" s="57" t="s">
        <v>198</v>
      </c>
      <c r="Y420" s="1" t="s">
        <v>70</v>
      </c>
      <c r="AA420" s="56"/>
      <c r="AC420" s="56"/>
      <c r="AE420" s="56"/>
      <c r="AG420" s="56"/>
      <c r="AJ420" s="1" t="s">
        <v>336</v>
      </c>
      <c r="AK420" s="1" t="s">
        <v>77</v>
      </c>
      <c r="AL420" s="1" t="s">
        <v>77</v>
      </c>
      <c r="AM420" s="1" t="s">
        <v>77</v>
      </c>
      <c r="AN420" s="1" t="s">
        <v>98</v>
      </c>
    </row>
    <row r="421" spans="1:40" ht="15" x14ac:dyDescent="0.2">
      <c r="A421" s="24" t="s">
        <v>545</v>
      </c>
      <c r="B421" s="1">
        <v>2005</v>
      </c>
      <c r="C421" s="1">
        <v>1</v>
      </c>
      <c r="D421" s="65"/>
      <c r="E421" s="1" t="s">
        <v>82</v>
      </c>
      <c r="F421" s="1" t="s">
        <v>59</v>
      </c>
      <c r="G421" s="1" t="s">
        <v>60</v>
      </c>
      <c r="I421" s="54" t="s">
        <v>143</v>
      </c>
      <c r="J421" s="54" t="s">
        <v>329</v>
      </c>
      <c r="K421" s="54"/>
      <c r="L421" s="54" t="s">
        <v>546</v>
      </c>
      <c r="M421" s="54" t="s">
        <v>106</v>
      </c>
      <c r="N421" s="54" t="s">
        <v>392</v>
      </c>
      <c r="O421" s="54" t="s">
        <v>102</v>
      </c>
      <c r="P421" s="54" t="s">
        <v>90</v>
      </c>
      <c r="Q421" s="54"/>
      <c r="R421" s="66"/>
      <c r="S421" s="1" t="s">
        <v>91</v>
      </c>
      <c r="T421" s="1" t="s">
        <v>92</v>
      </c>
      <c r="U421" s="1" t="s">
        <v>69</v>
      </c>
      <c r="V421" s="56">
        <v>1</v>
      </c>
      <c r="W421" s="57" t="s">
        <v>105</v>
      </c>
      <c r="X421" s="57" t="s">
        <v>198</v>
      </c>
      <c r="Y421" s="1" t="s">
        <v>78</v>
      </c>
      <c r="Z421" s="1" t="s">
        <v>94</v>
      </c>
      <c r="AA421" s="56">
        <v>180</v>
      </c>
      <c r="AB421" s="1" t="s">
        <v>95</v>
      </c>
      <c r="AC421" s="56">
        <v>20</v>
      </c>
      <c r="AD421" s="1" t="s">
        <v>96</v>
      </c>
      <c r="AE421" s="56">
        <v>147.27000000000001</v>
      </c>
      <c r="AF421" s="1" t="s">
        <v>74</v>
      </c>
      <c r="AG421" s="56">
        <v>12.73</v>
      </c>
      <c r="AH421" s="1" t="s">
        <v>80</v>
      </c>
      <c r="AK421" s="1" t="s">
        <v>77</v>
      </c>
      <c r="AL421" s="1" t="s">
        <v>77</v>
      </c>
      <c r="AM421" s="1" t="s">
        <v>77</v>
      </c>
      <c r="AN421" s="1" t="s">
        <v>77</v>
      </c>
    </row>
    <row r="422" spans="1:40" ht="15" x14ac:dyDescent="0.2">
      <c r="A422" s="24" t="s">
        <v>545</v>
      </c>
      <c r="B422" s="1">
        <v>2005</v>
      </c>
      <c r="C422" s="1">
        <v>2</v>
      </c>
      <c r="D422" s="65"/>
      <c r="E422" s="1" t="s">
        <v>82</v>
      </c>
      <c r="F422" s="1" t="s">
        <v>59</v>
      </c>
      <c r="G422" s="1" t="s">
        <v>60</v>
      </c>
      <c r="I422" s="54" t="s">
        <v>143</v>
      </c>
      <c r="J422" s="54" t="s">
        <v>329</v>
      </c>
      <c r="K422" s="54"/>
      <c r="L422" s="54" t="s">
        <v>546</v>
      </c>
      <c r="M422" s="54" t="s">
        <v>106</v>
      </c>
      <c r="N422" s="54" t="s">
        <v>392</v>
      </c>
      <c r="O422" s="54" t="s">
        <v>102</v>
      </c>
      <c r="P422" s="54" t="s">
        <v>90</v>
      </c>
      <c r="Q422" s="54"/>
      <c r="R422" s="66"/>
      <c r="S422" s="1" t="s">
        <v>120</v>
      </c>
      <c r="U422" s="1" t="s">
        <v>69</v>
      </c>
      <c r="V422" s="56">
        <v>1</v>
      </c>
      <c r="W422" s="57" t="s">
        <v>107</v>
      </c>
      <c r="X422" s="57" t="s">
        <v>107</v>
      </c>
      <c r="Y422" s="1" t="s">
        <v>78</v>
      </c>
      <c r="Z422" s="1" t="s">
        <v>94</v>
      </c>
      <c r="AA422" s="56">
        <v>58.12</v>
      </c>
      <c r="AB422" s="1" t="s">
        <v>95</v>
      </c>
      <c r="AC422" s="56">
        <v>4.7</v>
      </c>
      <c r="AD422" s="1" t="s">
        <v>96</v>
      </c>
      <c r="AE422" s="56">
        <v>24.94</v>
      </c>
      <c r="AF422" s="1" t="s">
        <v>74</v>
      </c>
      <c r="AG422" s="56">
        <v>6.35</v>
      </c>
      <c r="AH422" s="1" t="s">
        <v>80</v>
      </c>
      <c r="AK422" s="1" t="s">
        <v>77</v>
      </c>
      <c r="AL422" s="1" t="s">
        <v>77</v>
      </c>
      <c r="AM422" s="1" t="s">
        <v>77</v>
      </c>
      <c r="AN422" s="1" t="s">
        <v>77</v>
      </c>
    </row>
    <row r="423" spans="1:40" ht="15" x14ac:dyDescent="0.2">
      <c r="A423" s="24" t="s">
        <v>545</v>
      </c>
      <c r="B423" s="1">
        <v>2004</v>
      </c>
      <c r="C423" s="1">
        <v>1</v>
      </c>
      <c r="D423" s="65"/>
      <c r="E423" s="1" t="s">
        <v>82</v>
      </c>
      <c r="F423" s="1" t="s">
        <v>59</v>
      </c>
      <c r="G423" s="1" t="s">
        <v>60</v>
      </c>
      <c r="I423" s="54" t="s">
        <v>143</v>
      </c>
      <c r="J423" s="54" t="s">
        <v>329</v>
      </c>
      <c r="K423" s="54"/>
      <c r="L423" s="54" t="s">
        <v>540</v>
      </c>
      <c r="M423" s="54" t="s">
        <v>123</v>
      </c>
      <c r="N423" s="54" t="s">
        <v>392</v>
      </c>
      <c r="O423" s="54" t="s">
        <v>102</v>
      </c>
      <c r="P423" s="54" t="s">
        <v>90</v>
      </c>
      <c r="Q423" s="54"/>
      <c r="R423" s="66"/>
      <c r="S423" s="1" t="s">
        <v>91</v>
      </c>
      <c r="T423" s="1" t="s">
        <v>92</v>
      </c>
      <c r="U423" s="1" t="s">
        <v>69</v>
      </c>
      <c r="V423" s="56">
        <v>1</v>
      </c>
      <c r="W423" s="57" t="s">
        <v>198</v>
      </c>
      <c r="X423" s="57" t="s">
        <v>199</v>
      </c>
      <c r="Y423" s="1" t="s">
        <v>78</v>
      </c>
      <c r="Z423" s="1" t="s">
        <v>94</v>
      </c>
      <c r="AA423" s="56">
        <v>157.80000000000001</v>
      </c>
      <c r="AB423" s="1" t="s">
        <v>95</v>
      </c>
      <c r="AC423" s="56">
        <v>18.2</v>
      </c>
      <c r="AD423" s="1" t="s">
        <v>96</v>
      </c>
      <c r="AE423" s="56">
        <v>138.80000000000001</v>
      </c>
      <c r="AF423" s="1" t="s">
        <v>74</v>
      </c>
      <c r="AG423" s="56">
        <v>15.3</v>
      </c>
      <c r="AH423" s="1" t="s">
        <v>75</v>
      </c>
      <c r="AK423" s="1" t="s">
        <v>77</v>
      </c>
      <c r="AL423" s="1" t="s">
        <v>77</v>
      </c>
      <c r="AM423" s="1" t="s">
        <v>77</v>
      </c>
      <c r="AN423" s="1" t="s">
        <v>77</v>
      </c>
    </row>
    <row r="424" spans="1:40" ht="15" x14ac:dyDescent="0.2">
      <c r="A424" s="23" t="s">
        <v>541</v>
      </c>
      <c r="B424" s="1">
        <v>2004</v>
      </c>
      <c r="C424" s="1">
        <v>1</v>
      </c>
      <c r="E424" s="1" t="s">
        <v>82</v>
      </c>
      <c r="F424" s="1" t="s">
        <v>59</v>
      </c>
      <c r="G424" s="1" t="s">
        <v>79</v>
      </c>
      <c r="I424" s="54" t="s">
        <v>261</v>
      </c>
      <c r="J424" s="54" t="s">
        <v>542</v>
      </c>
      <c r="K424" s="54"/>
      <c r="L424" s="54" t="s">
        <v>243</v>
      </c>
      <c r="M424" s="54" t="s">
        <v>87</v>
      </c>
      <c r="N424" s="54" t="s">
        <v>88</v>
      </c>
      <c r="O424" s="54" t="s">
        <v>102</v>
      </c>
      <c r="P424" s="54" t="s">
        <v>90</v>
      </c>
      <c r="Q424" s="54"/>
      <c r="S424" s="1" t="s">
        <v>67</v>
      </c>
      <c r="T424" s="1" t="s">
        <v>68</v>
      </c>
      <c r="U424" s="1" t="s">
        <v>69</v>
      </c>
      <c r="V424" s="56">
        <v>1</v>
      </c>
      <c r="W424" s="57" t="s">
        <v>188</v>
      </c>
      <c r="X424" s="57" t="s">
        <v>188</v>
      </c>
      <c r="Y424" s="1" t="s">
        <v>70</v>
      </c>
      <c r="Z424" s="1" t="s">
        <v>94</v>
      </c>
      <c r="AA424" s="56">
        <v>62.14</v>
      </c>
      <c r="AB424" s="1" t="s">
        <v>95</v>
      </c>
      <c r="AC424" s="56">
        <v>3.1</v>
      </c>
      <c r="AD424" s="1" t="s">
        <v>96</v>
      </c>
      <c r="AE424" s="56">
        <v>54.79</v>
      </c>
      <c r="AF424" s="1" t="s">
        <v>74</v>
      </c>
      <c r="AG424" s="56">
        <v>3.01</v>
      </c>
      <c r="AH424" s="1" t="s">
        <v>80</v>
      </c>
      <c r="AJ424" s="1" t="s">
        <v>340</v>
      </c>
      <c r="AK424" s="1" t="s">
        <v>77</v>
      </c>
      <c r="AL424" s="1" t="s">
        <v>98</v>
      </c>
      <c r="AM424" s="1" t="s">
        <v>98</v>
      </c>
      <c r="AN424" s="1" t="s">
        <v>77</v>
      </c>
    </row>
    <row r="425" spans="1:40" ht="15" x14ac:dyDescent="0.2">
      <c r="A425" s="23" t="s">
        <v>547</v>
      </c>
      <c r="B425" s="1">
        <v>2003</v>
      </c>
      <c r="C425" s="1">
        <v>1</v>
      </c>
      <c r="E425" s="1" t="s">
        <v>82</v>
      </c>
      <c r="F425" s="1" t="s">
        <v>59</v>
      </c>
      <c r="G425" s="1" t="s">
        <v>60</v>
      </c>
      <c r="I425" s="54" t="s">
        <v>261</v>
      </c>
      <c r="J425" s="54" t="s">
        <v>488</v>
      </c>
      <c r="K425" s="54"/>
      <c r="L425" s="54" t="s">
        <v>173</v>
      </c>
      <c r="M425" s="54" t="s">
        <v>87</v>
      </c>
      <c r="N425" s="54" t="s">
        <v>88</v>
      </c>
      <c r="O425" s="54" t="s">
        <v>102</v>
      </c>
      <c r="P425" s="54" t="s">
        <v>90</v>
      </c>
      <c r="Q425" s="54"/>
      <c r="S425" s="1" t="s">
        <v>91</v>
      </c>
      <c r="T425" s="1" t="s">
        <v>92</v>
      </c>
      <c r="U425" s="1" t="s">
        <v>69</v>
      </c>
      <c r="V425" s="56">
        <v>1</v>
      </c>
      <c r="W425" s="57" t="s">
        <v>193</v>
      </c>
      <c r="X425" s="57" t="s">
        <v>191</v>
      </c>
      <c r="Y425" s="1" t="s">
        <v>70</v>
      </c>
      <c r="Z425" s="1" t="s">
        <v>94</v>
      </c>
      <c r="AA425" s="56"/>
      <c r="AB425" s="1" t="s">
        <v>95</v>
      </c>
      <c r="AC425" s="56"/>
      <c r="AD425" s="1" t="s">
        <v>96</v>
      </c>
      <c r="AE425" s="56"/>
      <c r="AF425" s="1" t="s">
        <v>74</v>
      </c>
      <c r="AG425" s="56"/>
      <c r="AH425" s="1" t="s">
        <v>75</v>
      </c>
      <c r="AI425" s="1" t="s">
        <v>277</v>
      </c>
      <c r="AJ425" s="1" t="s">
        <v>548</v>
      </c>
    </row>
    <row r="426" spans="1:40" ht="15" x14ac:dyDescent="0.2">
      <c r="A426" s="23" t="s">
        <v>547</v>
      </c>
      <c r="B426" s="1">
        <v>2003</v>
      </c>
      <c r="C426" s="1">
        <v>2</v>
      </c>
      <c r="E426" s="1" t="s">
        <v>82</v>
      </c>
      <c r="F426" s="1" t="s">
        <v>59</v>
      </c>
      <c r="G426" s="1" t="s">
        <v>79</v>
      </c>
      <c r="I426" s="54" t="s">
        <v>261</v>
      </c>
      <c r="J426" s="54" t="s">
        <v>488</v>
      </c>
      <c r="K426" s="54"/>
      <c r="L426" s="54" t="s">
        <v>173</v>
      </c>
      <c r="M426" s="54" t="s">
        <v>87</v>
      </c>
      <c r="N426" s="54" t="s">
        <v>88</v>
      </c>
      <c r="O426" s="54" t="s">
        <v>102</v>
      </c>
      <c r="P426" s="54" t="s">
        <v>90</v>
      </c>
      <c r="Q426" s="54"/>
      <c r="S426" s="1" t="s">
        <v>91</v>
      </c>
      <c r="T426" s="1" t="s">
        <v>92</v>
      </c>
      <c r="U426" s="1" t="s">
        <v>69</v>
      </c>
      <c r="V426" s="56">
        <v>1</v>
      </c>
      <c r="W426" s="57" t="s">
        <v>171</v>
      </c>
      <c r="X426" s="57" t="s">
        <v>198</v>
      </c>
      <c r="Y426" s="1" t="s">
        <v>70</v>
      </c>
      <c r="Z426" s="1" t="s">
        <v>94</v>
      </c>
      <c r="AA426" s="56"/>
      <c r="AB426" s="1" t="s">
        <v>95</v>
      </c>
      <c r="AC426" s="56"/>
      <c r="AD426" s="1" t="s">
        <v>96</v>
      </c>
      <c r="AE426" s="56"/>
      <c r="AF426" s="1" t="s">
        <v>74</v>
      </c>
      <c r="AG426" s="56"/>
      <c r="AH426" s="1" t="s">
        <v>75</v>
      </c>
      <c r="AI426" s="1" t="s">
        <v>277</v>
      </c>
      <c r="AJ426" s="1" t="s">
        <v>548</v>
      </c>
    </row>
    <row r="427" spans="1:40" ht="15" x14ac:dyDescent="0.2">
      <c r="A427" s="23" t="s">
        <v>549</v>
      </c>
      <c r="B427" s="1">
        <v>2003</v>
      </c>
      <c r="C427" s="1">
        <v>1</v>
      </c>
      <c r="E427" s="1" t="s">
        <v>82</v>
      </c>
      <c r="F427" s="1" t="s">
        <v>59</v>
      </c>
      <c r="G427" s="1" t="s">
        <v>165</v>
      </c>
      <c r="I427" s="54" t="s">
        <v>143</v>
      </c>
      <c r="J427" s="54" t="s">
        <v>329</v>
      </c>
      <c r="K427" s="54"/>
      <c r="L427" s="54" t="s">
        <v>540</v>
      </c>
      <c r="M427" s="54" t="s">
        <v>123</v>
      </c>
      <c r="N427" s="54" t="s">
        <v>392</v>
      </c>
      <c r="O427" s="54" t="s">
        <v>102</v>
      </c>
      <c r="P427" s="54" t="s">
        <v>90</v>
      </c>
      <c r="Q427" s="54"/>
      <c r="S427" s="1" t="s">
        <v>120</v>
      </c>
      <c r="U427" s="1" t="s">
        <v>69</v>
      </c>
      <c r="V427" s="56">
        <v>1</v>
      </c>
      <c r="W427" s="57" t="s">
        <v>213</v>
      </c>
      <c r="X427" s="57" t="s">
        <v>213</v>
      </c>
      <c r="Y427" s="1" t="s">
        <v>78</v>
      </c>
      <c r="Z427" s="1" t="s">
        <v>94</v>
      </c>
      <c r="AA427" s="56">
        <v>66.05</v>
      </c>
      <c r="AB427" s="1" t="s">
        <v>95</v>
      </c>
      <c r="AC427" s="56">
        <v>3.71</v>
      </c>
      <c r="AD427" s="1" t="s">
        <v>96</v>
      </c>
      <c r="AE427" s="56">
        <v>35.28</v>
      </c>
      <c r="AF427" s="1" t="s">
        <v>74</v>
      </c>
      <c r="AG427" s="56">
        <v>7.96</v>
      </c>
      <c r="AH427" s="1" t="s">
        <v>80</v>
      </c>
      <c r="AK427" s="1" t="s">
        <v>77</v>
      </c>
      <c r="AL427" s="1" t="s">
        <v>98</v>
      </c>
      <c r="AM427" s="1" t="s">
        <v>77</v>
      </c>
      <c r="AN427" s="1" t="s">
        <v>98</v>
      </c>
    </row>
    <row r="428" spans="1:40" ht="15" x14ac:dyDescent="0.2">
      <c r="A428" s="23" t="s">
        <v>549</v>
      </c>
      <c r="B428" s="1">
        <v>2003</v>
      </c>
      <c r="C428" s="1">
        <v>2</v>
      </c>
      <c r="E428" s="1" t="s">
        <v>82</v>
      </c>
      <c r="F428" s="1" t="s">
        <v>59</v>
      </c>
      <c r="G428" s="1" t="s">
        <v>165</v>
      </c>
      <c r="I428" s="54" t="s">
        <v>143</v>
      </c>
      <c r="J428" s="54" t="s">
        <v>329</v>
      </c>
      <c r="K428" s="54"/>
      <c r="L428" s="54" t="s">
        <v>540</v>
      </c>
      <c r="M428" s="54" t="s">
        <v>123</v>
      </c>
      <c r="N428" s="54" t="s">
        <v>392</v>
      </c>
      <c r="O428" s="54" t="s">
        <v>102</v>
      </c>
      <c r="P428" s="54" t="s">
        <v>90</v>
      </c>
      <c r="Q428" s="54"/>
      <c r="S428" s="1" t="s">
        <v>91</v>
      </c>
      <c r="T428" s="1" t="s">
        <v>92</v>
      </c>
      <c r="U428" s="1" t="s">
        <v>69</v>
      </c>
      <c r="V428" s="56"/>
      <c r="W428" s="57"/>
      <c r="X428" s="57"/>
      <c r="AA428" s="56"/>
      <c r="AC428" s="56"/>
      <c r="AE428" s="56"/>
      <c r="AG428" s="56"/>
      <c r="AI428" s="1" t="s">
        <v>451</v>
      </c>
      <c r="AK428" s="1" t="s">
        <v>77</v>
      </c>
      <c r="AL428" s="1" t="s">
        <v>98</v>
      </c>
      <c r="AM428" s="1" t="s">
        <v>77</v>
      </c>
      <c r="AN428" s="1" t="s">
        <v>98</v>
      </c>
    </row>
    <row r="429" spans="1:40" ht="15" x14ac:dyDescent="0.2">
      <c r="A429" s="34" t="s">
        <v>550</v>
      </c>
      <c r="B429" s="1">
        <v>1989</v>
      </c>
      <c r="C429" s="1">
        <v>1</v>
      </c>
      <c r="I429" s="54"/>
      <c r="J429" s="54"/>
      <c r="K429" s="54"/>
      <c r="L429" s="54"/>
      <c r="M429" s="54"/>
      <c r="N429" s="54"/>
      <c r="O429" s="54"/>
      <c r="P429" s="54"/>
      <c r="Q429" s="54"/>
      <c r="V429" s="56"/>
      <c r="W429" s="57"/>
      <c r="X429" s="57"/>
      <c r="AA429" s="56"/>
      <c r="AC429" s="56"/>
      <c r="AE429" s="56"/>
      <c r="AG429" s="56"/>
      <c r="AI429" s="1" t="s">
        <v>551</v>
      </c>
      <c r="AK429" s="1" t="s">
        <v>77</v>
      </c>
      <c r="AL429" s="1" t="s">
        <v>77</v>
      </c>
      <c r="AM429" s="1" t="s">
        <v>77</v>
      </c>
      <c r="AN429" s="1" t="s">
        <v>77</v>
      </c>
    </row>
    <row r="430" spans="1:40" x14ac:dyDescent="0.2">
      <c r="A430" s="67" t="s">
        <v>552</v>
      </c>
      <c r="B430" s="68">
        <v>2024</v>
      </c>
      <c r="C430" s="68">
        <v>1</v>
      </c>
      <c r="E430" s="68" t="s">
        <v>82</v>
      </c>
      <c r="F430" s="68" t="s">
        <v>59</v>
      </c>
      <c r="G430" s="68" t="s">
        <v>60</v>
      </c>
      <c r="I430" s="77" t="s">
        <v>83</v>
      </c>
      <c r="J430" s="69">
        <v>3</v>
      </c>
      <c r="K430" s="69" t="s">
        <v>110</v>
      </c>
      <c r="L430" s="69" t="s">
        <v>330</v>
      </c>
      <c r="M430" s="69">
        <v>4</v>
      </c>
      <c r="N430" s="69" t="s">
        <v>204</v>
      </c>
      <c r="O430" s="69" t="s">
        <v>102</v>
      </c>
      <c r="P430" s="69" t="s">
        <v>90</v>
      </c>
      <c r="Q430" s="54"/>
      <c r="S430" s="65"/>
      <c r="T430" s="68"/>
      <c r="U430" s="68" t="s">
        <v>69</v>
      </c>
      <c r="V430" s="56"/>
      <c r="W430" s="70"/>
      <c r="X430" s="70"/>
      <c r="Y430" s="70"/>
      <c r="Z430" s="68"/>
      <c r="AA430" s="68"/>
      <c r="AB430" s="70"/>
      <c r="AC430" s="68"/>
      <c r="AD430" s="70"/>
      <c r="AE430" s="68"/>
      <c r="AF430" s="70"/>
      <c r="AG430" s="68"/>
      <c r="AH430" s="70"/>
      <c r="AI430" s="68" t="s">
        <v>607</v>
      </c>
      <c r="AJ430" s="68"/>
    </row>
    <row r="431" spans="1:40" x14ac:dyDescent="0.2">
      <c r="A431" s="67" t="s">
        <v>552</v>
      </c>
      <c r="B431" s="68">
        <v>2024</v>
      </c>
      <c r="C431" s="68">
        <v>2</v>
      </c>
      <c r="E431" s="68" t="s">
        <v>82</v>
      </c>
      <c r="F431" s="68" t="s">
        <v>59</v>
      </c>
      <c r="G431" s="68" t="s">
        <v>60</v>
      </c>
      <c r="I431" s="77" t="s">
        <v>83</v>
      </c>
      <c r="J431" s="69">
        <v>3</v>
      </c>
      <c r="K431" s="69" t="s">
        <v>110</v>
      </c>
      <c r="L431" s="69" t="s">
        <v>330</v>
      </c>
      <c r="M431" s="69">
        <v>4</v>
      </c>
      <c r="N431" s="69" t="s">
        <v>204</v>
      </c>
      <c r="O431" s="69" t="s">
        <v>102</v>
      </c>
      <c r="P431" s="69" t="s">
        <v>90</v>
      </c>
      <c r="Q431" s="54"/>
      <c r="S431" s="65"/>
      <c r="T431" s="68"/>
      <c r="U431" s="68" t="s">
        <v>69</v>
      </c>
      <c r="V431" s="56"/>
      <c r="W431" s="70"/>
      <c r="X431" s="70"/>
      <c r="Y431" s="70"/>
      <c r="Z431" s="68"/>
      <c r="AA431" s="68"/>
      <c r="AB431" s="70"/>
      <c r="AC431" s="68"/>
      <c r="AD431" s="70"/>
      <c r="AE431" s="68"/>
      <c r="AF431" s="70"/>
      <c r="AG431" s="68"/>
      <c r="AH431" s="70"/>
      <c r="AI431" s="68" t="s">
        <v>607</v>
      </c>
      <c r="AJ431" s="68"/>
    </row>
    <row r="432" spans="1:40" x14ac:dyDescent="0.2">
      <c r="A432" s="67" t="s">
        <v>552</v>
      </c>
      <c r="B432" s="68">
        <v>2024</v>
      </c>
      <c r="C432" s="68">
        <v>3</v>
      </c>
      <c r="E432" s="68" t="s">
        <v>82</v>
      </c>
      <c r="F432" s="68" t="s">
        <v>59</v>
      </c>
      <c r="G432" s="68" t="s">
        <v>60</v>
      </c>
      <c r="I432" s="77" t="s">
        <v>83</v>
      </c>
      <c r="J432" s="69">
        <v>3</v>
      </c>
      <c r="K432" s="69" t="s">
        <v>110</v>
      </c>
      <c r="L432" s="69" t="s">
        <v>330</v>
      </c>
      <c r="M432" s="69">
        <v>4</v>
      </c>
      <c r="N432" s="69" t="s">
        <v>204</v>
      </c>
      <c r="O432" s="69" t="s">
        <v>102</v>
      </c>
      <c r="P432" s="69" t="s">
        <v>90</v>
      </c>
      <c r="Q432" s="54"/>
      <c r="S432" s="65"/>
      <c r="T432" s="68"/>
      <c r="U432" s="68" t="s">
        <v>69</v>
      </c>
      <c r="V432" s="56"/>
      <c r="W432" s="70"/>
      <c r="X432" s="70"/>
      <c r="Y432" s="70"/>
      <c r="Z432" s="68"/>
      <c r="AA432" s="68"/>
      <c r="AB432" s="70"/>
      <c r="AC432" s="68"/>
      <c r="AD432" s="70"/>
      <c r="AE432" s="68"/>
      <c r="AF432" s="70"/>
      <c r="AG432" s="68"/>
      <c r="AH432" s="70"/>
      <c r="AI432" s="68" t="s">
        <v>607</v>
      </c>
      <c r="AJ432" s="68"/>
    </row>
    <row r="433" spans="1:40" x14ac:dyDescent="0.2">
      <c r="A433" s="67" t="s">
        <v>552</v>
      </c>
      <c r="B433" s="68">
        <v>2024</v>
      </c>
      <c r="C433" s="68">
        <v>4</v>
      </c>
      <c r="E433" s="68" t="s">
        <v>82</v>
      </c>
      <c r="F433" s="68" t="s">
        <v>59</v>
      </c>
      <c r="G433" s="68" t="s">
        <v>60</v>
      </c>
      <c r="I433" s="77" t="s">
        <v>83</v>
      </c>
      <c r="J433" s="69">
        <v>3</v>
      </c>
      <c r="K433" s="69" t="s">
        <v>110</v>
      </c>
      <c r="L433" s="69" t="s">
        <v>330</v>
      </c>
      <c r="M433" s="69">
        <v>4</v>
      </c>
      <c r="N433" s="69" t="s">
        <v>204</v>
      </c>
      <c r="O433" s="69" t="s">
        <v>102</v>
      </c>
      <c r="P433" s="69" t="s">
        <v>90</v>
      </c>
      <c r="Q433" s="54"/>
      <c r="S433" s="65"/>
      <c r="T433" s="68"/>
      <c r="U433" s="68" t="s">
        <v>69</v>
      </c>
      <c r="V433" s="56"/>
      <c r="W433" s="70"/>
      <c r="X433" s="70"/>
      <c r="Y433" s="70"/>
      <c r="Z433" s="68"/>
      <c r="AA433" s="68"/>
      <c r="AB433" s="70"/>
      <c r="AC433" s="68"/>
      <c r="AD433" s="70"/>
      <c r="AE433" s="68"/>
      <c r="AF433" s="70"/>
      <c r="AG433" s="68"/>
      <c r="AH433" s="70"/>
      <c r="AI433" s="68" t="s">
        <v>607</v>
      </c>
      <c r="AJ433" s="68"/>
    </row>
    <row r="434" spans="1:40" x14ac:dyDescent="0.2">
      <c r="A434" s="67" t="s">
        <v>552</v>
      </c>
      <c r="B434" s="68">
        <v>2024</v>
      </c>
      <c r="C434" s="68">
        <v>5</v>
      </c>
      <c r="E434" s="68" t="s">
        <v>82</v>
      </c>
      <c r="F434" s="68" t="s">
        <v>59</v>
      </c>
      <c r="G434" s="68" t="s">
        <v>60</v>
      </c>
      <c r="I434" s="77" t="s">
        <v>83</v>
      </c>
      <c r="J434" s="69">
        <v>3</v>
      </c>
      <c r="K434" s="69" t="s">
        <v>110</v>
      </c>
      <c r="L434" s="69" t="s">
        <v>330</v>
      </c>
      <c r="M434" s="69">
        <v>4</v>
      </c>
      <c r="N434" s="69" t="s">
        <v>204</v>
      </c>
      <c r="O434" s="69" t="s">
        <v>102</v>
      </c>
      <c r="P434" s="69" t="s">
        <v>90</v>
      </c>
      <c r="Q434" s="54"/>
      <c r="S434" s="65"/>
      <c r="T434" s="68"/>
      <c r="U434" s="68" t="s">
        <v>69</v>
      </c>
      <c r="V434" s="56"/>
      <c r="W434" s="70"/>
      <c r="X434" s="70"/>
      <c r="Y434" s="70"/>
      <c r="Z434" s="68"/>
      <c r="AA434" s="68"/>
      <c r="AB434" s="70"/>
      <c r="AC434" s="68"/>
      <c r="AD434" s="70"/>
      <c r="AE434" s="68"/>
      <c r="AF434" s="70"/>
      <c r="AG434" s="68"/>
      <c r="AH434" s="70"/>
      <c r="AI434" s="68" t="s">
        <v>607</v>
      </c>
      <c r="AJ434" s="68"/>
    </row>
    <row r="435" spans="1:40" x14ac:dyDescent="0.2">
      <c r="A435" s="67" t="s">
        <v>552</v>
      </c>
      <c r="B435" s="68">
        <v>2024</v>
      </c>
      <c r="C435" s="68">
        <v>6</v>
      </c>
      <c r="E435" s="68" t="s">
        <v>82</v>
      </c>
      <c r="F435" s="68" t="s">
        <v>59</v>
      </c>
      <c r="G435" s="68" t="s">
        <v>60</v>
      </c>
      <c r="I435" s="77" t="s">
        <v>83</v>
      </c>
      <c r="J435" s="69">
        <v>3</v>
      </c>
      <c r="K435" s="69" t="s">
        <v>110</v>
      </c>
      <c r="L435" s="69" t="s">
        <v>330</v>
      </c>
      <c r="M435" s="69">
        <v>4</v>
      </c>
      <c r="N435" s="69" t="s">
        <v>204</v>
      </c>
      <c r="O435" s="69" t="s">
        <v>102</v>
      </c>
      <c r="P435" s="69" t="s">
        <v>90</v>
      </c>
      <c r="Q435" s="54"/>
      <c r="S435" s="65"/>
      <c r="T435" s="68"/>
      <c r="U435" s="68" t="s">
        <v>69</v>
      </c>
      <c r="V435" s="56"/>
      <c r="W435" s="70"/>
      <c r="X435" s="70"/>
      <c r="Y435" s="70"/>
      <c r="Z435" s="68"/>
      <c r="AA435" s="68"/>
      <c r="AB435" s="70"/>
      <c r="AC435" s="68"/>
      <c r="AD435" s="70"/>
      <c r="AE435" s="68"/>
      <c r="AF435" s="70"/>
      <c r="AG435" s="68"/>
      <c r="AH435" s="70"/>
      <c r="AI435" s="68" t="s">
        <v>607</v>
      </c>
      <c r="AJ435" s="68"/>
    </row>
    <row r="436" spans="1:40" x14ac:dyDescent="0.2">
      <c r="A436" s="21" t="s">
        <v>583</v>
      </c>
      <c r="B436" s="1">
        <v>2023</v>
      </c>
      <c r="C436" s="1">
        <v>1</v>
      </c>
      <c r="E436" s="1" t="s">
        <v>58</v>
      </c>
      <c r="F436" s="1" t="s">
        <v>59</v>
      </c>
      <c r="G436" s="1" t="s">
        <v>60</v>
      </c>
      <c r="I436" s="54" t="s">
        <v>83</v>
      </c>
      <c r="J436" s="54" t="s">
        <v>107</v>
      </c>
      <c r="K436" s="54" t="s">
        <v>185</v>
      </c>
      <c r="L436" s="54" t="s">
        <v>288</v>
      </c>
      <c r="M436" s="54" t="s">
        <v>87</v>
      </c>
      <c r="N436" s="54" t="s">
        <v>88</v>
      </c>
      <c r="O436" s="54" t="s">
        <v>89</v>
      </c>
      <c r="P436" s="54" t="s">
        <v>90</v>
      </c>
      <c r="Q436" s="54"/>
      <c r="S436" s="1" t="s">
        <v>132</v>
      </c>
      <c r="T436" s="1" t="s">
        <v>210</v>
      </c>
      <c r="U436" s="68" t="s">
        <v>69</v>
      </c>
      <c r="V436" s="56"/>
      <c r="W436" s="57"/>
      <c r="X436" s="57"/>
      <c r="AA436" s="56"/>
      <c r="AC436" s="56"/>
      <c r="AE436" s="56"/>
      <c r="AG436" s="56"/>
      <c r="AI436" s="68" t="s">
        <v>607</v>
      </c>
    </row>
    <row r="437" spans="1:40" x14ac:dyDescent="0.2">
      <c r="A437" s="21" t="s">
        <v>583</v>
      </c>
      <c r="B437" s="1">
        <v>2023</v>
      </c>
      <c r="C437" s="1">
        <v>2</v>
      </c>
      <c r="E437" s="1" t="s">
        <v>58</v>
      </c>
      <c r="F437" s="1" t="s">
        <v>584</v>
      </c>
      <c r="G437" s="1" t="s">
        <v>60</v>
      </c>
      <c r="I437" s="54" t="s">
        <v>83</v>
      </c>
      <c r="J437" s="54" t="s">
        <v>107</v>
      </c>
      <c r="K437" s="54" t="s">
        <v>185</v>
      </c>
      <c r="L437" s="54" t="s">
        <v>288</v>
      </c>
      <c r="M437" s="54" t="s">
        <v>87</v>
      </c>
      <c r="N437" s="54" t="s">
        <v>88</v>
      </c>
      <c r="O437" s="54" t="s">
        <v>89</v>
      </c>
      <c r="P437" s="54" t="s">
        <v>90</v>
      </c>
      <c r="Q437" s="54"/>
      <c r="S437" s="1" t="s">
        <v>132</v>
      </c>
      <c r="T437" s="1" t="s">
        <v>133</v>
      </c>
      <c r="U437" s="68" t="s">
        <v>69</v>
      </c>
      <c r="V437" s="56"/>
      <c r="W437" s="57"/>
      <c r="X437" s="57"/>
      <c r="AA437" s="56"/>
      <c r="AC437" s="56"/>
      <c r="AE437" s="56"/>
      <c r="AG437" s="56"/>
      <c r="AI437" s="68" t="s">
        <v>607</v>
      </c>
    </row>
    <row r="438" spans="1:40" x14ac:dyDescent="0.2">
      <c r="A438" s="21" t="s">
        <v>583</v>
      </c>
      <c r="B438" s="1">
        <v>2023</v>
      </c>
      <c r="C438" s="1">
        <v>3</v>
      </c>
      <c r="E438" s="1" t="s">
        <v>58</v>
      </c>
      <c r="F438" s="1" t="s">
        <v>59</v>
      </c>
      <c r="G438" s="1" t="s">
        <v>79</v>
      </c>
      <c r="I438" s="54" t="s">
        <v>83</v>
      </c>
      <c r="J438" s="54" t="s">
        <v>107</v>
      </c>
      <c r="K438" s="54" t="s">
        <v>185</v>
      </c>
      <c r="L438" s="54" t="s">
        <v>288</v>
      </c>
      <c r="M438" s="54" t="s">
        <v>87</v>
      </c>
      <c r="N438" s="54" t="s">
        <v>88</v>
      </c>
      <c r="O438" s="54" t="s">
        <v>89</v>
      </c>
      <c r="P438" s="54" t="s">
        <v>90</v>
      </c>
      <c r="Q438" s="54"/>
      <c r="S438" s="1" t="s">
        <v>67</v>
      </c>
      <c r="T438" s="1" t="s">
        <v>68</v>
      </c>
      <c r="U438" s="68" t="s">
        <v>69</v>
      </c>
      <c r="V438" s="56">
        <v>1</v>
      </c>
      <c r="W438" s="57" t="s">
        <v>107</v>
      </c>
      <c r="X438" s="57" t="s">
        <v>107</v>
      </c>
      <c r="Y438" s="1" t="s">
        <v>70</v>
      </c>
      <c r="Z438" s="1" t="s">
        <v>94</v>
      </c>
      <c r="AA438" s="56">
        <v>69.385235000000009</v>
      </c>
      <c r="AB438" s="1" t="s">
        <v>95</v>
      </c>
      <c r="AC438" s="56">
        <v>5.9604851850187863</v>
      </c>
      <c r="AD438" s="1" t="s">
        <v>96</v>
      </c>
      <c r="AE438" s="56">
        <v>58.096507499999994</v>
      </c>
      <c r="AF438" s="1" t="s">
        <v>74</v>
      </c>
      <c r="AG438" s="56">
        <v>5.4942465871871038</v>
      </c>
      <c r="AH438" s="1" t="s">
        <v>585</v>
      </c>
      <c r="AJ438" s="1" t="s">
        <v>76</v>
      </c>
      <c r="AK438" s="1" t="s">
        <v>77</v>
      </c>
      <c r="AL438" s="1" t="s">
        <v>77</v>
      </c>
      <c r="AM438" s="1" t="s">
        <v>77</v>
      </c>
      <c r="AN438" s="1" t="s">
        <v>77</v>
      </c>
    </row>
    <row r="439" spans="1:40" x14ac:dyDescent="0.2">
      <c r="A439" s="21" t="s">
        <v>583</v>
      </c>
      <c r="B439" s="1">
        <v>2023</v>
      </c>
      <c r="C439" s="1">
        <v>4</v>
      </c>
      <c r="E439" s="1" t="s">
        <v>58</v>
      </c>
      <c r="F439" s="1" t="s">
        <v>584</v>
      </c>
      <c r="G439" s="1" t="s">
        <v>79</v>
      </c>
      <c r="I439" s="54" t="s">
        <v>83</v>
      </c>
      <c r="J439" s="54" t="s">
        <v>107</v>
      </c>
      <c r="K439" s="54" t="s">
        <v>185</v>
      </c>
      <c r="L439" s="54" t="s">
        <v>288</v>
      </c>
      <c r="M439" s="54" t="s">
        <v>87</v>
      </c>
      <c r="N439" s="54" t="s">
        <v>88</v>
      </c>
      <c r="O439" s="54" t="s">
        <v>89</v>
      </c>
      <c r="P439" s="54" t="s">
        <v>90</v>
      </c>
      <c r="Q439" s="54"/>
      <c r="S439" s="1" t="s">
        <v>67</v>
      </c>
      <c r="T439" s="1" t="s">
        <v>68</v>
      </c>
      <c r="U439" s="68" t="s">
        <v>69</v>
      </c>
      <c r="V439" s="56">
        <v>1</v>
      </c>
      <c r="W439" s="57" t="s">
        <v>123</v>
      </c>
      <c r="X439" s="57" t="s">
        <v>107</v>
      </c>
      <c r="Y439" s="1" t="s">
        <v>70</v>
      </c>
      <c r="Z439" s="1" t="s">
        <v>94</v>
      </c>
      <c r="AA439" s="56">
        <v>77.487771428571435</v>
      </c>
      <c r="AB439" s="1" t="s">
        <v>95</v>
      </c>
      <c r="AC439" s="56">
        <v>4.3803272466212428</v>
      </c>
      <c r="AD439" s="1" t="s">
        <v>96</v>
      </c>
      <c r="AE439" s="56">
        <v>59.332666250000003</v>
      </c>
      <c r="AF439" s="1" t="s">
        <v>74</v>
      </c>
      <c r="AG439" s="56">
        <v>4.8620162746781741</v>
      </c>
      <c r="AH439" s="1" t="s">
        <v>585</v>
      </c>
      <c r="AJ439" s="1" t="s">
        <v>76</v>
      </c>
      <c r="AK439" s="1" t="s">
        <v>77</v>
      </c>
      <c r="AL439" s="1" t="s">
        <v>77</v>
      </c>
      <c r="AM439" s="1" t="s">
        <v>77</v>
      </c>
      <c r="AN439" s="1" t="s">
        <v>77</v>
      </c>
    </row>
    <row r="440" spans="1:40" x14ac:dyDescent="0.2">
      <c r="A440" s="21" t="s">
        <v>583</v>
      </c>
      <c r="B440" s="1">
        <v>2023</v>
      </c>
      <c r="C440" s="1">
        <v>5</v>
      </c>
      <c r="E440" s="1" t="s">
        <v>58</v>
      </c>
      <c r="F440" s="1" t="s">
        <v>59</v>
      </c>
      <c r="G440" s="1" t="s">
        <v>60</v>
      </c>
      <c r="I440" s="54" t="s">
        <v>83</v>
      </c>
      <c r="J440" s="54" t="s">
        <v>107</v>
      </c>
      <c r="K440" s="54" t="s">
        <v>185</v>
      </c>
      <c r="L440" s="54" t="s">
        <v>288</v>
      </c>
      <c r="M440" s="54" t="s">
        <v>87</v>
      </c>
      <c r="N440" s="54" t="s">
        <v>88</v>
      </c>
      <c r="O440" s="54" t="s">
        <v>89</v>
      </c>
      <c r="P440" s="54" t="s">
        <v>90</v>
      </c>
      <c r="Q440" s="54"/>
      <c r="S440" s="1" t="s">
        <v>91</v>
      </c>
      <c r="T440" s="1" t="s">
        <v>92</v>
      </c>
      <c r="U440" s="68" t="s">
        <v>69</v>
      </c>
      <c r="V440" s="56">
        <v>1</v>
      </c>
      <c r="W440" s="57" t="s">
        <v>107</v>
      </c>
      <c r="X440" s="57" t="s">
        <v>107</v>
      </c>
      <c r="Y440" s="1" t="s">
        <v>70</v>
      </c>
      <c r="Z440" s="1" t="s">
        <v>94</v>
      </c>
      <c r="AA440" s="56">
        <v>4203.375</v>
      </c>
      <c r="AB440" s="1" t="s">
        <v>95</v>
      </c>
      <c r="AC440" s="56">
        <v>190.27657853578751</v>
      </c>
      <c r="AD440" s="1" t="s">
        <v>96</v>
      </c>
      <c r="AE440" s="56">
        <v>4095.375</v>
      </c>
      <c r="AF440" s="1" t="s">
        <v>74</v>
      </c>
      <c r="AG440" s="56">
        <v>238.06301217924874</v>
      </c>
      <c r="AH440" s="1" t="s">
        <v>585</v>
      </c>
      <c r="AJ440" s="1" t="s">
        <v>97</v>
      </c>
      <c r="AK440" s="1" t="s">
        <v>77</v>
      </c>
      <c r="AL440" s="1" t="s">
        <v>77</v>
      </c>
      <c r="AM440" s="1" t="s">
        <v>77</v>
      </c>
      <c r="AN440" s="1" t="s">
        <v>77</v>
      </c>
    </row>
    <row r="441" spans="1:40" x14ac:dyDescent="0.2">
      <c r="A441" s="21" t="s">
        <v>583</v>
      </c>
      <c r="B441" s="1">
        <v>2023</v>
      </c>
      <c r="C441" s="1">
        <v>6</v>
      </c>
      <c r="E441" s="1" t="s">
        <v>58</v>
      </c>
      <c r="F441" s="1" t="s">
        <v>584</v>
      </c>
      <c r="G441" s="1" t="s">
        <v>60</v>
      </c>
      <c r="I441" s="54" t="s">
        <v>83</v>
      </c>
      <c r="J441" s="54" t="s">
        <v>107</v>
      </c>
      <c r="K441" s="54" t="s">
        <v>185</v>
      </c>
      <c r="L441" s="54" t="s">
        <v>288</v>
      </c>
      <c r="M441" s="54" t="s">
        <v>87</v>
      </c>
      <c r="N441" s="54" t="s">
        <v>88</v>
      </c>
      <c r="O441" s="54" t="s">
        <v>89</v>
      </c>
      <c r="P441" s="54" t="s">
        <v>90</v>
      </c>
      <c r="Q441" s="54"/>
      <c r="S441" s="1" t="s">
        <v>91</v>
      </c>
      <c r="T441" s="1" t="s">
        <v>92</v>
      </c>
      <c r="U441" s="68" t="s">
        <v>69</v>
      </c>
      <c r="V441" s="56">
        <v>1</v>
      </c>
      <c r="W441" s="57" t="s">
        <v>213</v>
      </c>
      <c r="X441" s="57" t="s">
        <v>123</v>
      </c>
      <c r="Y441" s="1" t="s">
        <v>70</v>
      </c>
      <c r="Z441" s="1" t="s">
        <v>94</v>
      </c>
      <c r="AA441" s="56">
        <v>3570.181818181818</v>
      </c>
      <c r="AB441" s="1" t="s">
        <v>95</v>
      </c>
      <c r="AC441" s="56">
        <v>189.61011759453865</v>
      </c>
      <c r="AD441" s="1" t="s">
        <v>96</v>
      </c>
      <c r="AE441" s="56">
        <v>3707.7142857142858</v>
      </c>
      <c r="AF441" s="1" t="s">
        <v>74</v>
      </c>
      <c r="AG441" s="56">
        <v>253.33769240789641</v>
      </c>
      <c r="AH441" s="1" t="s">
        <v>585</v>
      </c>
      <c r="AJ441" s="1" t="s">
        <v>97</v>
      </c>
      <c r="AK441" s="1" t="s">
        <v>77</v>
      </c>
      <c r="AL441" s="1" t="s">
        <v>77</v>
      </c>
      <c r="AM441" s="1" t="s">
        <v>77</v>
      </c>
      <c r="AN441" s="1" t="s">
        <v>77</v>
      </c>
    </row>
    <row r="442" spans="1:40" x14ac:dyDescent="0.2">
      <c r="A442" s="21" t="s">
        <v>583</v>
      </c>
      <c r="B442" s="1">
        <v>2023</v>
      </c>
      <c r="C442" s="1">
        <v>7</v>
      </c>
      <c r="E442" s="1" t="s">
        <v>58</v>
      </c>
      <c r="F442" s="1" t="s">
        <v>59</v>
      </c>
      <c r="G442" s="1" t="s">
        <v>79</v>
      </c>
      <c r="I442" s="54" t="s">
        <v>83</v>
      </c>
      <c r="J442" s="54" t="s">
        <v>107</v>
      </c>
      <c r="K442" s="54" t="s">
        <v>185</v>
      </c>
      <c r="L442" s="54" t="s">
        <v>288</v>
      </c>
      <c r="M442" s="54" t="s">
        <v>87</v>
      </c>
      <c r="N442" s="54" t="s">
        <v>88</v>
      </c>
      <c r="O442" s="54" t="s">
        <v>89</v>
      </c>
      <c r="P442" s="54" t="s">
        <v>90</v>
      </c>
      <c r="Q442" s="54"/>
      <c r="S442" s="1" t="s">
        <v>91</v>
      </c>
      <c r="T442" s="1" t="s">
        <v>92</v>
      </c>
      <c r="U442" s="68" t="s">
        <v>69</v>
      </c>
      <c r="V442" s="56">
        <v>1</v>
      </c>
      <c r="W442" s="57" t="s">
        <v>107</v>
      </c>
      <c r="X442" s="57" t="s">
        <v>107</v>
      </c>
      <c r="Y442" s="1" t="s">
        <v>70</v>
      </c>
      <c r="Z442" s="1" t="s">
        <v>94</v>
      </c>
      <c r="AA442" s="56">
        <v>4065.25</v>
      </c>
      <c r="AB442" s="1" t="s">
        <v>95</v>
      </c>
      <c r="AC442" s="56">
        <v>130.16099234629178</v>
      </c>
      <c r="AD442" s="1" t="s">
        <v>96</v>
      </c>
      <c r="AE442" s="56">
        <v>4050.875</v>
      </c>
      <c r="AF442" s="1" t="s">
        <v>74</v>
      </c>
      <c r="AG442" s="56">
        <v>307.37125280932082</v>
      </c>
      <c r="AH442" s="1" t="s">
        <v>585</v>
      </c>
      <c r="AJ442" s="1" t="s">
        <v>97</v>
      </c>
      <c r="AK442" s="1" t="s">
        <v>77</v>
      </c>
      <c r="AL442" s="1" t="s">
        <v>77</v>
      </c>
      <c r="AM442" s="1" t="s">
        <v>77</v>
      </c>
      <c r="AN442" s="1" t="s">
        <v>77</v>
      </c>
    </row>
    <row r="443" spans="1:40" x14ac:dyDescent="0.2">
      <c r="A443" s="21" t="s">
        <v>583</v>
      </c>
      <c r="B443" s="1">
        <v>2023</v>
      </c>
      <c r="C443" s="1">
        <v>8</v>
      </c>
      <c r="E443" s="1" t="s">
        <v>58</v>
      </c>
      <c r="F443" s="1" t="s">
        <v>584</v>
      </c>
      <c r="G443" s="1" t="s">
        <v>79</v>
      </c>
      <c r="I443" s="54" t="s">
        <v>83</v>
      </c>
      <c r="J443" s="54" t="s">
        <v>107</v>
      </c>
      <c r="K443" s="54" t="s">
        <v>185</v>
      </c>
      <c r="L443" s="54" t="s">
        <v>288</v>
      </c>
      <c r="M443" s="54" t="s">
        <v>87</v>
      </c>
      <c r="N443" s="54" t="s">
        <v>88</v>
      </c>
      <c r="O443" s="54" t="s">
        <v>89</v>
      </c>
      <c r="P443" s="54" t="s">
        <v>90</v>
      </c>
      <c r="Q443" s="54"/>
      <c r="S443" s="1" t="s">
        <v>91</v>
      </c>
      <c r="T443" s="1" t="s">
        <v>92</v>
      </c>
      <c r="U443" s="68" t="s">
        <v>69</v>
      </c>
      <c r="V443" s="56">
        <v>1</v>
      </c>
      <c r="W443" s="57" t="s">
        <v>123</v>
      </c>
      <c r="X443" s="57" t="s">
        <v>107</v>
      </c>
      <c r="Y443" s="1" t="s">
        <v>70</v>
      </c>
      <c r="Z443" s="1" t="s">
        <v>94</v>
      </c>
      <c r="AA443" s="56">
        <v>4905</v>
      </c>
      <c r="AB443" s="1" t="s">
        <v>95</v>
      </c>
      <c r="AC443" s="56">
        <v>202.96481046160264</v>
      </c>
      <c r="AD443" s="1" t="s">
        <v>96</v>
      </c>
      <c r="AE443" s="56">
        <v>4412.75</v>
      </c>
      <c r="AF443" s="1" t="s">
        <v>74</v>
      </c>
      <c r="AG443" s="56">
        <v>344.02500687761471</v>
      </c>
      <c r="AH443" s="1" t="s">
        <v>585</v>
      </c>
      <c r="AJ443" s="1" t="s">
        <v>97</v>
      </c>
      <c r="AK443" s="1" t="s">
        <v>77</v>
      </c>
      <c r="AL443" s="1" t="s">
        <v>77</v>
      </c>
      <c r="AM443" s="1" t="s">
        <v>77</v>
      </c>
      <c r="AN443" s="1" t="s">
        <v>77</v>
      </c>
    </row>
    <row r="444" spans="1:40" x14ac:dyDescent="0.2">
      <c r="A444" s="21" t="s">
        <v>583</v>
      </c>
      <c r="B444" s="1">
        <v>2023</v>
      </c>
      <c r="C444" s="1">
        <v>9</v>
      </c>
      <c r="E444" s="1" t="s">
        <v>58</v>
      </c>
      <c r="F444" s="1" t="s">
        <v>59</v>
      </c>
      <c r="G444" s="1" t="s">
        <v>79</v>
      </c>
      <c r="I444" s="54" t="s">
        <v>83</v>
      </c>
      <c r="J444" s="54" t="s">
        <v>107</v>
      </c>
      <c r="K444" s="54" t="s">
        <v>185</v>
      </c>
      <c r="L444" s="54" t="s">
        <v>288</v>
      </c>
      <c r="M444" s="54" t="s">
        <v>87</v>
      </c>
      <c r="N444" s="54" t="s">
        <v>88</v>
      </c>
      <c r="O444" s="54" t="s">
        <v>89</v>
      </c>
      <c r="P444" s="54" t="s">
        <v>90</v>
      </c>
      <c r="Q444" s="54"/>
      <c r="S444" s="1" t="s">
        <v>132</v>
      </c>
      <c r="T444" s="1" t="s">
        <v>210</v>
      </c>
      <c r="U444" s="68"/>
      <c r="V444" s="56"/>
      <c r="W444" s="57"/>
      <c r="X444" s="57"/>
      <c r="AA444" s="56"/>
      <c r="AC444" s="56"/>
      <c r="AE444" s="56"/>
      <c r="AG444" s="56"/>
      <c r="AI444" s="68" t="s">
        <v>607</v>
      </c>
      <c r="AK444" s="1" t="s">
        <v>77</v>
      </c>
      <c r="AL444" s="1" t="s">
        <v>77</v>
      </c>
      <c r="AM444" s="1" t="s">
        <v>77</v>
      </c>
      <c r="AN444" s="1" t="s">
        <v>77</v>
      </c>
    </row>
    <row r="445" spans="1:40" x14ac:dyDescent="0.2">
      <c r="A445" s="21" t="s">
        <v>583</v>
      </c>
      <c r="B445" s="1">
        <v>2023</v>
      </c>
      <c r="C445" s="1">
        <v>10</v>
      </c>
      <c r="E445" s="1" t="s">
        <v>58</v>
      </c>
      <c r="F445" s="1" t="s">
        <v>584</v>
      </c>
      <c r="G445" s="1" t="s">
        <v>79</v>
      </c>
      <c r="I445" s="54" t="s">
        <v>83</v>
      </c>
      <c r="J445" s="54" t="s">
        <v>107</v>
      </c>
      <c r="K445" s="54" t="s">
        <v>185</v>
      </c>
      <c r="L445" s="54" t="s">
        <v>288</v>
      </c>
      <c r="M445" s="54" t="s">
        <v>87</v>
      </c>
      <c r="N445" s="54" t="s">
        <v>88</v>
      </c>
      <c r="O445" s="54" t="s">
        <v>89</v>
      </c>
      <c r="P445" s="54" t="s">
        <v>90</v>
      </c>
      <c r="Q445" s="54"/>
      <c r="S445" s="1" t="s">
        <v>132</v>
      </c>
      <c r="T445" s="1" t="s">
        <v>133</v>
      </c>
      <c r="U445" s="68"/>
      <c r="V445" s="56"/>
      <c r="W445" s="57"/>
      <c r="X445" s="57"/>
      <c r="AA445" s="56"/>
      <c r="AC445" s="56"/>
      <c r="AE445" s="56"/>
      <c r="AG445" s="56"/>
      <c r="AI445" s="68" t="s">
        <v>607</v>
      </c>
      <c r="AK445" s="1" t="s">
        <v>77</v>
      </c>
      <c r="AL445" s="1" t="s">
        <v>77</v>
      </c>
      <c r="AM445" s="1" t="s">
        <v>77</v>
      </c>
      <c r="AN445" s="1" t="s">
        <v>77</v>
      </c>
    </row>
    <row r="446" spans="1:40" x14ac:dyDescent="0.2">
      <c r="A446" s="21" t="s">
        <v>583</v>
      </c>
      <c r="B446" s="1">
        <v>2023</v>
      </c>
      <c r="C446" s="1">
        <v>11</v>
      </c>
      <c r="E446" s="1" t="s">
        <v>58</v>
      </c>
      <c r="F446" s="1" t="s">
        <v>59</v>
      </c>
      <c r="G446" s="1" t="s">
        <v>79</v>
      </c>
      <c r="I446" s="54" t="s">
        <v>83</v>
      </c>
      <c r="J446" s="54" t="s">
        <v>107</v>
      </c>
      <c r="K446" s="54" t="s">
        <v>185</v>
      </c>
      <c r="L446" s="54" t="s">
        <v>288</v>
      </c>
      <c r="M446" s="54" t="s">
        <v>87</v>
      </c>
      <c r="N446" s="54" t="s">
        <v>88</v>
      </c>
      <c r="O446" s="54" t="s">
        <v>89</v>
      </c>
      <c r="P446" s="54" t="s">
        <v>90</v>
      </c>
      <c r="Q446" s="54"/>
      <c r="S446" s="1" t="s">
        <v>67</v>
      </c>
      <c r="T446" s="1" t="s">
        <v>112</v>
      </c>
      <c r="U446" s="68" t="s">
        <v>69</v>
      </c>
      <c r="V446" s="56">
        <v>1</v>
      </c>
      <c r="W446" s="57" t="s">
        <v>107</v>
      </c>
      <c r="X446" s="57" t="s">
        <v>107</v>
      </c>
      <c r="Y446" s="1" t="s">
        <v>70</v>
      </c>
      <c r="Z446" s="1" t="s">
        <v>94</v>
      </c>
      <c r="AA446" s="56">
        <v>66.078711249999998</v>
      </c>
      <c r="AB446" s="1" t="s">
        <v>95</v>
      </c>
      <c r="AC446" s="56">
        <v>5.7014536569095569</v>
      </c>
      <c r="AD446" s="1" t="s">
        <v>96</v>
      </c>
      <c r="AE446" s="56">
        <v>58.678544999999986</v>
      </c>
      <c r="AF446" s="1" t="s">
        <v>74</v>
      </c>
      <c r="AG446" s="56">
        <v>7.872140164333616</v>
      </c>
      <c r="AH446" s="1" t="s">
        <v>585</v>
      </c>
      <c r="AJ446" s="1" t="s">
        <v>76</v>
      </c>
      <c r="AK446" s="1" t="s">
        <v>77</v>
      </c>
      <c r="AL446" s="1" t="s">
        <v>77</v>
      </c>
      <c r="AM446" s="1" t="s">
        <v>77</v>
      </c>
      <c r="AN446" s="1" t="s">
        <v>77</v>
      </c>
    </row>
    <row r="447" spans="1:40" x14ac:dyDescent="0.2">
      <c r="A447" s="21" t="s">
        <v>583</v>
      </c>
      <c r="B447" s="1">
        <v>2023</v>
      </c>
      <c r="C447" s="1">
        <v>12</v>
      </c>
      <c r="E447" s="1" t="s">
        <v>58</v>
      </c>
      <c r="F447" s="1" t="s">
        <v>584</v>
      </c>
      <c r="G447" s="1" t="s">
        <v>79</v>
      </c>
      <c r="I447" s="54" t="s">
        <v>83</v>
      </c>
      <c r="J447" s="54" t="s">
        <v>107</v>
      </c>
      <c r="K447" s="54" t="s">
        <v>185</v>
      </c>
      <c r="L447" s="54" t="s">
        <v>288</v>
      </c>
      <c r="M447" s="54" t="s">
        <v>87</v>
      </c>
      <c r="N447" s="54" t="s">
        <v>88</v>
      </c>
      <c r="O447" s="54" t="s">
        <v>89</v>
      </c>
      <c r="P447" s="54" t="s">
        <v>90</v>
      </c>
      <c r="Q447" s="54"/>
      <c r="S447" s="1" t="s">
        <v>67</v>
      </c>
      <c r="T447" s="1" t="s">
        <v>112</v>
      </c>
      <c r="U447" s="68" t="s">
        <v>69</v>
      </c>
      <c r="V447" s="56">
        <v>1</v>
      </c>
      <c r="W447" s="57" t="s">
        <v>123</v>
      </c>
      <c r="X447" s="57" t="s">
        <v>107</v>
      </c>
      <c r="Y447" s="1" t="s">
        <v>70</v>
      </c>
      <c r="Z447" s="1" t="s">
        <v>94</v>
      </c>
      <c r="AA447" s="56">
        <v>82.206305714285719</v>
      </c>
      <c r="AB447" s="1" t="s">
        <v>95</v>
      </c>
      <c r="AC447" s="56">
        <v>4.7336310297657</v>
      </c>
      <c r="AD447" s="1" t="s">
        <v>96</v>
      </c>
      <c r="AE447" s="56">
        <v>54.026361250000008</v>
      </c>
      <c r="AF447" s="1" t="s">
        <v>74</v>
      </c>
      <c r="AG447" s="56">
        <v>8.4981779256935024</v>
      </c>
      <c r="AH447" s="1" t="s">
        <v>585</v>
      </c>
      <c r="AJ447" s="1" t="s">
        <v>76</v>
      </c>
      <c r="AK447" s="1" t="s">
        <v>77</v>
      </c>
      <c r="AL447" s="1" t="s">
        <v>77</v>
      </c>
      <c r="AM447" s="1" t="s">
        <v>77</v>
      </c>
      <c r="AN447" s="1" t="s">
        <v>77</v>
      </c>
    </row>
    <row r="448" spans="1:40" x14ac:dyDescent="0.2">
      <c r="A448" s="21" t="s">
        <v>583</v>
      </c>
      <c r="B448" s="1">
        <v>2023</v>
      </c>
      <c r="C448" s="1">
        <v>13</v>
      </c>
      <c r="E448" s="1" t="s">
        <v>58</v>
      </c>
      <c r="F448" s="1" t="s">
        <v>59</v>
      </c>
      <c r="G448" s="1" t="s">
        <v>60</v>
      </c>
      <c r="I448" s="54" t="s">
        <v>83</v>
      </c>
      <c r="J448" s="54" t="s">
        <v>107</v>
      </c>
      <c r="K448" s="54" t="s">
        <v>185</v>
      </c>
      <c r="L448" s="54" t="s">
        <v>288</v>
      </c>
      <c r="M448" s="54" t="s">
        <v>87</v>
      </c>
      <c r="N448" s="54" t="s">
        <v>88</v>
      </c>
      <c r="O448" s="54" t="s">
        <v>89</v>
      </c>
      <c r="P448" s="54" t="s">
        <v>90</v>
      </c>
      <c r="Q448" s="54"/>
      <c r="S448" s="1" t="s">
        <v>132</v>
      </c>
      <c r="T448" s="1" t="s">
        <v>210</v>
      </c>
      <c r="U448" s="68" t="s">
        <v>69</v>
      </c>
      <c r="V448" s="56">
        <v>1</v>
      </c>
      <c r="W448" s="57" t="s">
        <v>191</v>
      </c>
      <c r="X448" s="57" t="s">
        <v>194</v>
      </c>
      <c r="Y448" s="1" t="s">
        <v>78</v>
      </c>
      <c r="Z448" s="1" t="s">
        <v>94</v>
      </c>
      <c r="AA448" s="56">
        <v>0.21820000000000001</v>
      </c>
      <c r="AB448" s="1" t="s">
        <v>95</v>
      </c>
      <c r="AC448" s="56">
        <v>7.1400000000000005E-2</v>
      </c>
      <c r="AD448" s="1" t="s">
        <v>96</v>
      </c>
      <c r="AE448" s="56">
        <v>6.8900000000000003E-2</v>
      </c>
      <c r="AF448" s="1" t="s">
        <v>74</v>
      </c>
      <c r="AG448" s="56">
        <v>0.13450000000000001</v>
      </c>
      <c r="AH448" s="1" t="s">
        <v>585</v>
      </c>
      <c r="AK448" s="1" t="s">
        <v>77</v>
      </c>
      <c r="AL448" s="1" t="s">
        <v>77</v>
      </c>
      <c r="AM448" s="1" t="s">
        <v>77</v>
      </c>
      <c r="AN448" s="1" t="s">
        <v>77</v>
      </c>
    </row>
    <row r="449" spans="1:40" x14ac:dyDescent="0.2">
      <c r="A449" s="21" t="s">
        <v>583</v>
      </c>
      <c r="B449" s="1">
        <v>2023</v>
      </c>
      <c r="C449" s="1">
        <v>14</v>
      </c>
      <c r="E449" s="1" t="s">
        <v>58</v>
      </c>
      <c r="F449" s="1" t="s">
        <v>584</v>
      </c>
      <c r="G449" s="1" t="s">
        <v>60</v>
      </c>
      <c r="I449" s="54" t="s">
        <v>83</v>
      </c>
      <c r="J449" s="54" t="s">
        <v>107</v>
      </c>
      <c r="K449" s="54" t="s">
        <v>185</v>
      </c>
      <c r="L449" s="54" t="s">
        <v>288</v>
      </c>
      <c r="M449" s="54" t="s">
        <v>87</v>
      </c>
      <c r="N449" s="54" t="s">
        <v>88</v>
      </c>
      <c r="O449" s="54" t="s">
        <v>89</v>
      </c>
      <c r="P449" s="54" t="s">
        <v>90</v>
      </c>
      <c r="Q449" s="54"/>
      <c r="S449" s="1" t="s">
        <v>132</v>
      </c>
      <c r="T449" s="1" t="s">
        <v>210</v>
      </c>
      <c r="U449" s="68" t="s">
        <v>69</v>
      </c>
      <c r="V449" s="56">
        <v>1</v>
      </c>
      <c r="W449" s="57" t="s">
        <v>213</v>
      </c>
      <c r="X449" s="57" t="s">
        <v>213</v>
      </c>
      <c r="Y449" s="1" t="s">
        <v>78</v>
      </c>
      <c r="Z449" s="1" t="s">
        <v>94</v>
      </c>
      <c r="AA449" s="56">
        <v>9.5000000000000005E-5</v>
      </c>
      <c r="AB449" s="1" t="s">
        <v>95</v>
      </c>
      <c r="AC449" s="56">
        <v>9.7000000000000003E-2</v>
      </c>
      <c r="AD449" s="1" t="s">
        <v>96</v>
      </c>
      <c r="AE449" s="56" t="s">
        <v>626</v>
      </c>
      <c r="AF449" s="1" t="s">
        <v>74</v>
      </c>
      <c r="AG449" s="56">
        <v>8.7900000000000006E-2</v>
      </c>
      <c r="AH449" s="1" t="s">
        <v>585</v>
      </c>
      <c r="AK449" s="1" t="s">
        <v>77</v>
      </c>
      <c r="AL449" s="1" t="s">
        <v>77</v>
      </c>
      <c r="AM449" s="1" t="s">
        <v>77</v>
      </c>
      <c r="AN449" s="1" t="s">
        <v>77</v>
      </c>
    </row>
    <row r="450" spans="1:40" x14ac:dyDescent="0.2">
      <c r="A450" s="21" t="s">
        <v>583</v>
      </c>
      <c r="B450" s="1">
        <v>2023</v>
      </c>
      <c r="C450" s="1">
        <v>15</v>
      </c>
      <c r="E450" s="1" t="s">
        <v>58</v>
      </c>
      <c r="F450" s="1" t="s">
        <v>59</v>
      </c>
      <c r="G450" s="1" t="s">
        <v>60</v>
      </c>
      <c r="I450" s="54" t="s">
        <v>83</v>
      </c>
      <c r="J450" s="54" t="s">
        <v>107</v>
      </c>
      <c r="K450" s="54" t="s">
        <v>185</v>
      </c>
      <c r="L450" s="54" t="s">
        <v>288</v>
      </c>
      <c r="M450" s="54" t="s">
        <v>87</v>
      </c>
      <c r="N450" s="54" t="s">
        <v>88</v>
      </c>
      <c r="O450" s="54" t="s">
        <v>89</v>
      </c>
      <c r="P450" s="54" t="s">
        <v>90</v>
      </c>
      <c r="Q450" s="54"/>
      <c r="S450" s="1" t="s">
        <v>132</v>
      </c>
      <c r="T450" s="1" t="s">
        <v>133</v>
      </c>
      <c r="U450" s="68" t="s">
        <v>69</v>
      </c>
      <c r="V450" s="56">
        <v>1</v>
      </c>
      <c r="W450" s="57" t="s">
        <v>191</v>
      </c>
      <c r="X450" s="57" t="s">
        <v>194</v>
      </c>
      <c r="Y450" s="1" t="s">
        <v>78</v>
      </c>
      <c r="Z450" s="1" t="s">
        <v>94</v>
      </c>
      <c r="AA450" s="56">
        <v>0.25879999999999997</v>
      </c>
      <c r="AB450" s="1" t="s">
        <v>95</v>
      </c>
      <c r="AC450" s="56">
        <v>6.2399999999999997E-2</v>
      </c>
      <c r="AD450" s="1" t="s">
        <v>96</v>
      </c>
      <c r="AE450" s="56">
        <v>0.40350000000000003</v>
      </c>
      <c r="AF450" s="1" t="s">
        <v>74</v>
      </c>
      <c r="AG450" s="56">
        <v>5.8999999999999997E-2</v>
      </c>
      <c r="AH450" s="1" t="s">
        <v>585</v>
      </c>
      <c r="AK450" s="1" t="s">
        <v>77</v>
      </c>
      <c r="AL450" s="1" t="s">
        <v>77</v>
      </c>
      <c r="AM450" s="1" t="s">
        <v>77</v>
      </c>
      <c r="AN450" s="1" t="s">
        <v>77</v>
      </c>
    </row>
    <row r="451" spans="1:40" x14ac:dyDescent="0.2">
      <c r="A451" s="21" t="s">
        <v>583</v>
      </c>
      <c r="B451" s="1">
        <v>2023</v>
      </c>
      <c r="C451" s="1">
        <v>16</v>
      </c>
      <c r="E451" s="1" t="s">
        <v>58</v>
      </c>
      <c r="F451" s="1" t="s">
        <v>584</v>
      </c>
      <c r="G451" s="1" t="s">
        <v>60</v>
      </c>
      <c r="I451" s="54" t="s">
        <v>83</v>
      </c>
      <c r="J451" s="54" t="s">
        <v>107</v>
      </c>
      <c r="K451" s="54" t="s">
        <v>185</v>
      </c>
      <c r="L451" s="54" t="s">
        <v>288</v>
      </c>
      <c r="M451" s="54" t="s">
        <v>87</v>
      </c>
      <c r="N451" s="54" t="s">
        <v>88</v>
      </c>
      <c r="O451" s="54" t="s">
        <v>89</v>
      </c>
      <c r="P451" s="54" t="s">
        <v>90</v>
      </c>
      <c r="Q451" s="54"/>
      <c r="S451" s="1" t="s">
        <v>132</v>
      </c>
      <c r="T451" s="1" t="s">
        <v>133</v>
      </c>
      <c r="U451" s="68" t="s">
        <v>69</v>
      </c>
      <c r="V451" s="56">
        <v>1</v>
      </c>
      <c r="W451" s="57" t="s">
        <v>213</v>
      </c>
      <c r="X451" s="57" t="s">
        <v>213</v>
      </c>
      <c r="Y451" s="1" t="s">
        <v>78</v>
      </c>
      <c r="Z451" s="1" t="s">
        <v>94</v>
      </c>
      <c r="AA451" s="56">
        <v>0.53380000000000005</v>
      </c>
      <c r="AB451" s="1" t="s">
        <v>95</v>
      </c>
      <c r="AC451" s="56">
        <v>8.0299999999999996E-2</v>
      </c>
      <c r="AD451" s="1" t="s">
        <v>96</v>
      </c>
      <c r="AE451" s="56">
        <v>0.48870000000000002</v>
      </c>
      <c r="AF451" s="1" t="s">
        <v>74</v>
      </c>
      <c r="AG451" s="56">
        <v>7.9200000000000007E-2</v>
      </c>
      <c r="AH451" s="1" t="s">
        <v>585</v>
      </c>
      <c r="AK451" s="1" t="s">
        <v>77</v>
      </c>
      <c r="AL451" s="1" t="s">
        <v>77</v>
      </c>
      <c r="AM451" s="1" t="s">
        <v>77</v>
      </c>
      <c r="AN451" s="1" t="s">
        <v>77</v>
      </c>
    </row>
    <row r="452" spans="1:40" x14ac:dyDescent="0.2">
      <c r="A452" s="21" t="s">
        <v>583</v>
      </c>
      <c r="B452" s="1">
        <v>2023</v>
      </c>
      <c r="C452" s="1">
        <v>13</v>
      </c>
      <c r="E452" s="1" t="s">
        <v>58</v>
      </c>
      <c r="F452" s="1" t="s">
        <v>59</v>
      </c>
      <c r="G452" s="1" t="s">
        <v>79</v>
      </c>
      <c r="I452" s="54" t="s">
        <v>83</v>
      </c>
      <c r="J452" s="54" t="s">
        <v>107</v>
      </c>
      <c r="K452" s="54" t="s">
        <v>185</v>
      </c>
      <c r="L452" s="54" t="s">
        <v>288</v>
      </c>
      <c r="M452" s="54" t="s">
        <v>87</v>
      </c>
      <c r="N452" s="54" t="s">
        <v>88</v>
      </c>
      <c r="O452" s="54" t="s">
        <v>89</v>
      </c>
      <c r="P452" s="54" t="s">
        <v>90</v>
      </c>
      <c r="Q452" s="54"/>
      <c r="S452" s="1" t="s">
        <v>132</v>
      </c>
      <c r="T452" s="1" t="s">
        <v>210</v>
      </c>
      <c r="U452" s="68" t="s">
        <v>69</v>
      </c>
      <c r="V452" s="56">
        <v>1</v>
      </c>
      <c r="W452" s="57" t="s">
        <v>198</v>
      </c>
      <c r="X452" s="57" t="s">
        <v>198</v>
      </c>
      <c r="Y452" s="1" t="s">
        <v>78</v>
      </c>
      <c r="Z452" s="1" t="s">
        <v>94</v>
      </c>
      <c r="AA452" s="56">
        <v>19.912163799999995</v>
      </c>
      <c r="AB452" s="1" t="s">
        <v>95</v>
      </c>
      <c r="AC452" s="56">
        <v>5.0715158539414338</v>
      </c>
      <c r="AD452" s="1" t="s">
        <v>96</v>
      </c>
      <c r="AE452" s="56">
        <v>20.0565547</v>
      </c>
      <c r="AF452" s="1" t="s">
        <v>74</v>
      </c>
      <c r="AG452" s="56">
        <v>7.1367058592475772</v>
      </c>
      <c r="AH452" s="1" t="s">
        <v>585</v>
      </c>
      <c r="AK452" s="1" t="s">
        <v>77</v>
      </c>
      <c r="AL452" s="1" t="s">
        <v>77</v>
      </c>
      <c r="AM452" s="1" t="s">
        <v>77</v>
      </c>
      <c r="AN452" s="1" t="s">
        <v>77</v>
      </c>
    </row>
    <row r="453" spans="1:40" x14ac:dyDescent="0.2">
      <c r="A453" s="21" t="s">
        <v>583</v>
      </c>
      <c r="B453" s="1">
        <v>2023</v>
      </c>
      <c r="C453" s="1">
        <v>14</v>
      </c>
      <c r="E453" s="1" t="s">
        <v>58</v>
      </c>
      <c r="F453" s="1" t="s">
        <v>584</v>
      </c>
      <c r="G453" s="1" t="s">
        <v>79</v>
      </c>
      <c r="I453" s="54" t="s">
        <v>83</v>
      </c>
      <c r="J453" s="54" t="s">
        <v>107</v>
      </c>
      <c r="K453" s="54" t="s">
        <v>185</v>
      </c>
      <c r="L453" s="54" t="s">
        <v>288</v>
      </c>
      <c r="M453" s="54" t="s">
        <v>87</v>
      </c>
      <c r="N453" s="54" t="s">
        <v>88</v>
      </c>
      <c r="O453" s="54" t="s">
        <v>89</v>
      </c>
      <c r="P453" s="54" t="s">
        <v>90</v>
      </c>
      <c r="Q453" s="54"/>
      <c r="S453" s="1" t="s">
        <v>132</v>
      </c>
      <c r="T453" s="1" t="s">
        <v>210</v>
      </c>
      <c r="U453" s="68" t="s">
        <v>69</v>
      </c>
      <c r="V453" s="56">
        <v>1</v>
      </c>
      <c r="W453" s="57" t="s">
        <v>194</v>
      </c>
      <c r="X453" s="57" t="s">
        <v>194</v>
      </c>
      <c r="Y453" s="1" t="s">
        <v>78</v>
      </c>
      <c r="Z453" s="1" t="s">
        <v>94</v>
      </c>
      <c r="AA453" s="56">
        <v>15.177726400000001</v>
      </c>
      <c r="AB453" s="1" t="s">
        <v>95</v>
      </c>
      <c r="AC453" s="56">
        <v>5.4630299667398257</v>
      </c>
      <c r="AD453" s="1" t="s">
        <v>96</v>
      </c>
      <c r="AE453" s="56">
        <v>30.930313466666664</v>
      </c>
      <c r="AF453" s="1" t="s">
        <v>74</v>
      </c>
      <c r="AG453" s="56">
        <v>3.3943733057824708</v>
      </c>
      <c r="AH453" s="1" t="s">
        <v>585</v>
      </c>
      <c r="AK453" s="1" t="s">
        <v>77</v>
      </c>
      <c r="AL453" s="1" t="s">
        <v>77</v>
      </c>
      <c r="AM453" s="1" t="s">
        <v>77</v>
      </c>
      <c r="AN453" s="1" t="s">
        <v>77</v>
      </c>
    </row>
    <row r="454" spans="1:40" x14ac:dyDescent="0.2">
      <c r="A454" s="21" t="s">
        <v>583</v>
      </c>
      <c r="B454" s="1">
        <v>2023</v>
      </c>
      <c r="C454" s="1">
        <v>15</v>
      </c>
      <c r="E454" s="1" t="s">
        <v>58</v>
      </c>
      <c r="F454" s="1" t="s">
        <v>59</v>
      </c>
      <c r="G454" s="1" t="s">
        <v>79</v>
      </c>
      <c r="I454" s="54" t="s">
        <v>83</v>
      </c>
      <c r="J454" s="54" t="s">
        <v>107</v>
      </c>
      <c r="K454" s="54" t="s">
        <v>185</v>
      </c>
      <c r="L454" s="54" t="s">
        <v>288</v>
      </c>
      <c r="M454" s="54" t="s">
        <v>87</v>
      </c>
      <c r="N454" s="54" t="s">
        <v>88</v>
      </c>
      <c r="O454" s="54" t="s">
        <v>89</v>
      </c>
      <c r="P454" s="54" t="s">
        <v>90</v>
      </c>
      <c r="Q454" s="54"/>
      <c r="S454" s="1" t="s">
        <v>132</v>
      </c>
      <c r="T454" s="1" t="s">
        <v>133</v>
      </c>
      <c r="U454" s="68" t="s">
        <v>69</v>
      </c>
      <c r="V454" s="56">
        <v>1</v>
      </c>
      <c r="W454" s="57" t="s">
        <v>198</v>
      </c>
      <c r="X454" s="57" t="s">
        <v>198</v>
      </c>
      <c r="Y454" s="1" t="s">
        <v>78</v>
      </c>
      <c r="Z454" s="1" t="s">
        <v>94</v>
      </c>
      <c r="AA454" s="56">
        <v>19.655785300000002</v>
      </c>
      <c r="AB454" s="1" t="s">
        <v>95</v>
      </c>
      <c r="AC454" s="56">
        <v>7.3619536859011721</v>
      </c>
      <c r="AD454" s="1" t="s">
        <v>96</v>
      </c>
      <c r="AE454" s="56">
        <v>22.000094499999996</v>
      </c>
      <c r="AF454" s="1" t="s">
        <v>74</v>
      </c>
      <c r="AG454" s="56">
        <v>6.192526931767266</v>
      </c>
      <c r="AH454" s="1" t="s">
        <v>585</v>
      </c>
      <c r="AK454" s="1" t="s">
        <v>77</v>
      </c>
      <c r="AL454" s="1" t="s">
        <v>77</v>
      </c>
      <c r="AM454" s="1" t="s">
        <v>77</v>
      </c>
      <c r="AN454" s="1" t="s">
        <v>77</v>
      </c>
    </row>
    <row r="455" spans="1:40" x14ac:dyDescent="0.2">
      <c r="A455" s="21" t="s">
        <v>583</v>
      </c>
      <c r="B455" s="1">
        <v>2023</v>
      </c>
      <c r="C455" s="1">
        <v>16</v>
      </c>
      <c r="E455" s="1" t="s">
        <v>58</v>
      </c>
      <c r="F455" s="1" t="s">
        <v>584</v>
      </c>
      <c r="G455" s="1" t="s">
        <v>79</v>
      </c>
      <c r="I455" s="54" t="s">
        <v>83</v>
      </c>
      <c r="J455" s="54" t="s">
        <v>107</v>
      </c>
      <c r="K455" s="54" t="s">
        <v>185</v>
      </c>
      <c r="L455" s="54" t="s">
        <v>288</v>
      </c>
      <c r="M455" s="54" t="s">
        <v>87</v>
      </c>
      <c r="N455" s="54" t="s">
        <v>88</v>
      </c>
      <c r="O455" s="54" t="s">
        <v>89</v>
      </c>
      <c r="P455" s="54" t="s">
        <v>90</v>
      </c>
      <c r="Q455" s="54"/>
      <c r="S455" s="1" t="s">
        <v>132</v>
      </c>
      <c r="T455" s="1" t="s">
        <v>133</v>
      </c>
      <c r="U455" s="68" t="s">
        <v>69</v>
      </c>
      <c r="V455" s="56">
        <v>1</v>
      </c>
      <c r="W455" s="57" t="s">
        <v>194</v>
      </c>
      <c r="X455" s="57" t="s">
        <v>194</v>
      </c>
      <c r="Y455" s="1" t="s">
        <v>78</v>
      </c>
      <c r="Z455" s="1" t="s">
        <v>94</v>
      </c>
      <c r="AA455" s="56">
        <v>22.023986184761906</v>
      </c>
      <c r="AB455" s="1" t="s">
        <v>95</v>
      </c>
      <c r="AC455" s="56">
        <v>6.6031069215904123</v>
      </c>
      <c r="AD455" s="1" t="s">
        <v>96</v>
      </c>
      <c r="AE455" s="56">
        <v>24.604092518095239</v>
      </c>
      <c r="AF455" s="1" t="s">
        <v>74</v>
      </c>
      <c r="AG455" s="56">
        <v>6.5384673870554355</v>
      </c>
      <c r="AH455" s="1" t="s">
        <v>585</v>
      </c>
      <c r="AK455" s="1" t="s">
        <v>77</v>
      </c>
      <c r="AL455" s="1" t="s">
        <v>77</v>
      </c>
      <c r="AM455" s="1" t="s">
        <v>77</v>
      </c>
      <c r="AN455" s="1" t="s">
        <v>77</v>
      </c>
    </row>
    <row r="456" spans="1:40" ht="15" x14ac:dyDescent="0.2">
      <c r="A456" s="71" t="s">
        <v>586</v>
      </c>
      <c r="B456" s="1">
        <v>2022</v>
      </c>
      <c r="C456" s="1">
        <v>1</v>
      </c>
      <c r="E456" s="1" t="s">
        <v>82</v>
      </c>
      <c r="F456" s="1" t="s">
        <v>59</v>
      </c>
      <c r="G456" s="1" t="s">
        <v>60</v>
      </c>
      <c r="I456" s="54" t="s">
        <v>587</v>
      </c>
      <c r="J456" s="54" t="s">
        <v>198</v>
      </c>
      <c r="K456" s="54"/>
      <c r="L456" s="54" t="s">
        <v>632</v>
      </c>
      <c r="M456" s="54"/>
      <c r="N456" s="54" t="s">
        <v>88</v>
      </c>
      <c r="O456" s="54" t="s">
        <v>117</v>
      </c>
      <c r="P456" s="54" t="s">
        <v>589</v>
      </c>
      <c r="Q456" s="54" t="s">
        <v>588</v>
      </c>
      <c r="S456" s="1" t="s">
        <v>91</v>
      </c>
      <c r="T456" s="1" t="s">
        <v>92</v>
      </c>
      <c r="U456" s="1" t="s">
        <v>104</v>
      </c>
      <c r="V456" s="56">
        <v>3</v>
      </c>
      <c r="W456" s="57" t="s">
        <v>123</v>
      </c>
      <c r="X456" s="57" t="s">
        <v>123</v>
      </c>
      <c r="Y456" s="1" t="s">
        <v>70</v>
      </c>
      <c r="Z456" s="1" t="s">
        <v>94</v>
      </c>
      <c r="AA456" s="56">
        <v>49.054099999999998</v>
      </c>
      <c r="AB456" s="1" t="s">
        <v>95</v>
      </c>
      <c r="AC456" s="56">
        <v>3.1444899999999998</v>
      </c>
      <c r="AD456" s="1" t="s">
        <v>96</v>
      </c>
      <c r="AE456" s="56">
        <v>28.986499999999999</v>
      </c>
      <c r="AF456" s="1" t="s">
        <v>74</v>
      </c>
      <c r="AG456" s="56">
        <v>4.2567000000000004</v>
      </c>
      <c r="AH456" s="1" t="s">
        <v>80</v>
      </c>
      <c r="AJ456" s="1" t="s">
        <v>615</v>
      </c>
      <c r="AK456" s="1" t="s">
        <v>77</v>
      </c>
      <c r="AL456" s="1" t="s">
        <v>77</v>
      </c>
      <c r="AM456" s="1" t="s">
        <v>77</v>
      </c>
      <c r="AN456" s="1" t="s">
        <v>98</v>
      </c>
    </row>
    <row r="457" spans="1:40" ht="15" x14ac:dyDescent="0.2">
      <c r="A457" s="72" t="s">
        <v>586</v>
      </c>
      <c r="B457" s="1">
        <v>2022</v>
      </c>
      <c r="C457" s="1">
        <v>2</v>
      </c>
      <c r="E457" s="1" t="s">
        <v>82</v>
      </c>
      <c r="F457" s="1" t="s">
        <v>59</v>
      </c>
      <c r="G457" s="1" t="s">
        <v>60</v>
      </c>
      <c r="I457" s="54" t="s">
        <v>587</v>
      </c>
      <c r="J457" s="54" t="s">
        <v>590</v>
      </c>
      <c r="K457" s="54"/>
      <c r="L457" s="54" t="s">
        <v>632</v>
      </c>
      <c r="M457" s="54"/>
      <c r="N457" s="54" t="s">
        <v>88</v>
      </c>
      <c r="O457" s="54" t="s">
        <v>117</v>
      </c>
      <c r="P457" s="54" t="s">
        <v>589</v>
      </c>
      <c r="Q457" s="54" t="s">
        <v>588</v>
      </c>
      <c r="S457" s="1" t="s">
        <v>91</v>
      </c>
      <c r="T457" s="1" t="s">
        <v>92</v>
      </c>
      <c r="U457" s="1" t="s">
        <v>104</v>
      </c>
      <c r="V457" s="56">
        <v>3</v>
      </c>
      <c r="W457" s="57" t="s">
        <v>123</v>
      </c>
      <c r="X457" s="57" t="s">
        <v>123</v>
      </c>
      <c r="Y457" s="1" t="s">
        <v>70</v>
      </c>
      <c r="Z457" s="1" t="s">
        <v>94</v>
      </c>
      <c r="AA457" s="56">
        <v>49.054099999999998</v>
      </c>
      <c r="AB457" s="1" t="s">
        <v>95</v>
      </c>
      <c r="AC457" s="56">
        <v>3.1444899999999998</v>
      </c>
      <c r="AD457" s="1" t="s">
        <v>96</v>
      </c>
      <c r="AE457" s="56">
        <v>39.932400000000001</v>
      </c>
      <c r="AF457" s="1" t="s">
        <v>74</v>
      </c>
      <c r="AG457" s="56">
        <v>6.6891999999999996</v>
      </c>
      <c r="AH457" s="1" t="s">
        <v>80</v>
      </c>
      <c r="AJ457" s="1" t="s">
        <v>615</v>
      </c>
      <c r="AK457" s="1" t="s">
        <v>77</v>
      </c>
      <c r="AL457" s="1" t="s">
        <v>77</v>
      </c>
      <c r="AM457" s="1" t="s">
        <v>77</v>
      </c>
      <c r="AN457" s="1" t="s">
        <v>98</v>
      </c>
    </row>
    <row r="458" spans="1:40" ht="15" x14ac:dyDescent="0.2">
      <c r="A458" s="72" t="s">
        <v>586</v>
      </c>
      <c r="B458" s="1">
        <v>2022</v>
      </c>
      <c r="C458" s="1">
        <v>3</v>
      </c>
      <c r="E458" s="1" t="s">
        <v>82</v>
      </c>
      <c r="F458" s="1" t="s">
        <v>59</v>
      </c>
      <c r="G458" s="1" t="s">
        <v>60</v>
      </c>
      <c r="I458" s="54" t="s">
        <v>587</v>
      </c>
      <c r="J458" s="54" t="s">
        <v>591</v>
      </c>
      <c r="K458" s="54"/>
      <c r="L458" s="54" t="s">
        <v>632</v>
      </c>
      <c r="M458" s="54"/>
      <c r="N458" s="54" t="s">
        <v>88</v>
      </c>
      <c r="O458" s="54" t="s">
        <v>117</v>
      </c>
      <c r="P458" s="54" t="s">
        <v>589</v>
      </c>
      <c r="Q458" s="54" t="s">
        <v>588</v>
      </c>
      <c r="S458" s="1" t="s">
        <v>91</v>
      </c>
      <c r="T458" s="1" t="s">
        <v>92</v>
      </c>
      <c r="U458" s="1" t="s">
        <v>104</v>
      </c>
      <c r="V458" s="56">
        <v>3</v>
      </c>
      <c r="W458" s="57" t="s">
        <v>123</v>
      </c>
      <c r="X458" s="57" t="s">
        <v>123</v>
      </c>
      <c r="Y458" s="1" t="s">
        <v>70</v>
      </c>
      <c r="Z458" s="1" t="s">
        <v>94</v>
      </c>
      <c r="AA458" s="56">
        <v>49.054099999999998</v>
      </c>
      <c r="AB458" s="1" t="s">
        <v>95</v>
      </c>
      <c r="AC458" s="56">
        <v>3.1444899999999998</v>
      </c>
      <c r="AD458" s="1" t="s">
        <v>96</v>
      </c>
      <c r="AE458" s="56">
        <v>31.216200000000001</v>
      </c>
      <c r="AF458" s="1" t="s">
        <v>74</v>
      </c>
      <c r="AG458" s="56">
        <v>4.7634999999999996</v>
      </c>
      <c r="AH458" s="1" t="s">
        <v>80</v>
      </c>
      <c r="AJ458" s="1" t="s">
        <v>615</v>
      </c>
      <c r="AK458" s="1" t="s">
        <v>77</v>
      </c>
      <c r="AL458" s="1" t="s">
        <v>77</v>
      </c>
      <c r="AM458" s="1" t="s">
        <v>77</v>
      </c>
      <c r="AN458" s="1" t="s">
        <v>98</v>
      </c>
    </row>
    <row r="459" spans="1:40" ht="15" x14ac:dyDescent="0.2">
      <c r="A459" s="72" t="s">
        <v>586</v>
      </c>
      <c r="B459" s="1">
        <v>2022</v>
      </c>
      <c r="C459" s="1">
        <v>4</v>
      </c>
      <c r="E459" s="1" t="s">
        <v>82</v>
      </c>
      <c r="F459" s="1" t="s">
        <v>59</v>
      </c>
      <c r="G459" s="1" t="s">
        <v>60</v>
      </c>
      <c r="I459" s="54" t="s">
        <v>587</v>
      </c>
      <c r="J459" s="54" t="s">
        <v>198</v>
      </c>
      <c r="K459" s="54"/>
      <c r="L459" s="54" t="s">
        <v>632</v>
      </c>
      <c r="M459" s="54"/>
      <c r="N459" s="54" t="s">
        <v>88</v>
      </c>
      <c r="O459" s="54" t="s">
        <v>117</v>
      </c>
      <c r="P459" s="54" t="s">
        <v>589</v>
      </c>
      <c r="Q459" s="54" t="s">
        <v>588</v>
      </c>
      <c r="S459" s="1" t="s">
        <v>129</v>
      </c>
      <c r="T459" s="1" t="s">
        <v>130</v>
      </c>
      <c r="U459" s="1" t="s">
        <v>104</v>
      </c>
      <c r="V459" s="56">
        <v>3</v>
      </c>
      <c r="W459" s="57" t="s">
        <v>123</v>
      </c>
      <c r="X459" s="57" t="s">
        <v>123</v>
      </c>
      <c r="Y459" s="1" t="s">
        <v>78</v>
      </c>
      <c r="Z459" s="1" t="s">
        <v>94</v>
      </c>
      <c r="AA459" s="56">
        <v>3.0139999999999998</v>
      </c>
      <c r="AB459" s="1" t="s">
        <v>95</v>
      </c>
      <c r="AC459" s="56">
        <v>1.1214999999999999</v>
      </c>
      <c r="AD459" s="1" t="s">
        <v>96</v>
      </c>
      <c r="AE459" s="56">
        <v>3.1385999999999998</v>
      </c>
      <c r="AF459" s="1" t="s">
        <v>74</v>
      </c>
      <c r="AG459" s="56">
        <v>0.85670000000000002</v>
      </c>
      <c r="AH459" s="1" t="s">
        <v>80</v>
      </c>
      <c r="AK459" s="1" t="s">
        <v>77</v>
      </c>
      <c r="AL459" s="1" t="s">
        <v>77</v>
      </c>
      <c r="AM459" s="1" t="s">
        <v>77</v>
      </c>
      <c r="AN459" s="1" t="s">
        <v>98</v>
      </c>
    </row>
    <row r="460" spans="1:40" ht="15" x14ac:dyDescent="0.2">
      <c r="A460" s="72" t="s">
        <v>586</v>
      </c>
      <c r="B460" s="1">
        <v>2022</v>
      </c>
      <c r="C460" s="1">
        <v>5</v>
      </c>
      <c r="E460" s="1" t="s">
        <v>82</v>
      </c>
      <c r="F460" s="1" t="s">
        <v>59</v>
      </c>
      <c r="G460" s="1" t="s">
        <v>60</v>
      </c>
      <c r="I460" s="54" t="s">
        <v>587</v>
      </c>
      <c r="J460" s="54" t="s">
        <v>590</v>
      </c>
      <c r="K460" s="54"/>
      <c r="L460" s="54" t="s">
        <v>632</v>
      </c>
      <c r="M460" s="54"/>
      <c r="N460" s="54" t="s">
        <v>88</v>
      </c>
      <c r="O460" s="54" t="s">
        <v>117</v>
      </c>
      <c r="P460" s="54" t="s">
        <v>589</v>
      </c>
      <c r="Q460" s="54" t="s">
        <v>588</v>
      </c>
      <c r="S460" s="1" t="s">
        <v>129</v>
      </c>
      <c r="T460" s="1" t="s">
        <v>130</v>
      </c>
      <c r="U460" s="1" t="s">
        <v>104</v>
      </c>
      <c r="V460" s="56">
        <v>3</v>
      </c>
      <c r="W460" s="57" t="s">
        <v>123</v>
      </c>
      <c r="X460" s="57" t="s">
        <v>123</v>
      </c>
      <c r="Y460" s="1" t="s">
        <v>78</v>
      </c>
      <c r="Z460" s="1" t="s">
        <v>94</v>
      </c>
      <c r="AA460" s="56">
        <v>3.0139999999999998</v>
      </c>
      <c r="AB460" s="1" t="s">
        <v>95</v>
      </c>
      <c r="AC460" s="56">
        <v>1.1214999999999999</v>
      </c>
      <c r="AD460" s="1" t="s">
        <v>96</v>
      </c>
      <c r="AE460" s="56">
        <v>3.8551000000000002</v>
      </c>
      <c r="AF460" s="1" t="s">
        <v>74</v>
      </c>
      <c r="AG460" s="56">
        <v>0.7944</v>
      </c>
      <c r="AH460" s="1" t="s">
        <v>80</v>
      </c>
      <c r="AK460" s="1" t="s">
        <v>77</v>
      </c>
      <c r="AL460" s="1" t="s">
        <v>77</v>
      </c>
      <c r="AM460" s="1" t="s">
        <v>77</v>
      </c>
      <c r="AN460" s="1" t="s">
        <v>98</v>
      </c>
    </row>
    <row r="461" spans="1:40" ht="15" x14ac:dyDescent="0.2">
      <c r="A461" s="72" t="s">
        <v>586</v>
      </c>
      <c r="B461" s="1">
        <v>2022</v>
      </c>
      <c r="C461" s="1">
        <v>6</v>
      </c>
      <c r="E461" s="1" t="s">
        <v>82</v>
      </c>
      <c r="F461" s="1" t="s">
        <v>59</v>
      </c>
      <c r="G461" s="1" t="s">
        <v>60</v>
      </c>
      <c r="I461" s="54" t="s">
        <v>587</v>
      </c>
      <c r="J461" s="54" t="s">
        <v>591</v>
      </c>
      <c r="K461" s="54"/>
      <c r="L461" s="54" t="s">
        <v>632</v>
      </c>
      <c r="M461" s="54"/>
      <c r="N461" s="54" t="s">
        <v>88</v>
      </c>
      <c r="O461" s="54" t="s">
        <v>117</v>
      </c>
      <c r="P461" s="54" t="s">
        <v>589</v>
      </c>
      <c r="Q461" s="54" t="s">
        <v>588</v>
      </c>
      <c r="S461" s="1" t="s">
        <v>129</v>
      </c>
      <c r="T461" s="1" t="s">
        <v>130</v>
      </c>
      <c r="U461" s="1" t="s">
        <v>104</v>
      </c>
      <c r="V461" s="56">
        <v>3</v>
      </c>
      <c r="W461" s="57" t="s">
        <v>123</v>
      </c>
      <c r="X461" s="57" t="s">
        <v>123</v>
      </c>
      <c r="Y461" s="1" t="s">
        <v>78</v>
      </c>
      <c r="Z461" s="1" t="s">
        <v>94</v>
      </c>
      <c r="AA461" s="56">
        <v>3.0139999999999998</v>
      </c>
      <c r="AB461" s="1" t="s">
        <v>95</v>
      </c>
      <c r="AC461" s="56">
        <v>1.1214999999999999</v>
      </c>
      <c r="AD461" s="1" t="s">
        <v>96</v>
      </c>
      <c r="AE461" s="56">
        <v>2.8426999999999998</v>
      </c>
      <c r="AF461" s="1" t="s">
        <v>74</v>
      </c>
      <c r="AG461" s="56">
        <v>0.87229999999999996</v>
      </c>
      <c r="AH461" s="1" t="s">
        <v>80</v>
      </c>
      <c r="AK461" s="1" t="s">
        <v>77</v>
      </c>
      <c r="AL461" s="1" t="s">
        <v>77</v>
      </c>
      <c r="AM461" s="1" t="s">
        <v>77</v>
      </c>
      <c r="AN461" s="1" t="s">
        <v>98</v>
      </c>
    </row>
    <row r="462" spans="1:40" x14ac:dyDescent="0.2">
      <c r="A462" s="21" t="s">
        <v>592</v>
      </c>
      <c r="B462" s="1">
        <v>2023</v>
      </c>
      <c r="C462" s="1">
        <v>1</v>
      </c>
      <c r="E462" s="1" t="s">
        <v>58</v>
      </c>
      <c r="F462" s="1" t="s">
        <v>59</v>
      </c>
      <c r="G462" s="1" t="s">
        <v>60</v>
      </c>
      <c r="I462" s="1" t="s">
        <v>143</v>
      </c>
      <c r="J462" s="54" t="s">
        <v>108</v>
      </c>
      <c r="K462" s="54"/>
      <c r="L462" s="54" t="s">
        <v>593</v>
      </c>
      <c r="M462" s="54" t="s">
        <v>152</v>
      </c>
      <c r="N462" s="54" t="s">
        <v>88</v>
      </c>
      <c r="O462" s="54" t="s">
        <v>89</v>
      </c>
      <c r="P462" s="54" t="s">
        <v>90</v>
      </c>
      <c r="Q462" s="54"/>
      <c r="S462" s="1" t="s">
        <v>91</v>
      </c>
      <c r="T462" s="1" t="s">
        <v>92</v>
      </c>
      <c r="U462" s="1" t="s">
        <v>104</v>
      </c>
      <c r="V462" s="56">
        <v>1</v>
      </c>
      <c r="W462" s="57" t="s">
        <v>193</v>
      </c>
      <c r="X462" s="57" t="s">
        <v>194</v>
      </c>
      <c r="Y462" s="1" t="s">
        <v>78</v>
      </c>
      <c r="Z462" s="1" t="s">
        <v>94</v>
      </c>
      <c r="AA462" s="56">
        <v>34.558799999999998</v>
      </c>
      <c r="AB462" s="1" t="s">
        <v>95</v>
      </c>
      <c r="AC462" s="56">
        <v>2.5735999999999999</v>
      </c>
      <c r="AD462" s="1" t="s">
        <v>96</v>
      </c>
      <c r="AE462" s="56">
        <v>36.397100000000002</v>
      </c>
      <c r="AF462" s="1" t="s">
        <v>74</v>
      </c>
      <c r="AG462" s="56">
        <v>3.6764000000000001</v>
      </c>
      <c r="AH462" s="1" t="s">
        <v>80</v>
      </c>
      <c r="AK462" s="1" t="s">
        <v>78</v>
      </c>
      <c r="AL462" s="1" t="s">
        <v>77</v>
      </c>
      <c r="AM462" s="1" t="s">
        <v>77</v>
      </c>
      <c r="AN462" s="1" t="s">
        <v>77</v>
      </c>
    </row>
    <row r="463" spans="1:40" x14ac:dyDescent="0.2">
      <c r="A463" s="21" t="s">
        <v>592</v>
      </c>
      <c r="B463" s="1">
        <v>2023</v>
      </c>
      <c r="C463" s="1">
        <v>2</v>
      </c>
      <c r="E463" s="1" t="s">
        <v>58</v>
      </c>
      <c r="F463" s="1" t="s">
        <v>59</v>
      </c>
      <c r="G463" s="1" t="s">
        <v>60</v>
      </c>
      <c r="I463" s="1" t="s">
        <v>143</v>
      </c>
      <c r="J463" s="54" t="s">
        <v>108</v>
      </c>
      <c r="K463" s="54"/>
      <c r="L463" s="54" t="s">
        <v>593</v>
      </c>
      <c r="M463" s="54" t="s">
        <v>152</v>
      </c>
      <c r="N463" s="54" t="s">
        <v>88</v>
      </c>
      <c r="O463" s="54" t="s">
        <v>89</v>
      </c>
      <c r="P463" s="54" t="s">
        <v>90</v>
      </c>
      <c r="Q463" s="54"/>
      <c r="S463" s="1" t="s">
        <v>67</v>
      </c>
      <c r="T463" s="1" t="s">
        <v>68</v>
      </c>
      <c r="U463" s="1" t="s">
        <v>104</v>
      </c>
      <c r="V463" s="56">
        <v>1</v>
      </c>
      <c r="W463" s="57" t="s">
        <v>193</v>
      </c>
      <c r="X463" s="57" t="s">
        <v>194</v>
      </c>
      <c r="Y463" s="1" t="s">
        <v>70</v>
      </c>
      <c r="Z463" s="1" t="s">
        <v>94</v>
      </c>
      <c r="AA463" s="56">
        <v>63.465200000000003</v>
      </c>
      <c r="AB463" s="1" t="s">
        <v>95</v>
      </c>
      <c r="AC463" s="56">
        <v>3.7825000000000002</v>
      </c>
      <c r="AD463" s="1" t="s">
        <v>96</v>
      </c>
      <c r="AE463" s="56">
        <v>58.851199999999999</v>
      </c>
      <c r="AF463" s="1" t="s">
        <v>74</v>
      </c>
      <c r="AG463" s="56">
        <v>3.8247</v>
      </c>
      <c r="AH463" s="1" t="s">
        <v>80</v>
      </c>
      <c r="AJ463" s="1" t="s">
        <v>624</v>
      </c>
      <c r="AK463" s="1" t="s">
        <v>78</v>
      </c>
      <c r="AL463" s="1" t="s">
        <v>77</v>
      </c>
      <c r="AM463" s="1" t="s">
        <v>77</v>
      </c>
      <c r="AN463" s="1" t="s">
        <v>77</v>
      </c>
    </row>
    <row r="464" spans="1:40" x14ac:dyDescent="0.2">
      <c r="A464" s="21" t="s">
        <v>592</v>
      </c>
      <c r="B464" s="1">
        <v>2023</v>
      </c>
      <c r="C464" s="1">
        <v>3</v>
      </c>
      <c r="E464" s="1" t="s">
        <v>58</v>
      </c>
      <c r="F464" s="1" t="s">
        <v>59</v>
      </c>
      <c r="G464" s="1" t="s">
        <v>60</v>
      </c>
      <c r="I464" s="1" t="s">
        <v>143</v>
      </c>
      <c r="J464" s="54" t="s">
        <v>108</v>
      </c>
      <c r="K464" s="54"/>
      <c r="L464" s="54" t="s">
        <v>593</v>
      </c>
      <c r="M464" s="54" t="s">
        <v>152</v>
      </c>
      <c r="N464" s="54" t="s">
        <v>88</v>
      </c>
      <c r="O464" s="54" t="s">
        <v>89</v>
      </c>
      <c r="P464" s="54" t="s">
        <v>90</v>
      </c>
      <c r="Q464" s="54"/>
      <c r="S464" s="1" t="s">
        <v>120</v>
      </c>
      <c r="U464" s="1" t="s">
        <v>104</v>
      </c>
      <c r="V464" s="56">
        <v>1</v>
      </c>
      <c r="W464" s="57" t="s">
        <v>193</v>
      </c>
      <c r="X464" s="57" t="s">
        <v>194</v>
      </c>
      <c r="Y464" s="1" t="s">
        <v>78</v>
      </c>
      <c r="Z464" s="1" t="s">
        <v>94</v>
      </c>
      <c r="AA464" s="56">
        <v>39.915100000000002</v>
      </c>
      <c r="AB464" s="1" t="s">
        <v>95</v>
      </c>
      <c r="AC464" s="56">
        <v>8.9171999999999993</v>
      </c>
      <c r="AD464" s="1" t="s">
        <v>96</v>
      </c>
      <c r="AE464" s="56">
        <v>50.3185</v>
      </c>
      <c r="AF464" s="1" t="s">
        <v>74</v>
      </c>
      <c r="AG464" s="56">
        <v>7.2187000000000001</v>
      </c>
      <c r="AH464" s="1" t="s">
        <v>80</v>
      </c>
      <c r="AJ464" s="1" t="s">
        <v>625</v>
      </c>
      <c r="AK464" s="1" t="s">
        <v>78</v>
      </c>
      <c r="AL464" s="1" t="s">
        <v>77</v>
      </c>
      <c r="AM464" s="1" t="s">
        <v>77</v>
      </c>
      <c r="AN464" s="1" t="s">
        <v>77</v>
      </c>
    </row>
    <row r="465" spans="1:40" x14ac:dyDescent="0.2">
      <c r="A465" s="21" t="s">
        <v>592</v>
      </c>
      <c r="B465" s="1">
        <v>2023</v>
      </c>
      <c r="C465" s="1">
        <v>4</v>
      </c>
      <c r="E465" s="1" t="s">
        <v>58</v>
      </c>
      <c r="F465" s="1" t="s">
        <v>59</v>
      </c>
      <c r="G465" s="1" t="s">
        <v>60</v>
      </c>
      <c r="I465" s="1" t="s">
        <v>143</v>
      </c>
      <c r="J465" s="54" t="s">
        <v>108</v>
      </c>
      <c r="K465" s="54"/>
      <c r="L465" s="54" t="s">
        <v>593</v>
      </c>
      <c r="M465" s="54" t="s">
        <v>152</v>
      </c>
      <c r="N465" s="54" t="s">
        <v>88</v>
      </c>
      <c r="O465" s="54" t="s">
        <v>89</v>
      </c>
      <c r="P465" s="54" t="s">
        <v>90</v>
      </c>
      <c r="Q465" s="54"/>
      <c r="S465" s="1" t="s">
        <v>129</v>
      </c>
      <c r="T465" s="1" t="s">
        <v>130</v>
      </c>
      <c r="U465" s="1" t="s">
        <v>104</v>
      </c>
      <c r="V465" s="56">
        <v>1</v>
      </c>
      <c r="W465" s="57" t="s">
        <v>193</v>
      </c>
      <c r="X465" s="57" t="s">
        <v>194</v>
      </c>
      <c r="Y465" s="1" t="s">
        <v>78</v>
      </c>
      <c r="Z465" s="1" t="s">
        <v>94</v>
      </c>
      <c r="AA465" s="56">
        <v>66.911799999999999</v>
      </c>
      <c r="AB465" s="1" t="s">
        <v>95</v>
      </c>
      <c r="AC465" s="56">
        <v>2.3896999999999999</v>
      </c>
      <c r="AD465" s="1" t="s">
        <v>96</v>
      </c>
      <c r="AE465" s="56">
        <v>66.176500000000004</v>
      </c>
      <c r="AF465" s="1" t="s">
        <v>74</v>
      </c>
      <c r="AG465" s="56">
        <v>2.5735000000000001</v>
      </c>
      <c r="AH465" s="1" t="s">
        <v>80</v>
      </c>
      <c r="AK465" s="1" t="s">
        <v>78</v>
      </c>
      <c r="AL465" s="1" t="s">
        <v>77</v>
      </c>
      <c r="AM465" s="1" t="s">
        <v>77</v>
      </c>
      <c r="AN465" s="1" t="s">
        <v>77</v>
      </c>
    </row>
    <row r="466" spans="1:40" x14ac:dyDescent="0.2">
      <c r="A466" s="21" t="s">
        <v>592</v>
      </c>
      <c r="B466" s="1">
        <v>2023</v>
      </c>
      <c r="C466" s="1">
        <v>4</v>
      </c>
      <c r="E466" s="1" t="s">
        <v>58</v>
      </c>
      <c r="F466" s="1" t="s">
        <v>59</v>
      </c>
      <c r="G466" s="1" t="s">
        <v>60</v>
      </c>
      <c r="I466" s="1" t="s">
        <v>143</v>
      </c>
      <c r="J466" s="54" t="s">
        <v>108</v>
      </c>
      <c r="K466" s="54"/>
      <c r="L466" s="54" t="s">
        <v>593</v>
      </c>
      <c r="M466" s="54" t="s">
        <v>152</v>
      </c>
      <c r="N466" s="54" t="s">
        <v>88</v>
      </c>
      <c r="O466" s="54" t="s">
        <v>89</v>
      </c>
      <c r="P466" s="54" t="s">
        <v>90</v>
      </c>
      <c r="Q466" s="54"/>
      <c r="S466" s="1" t="s">
        <v>91</v>
      </c>
      <c r="T466" s="1" t="s">
        <v>92</v>
      </c>
      <c r="U466" s="1" t="s">
        <v>69</v>
      </c>
      <c r="V466" s="56">
        <v>1</v>
      </c>
      <c r="W466" s="57" t="s">
        <v>284</v>
      </c>
      <c r="X466" s="57" t="s">
        <v>171</v>
      </c>
      <c r="Y466" s="1" t="s">
        <v>78</v>
      </c>
      <c r="Z466" s="1" t="s">
        <v>94</v>
      </c>
      <c r="AA466" s="56">
        <v>8.4871999999999996</v>
      </c>
      <c r="AB466" s="1" t="s">
        <v>95</v>
      </c>
      <c r="AC466" s="56">
        <v>0.64100000000000001</v>
      </c>
      <c r="AD466" s="1" t="s">
        <v>96</v>
      </c>
      <c r="AE466" s="56">
        <v>8.5640999999999998</v>
      </c>
      <c r="AF466" s="1" t="s">
        <v>74</v>
      </c>
      <c r="AG466" s="56">
        <v>0.53849999999999998</v>
      </c>
      <c r="AH466" s="1" t="s">
        <v>80</v>
      </c>
      <c r="AK466" s="1" t="s">
        <v>78</v>
      </c>
      <c r="AL466" s="1" t="s">
        <v>77</v>
      </c>
      <c r="AM466" s="1" t="s">
        <v>77</v>
      </c>
      <c r="AN466" s="1" t="s">
        <v>77</v>
      </c>
    </row>
    <row r="467" spans="1:40" x14ac:dyDescent="0.2">
      <c r="A467" s="21" t="s">
        <v>592</v>
      </c>
      <c r="B467" s="1">
        <v>2023</v>
      </c>
      <c r="C467" s="1">
        <v>5</v>
      </c>
      <c r="E467" s="1" t="s">
        <v>58</v>
      </c>
      <c r="F467" s="1" t="s">
        <v>59</v>
      </c>
      <c r="G467" s="1" t="s">
        <v>60</v>
      </c>
      <c r="I467" s="1" t="s">
        <v>143</v>
      </c>
      <c r="J467" s="54" t="s">
        <v>108</v>
      </c>
      <c r="K467" s="54"/>
      <c r="L467" s="54" t="s">
        <v>593</v>
      </c>
      <c r="M467" s="54" t="s">
        <v>152</v>
      </c>
      <c r="N467" s="54" t="s">
        <v>88</v>
      </c>
      <c r="O467" s="54" t="s">
        <v>89</v>
      </c>
      <c r="P467" s="54" t="s">
        <v>90</v>
      </c>
      <c r="Q467" s="54"/>
      <c r="S467" s="1" t="s">
        <v>67</v>
      </c>
      <c r="T467" s="1" t="s">
        <v>68</v>
      </c>
      <c r="U467" s="1" t="s">
        <v>69</v>
      </c>
      <c r="V467" s="56">
        <v>1</v>
      </c>
      <c r="W467" s="57" t="s">
        <v>199</v>
      </c>
      <c r="X467" s="57" t="s">
        <v>199</v>
      </c>
      <c r="Y467" s="1" t="s">
        <v>70</v>
      </c>
      <c r="Z467" s="1" t="s">
        <v>94</v>
      </c>
      <c r="AA467" s="56">
        <v>63.404899999999998</v>
      </c>
      <c r="AB467" s="1" t="s">
        <v>95</v>
      </c>
      <c r="AC467" s="56">
        <v>3.9777999999999998</v>
      </c>
      <c r="AD467" s="1" t="s">
        <v>96</v>
      </c>
      <c r="AE467" s="56">
        <v>67.7804</v>
      </c>
      <c r="AF467" s="1" t="s">
        <v>74</v>
      </c>
      <c r="AG467" s="56">
        <v>4.6142000000000003</v>
      </c>
      <c r="AH467" s="1" t="s">
        <v>80</v>
      </c>
      <c r="AJ467" s="1" t="s">
        <v>624</v>
      </c>
      <c r="AK467" s="1" t="s">
        <v>78</v>
      </c>
      <c r="AL467" s="1" t="s">
        <v>77</v>
      </c>
      <c r="AM467" s="1" t="s">
        <v>77</v>
      </c>
      <c r="AN467" s="1" t="s">
        <v>77</v>
      </c>
    </row>
    <row r="468" spans="1:40" x14ac:dyDescent="0.2">
      <c r="A468" s="21" t="s">
        <v>592</v>
      </c>
      <c r="B468" s="1">
        <v>2023</v>
      </c>
      <c r="C468" s="1">
        <v>6</v>
      </c>
      <c r="E468" s="1" t="s">
        <v>58</v>
      </c>
      <c r="F468" s="1" t="s">
        <v>59</v>
      </c>
      <c r="G468" s="1" t="s">
        <v>60</v>
      </c>
      <c r="I468" s="1" t="s">
        <v>143</v>
      </c>
      <c r="J468" s="54" t="s">
        <v>108</v>
      </c>
      <c r="K468" s="54"/>
      <c r="L468" s="54" t="s">
        <v>593</v>
      </c>
      <c r="M468" s="54" t="s">
        <v>152</v>
      </c>
      <c r="N468" s="54" t="s">
        <v>88</v>
      </c>
      <c r="O468" s="54" t="s">
        <v>89</v>
      </c>
      <c r="P468" s="54" t="s">
        <v>90</v>
      </c>
      <c r="Q468" s="54"/>
      <c r="S468" s="1" t="s">
        <v>120</v>
      </c>
      <c r="U468" s="1" t="s">
        <v>69</v>
      </c>
      <c r="V468" s="56">
        <v>1</v>
      </c>
      <c r="W468" s="57" t="s">
        <v>284</v>
      </c>
      <c r="X468" s="57" t="s">
        <v>284</v>
      </c>
      <c r="Y468" s="1" t="s">
        <v>78</v>
      </c>
      <c r="Z468" s="1" t="s">
        <v>94</v>
      </c>
      <c r="AA468" s="56">
        <v>54.8628</v>
      </c>
      <c r="AB468" s="1" t="s">
        <v>95</v>
      </c>
      <c r="AC468" s="56">
        <v>6.7332000000000001</v>
      </c>
      <c r="AD468" s="1" t="s">
        <v>96</v>
      </c>
      <c r="AE468" s="56">
        <v>55.860300000000002</v>
      </c>
      <c r="AF468" s="1" t="s">
        <v>74</v>
      </c>
      <c r="AG468" s="56">
        <v>3.9901</v>
      </c>
      <c r="AH468" s="1" t="s">
        <v>80</v>
      </c>
      <c r="AJ468" s="1" t="s">
        <v>625</v>
      </c>
      <c r="AK468" s="1" t="s">
        <v>78</v>
      </c>
      <c r="AL468" s="1" t="s">
        <v>77</v>
      </c>
      <c r="AM468" s="1" t="s">
        <v>77</v>
      </c>
      <c r="AN468" s="1" t="s">
        <v>77</v>
      </c>
    </row>
    <row r="469" spans="1:40" x14ac:dyDescent="0.2">
      <c r="A469" s="21" t="s">
        <v>592</v>
      </c>
      <c r="B469" s="1">
        <v>2023</v>
      </c>
      <c r="C469" s="1">
        <v>4</v>
      </c>
      <c r="E469" s="1" t="s">
        <v>58</v>
      </c>
      <c r="F469" s="1" t="s">
        <v>59</v>
      </c>
      <c r="G469" s="1" t="s">
        <v>60</v>
      </c>
      <c r="I469" s="1" t="s">
        <v>143</v>
      </c>
      <c r="J469" s="54" t="s">
        <v>108</v>
      </c>
      <c r="K469" s="54"/>
      <c r="L469" s="54" t="s">
        <v>593</v>
      </c>
      <c r="M469" s="54" t="s">
        <v>152</v>
      </c>
      <c r="N469" s="54" t="s">
        <v>88</v>
      </c>
      <c r="O469" s="54" t="s">
        <v>89</v>
      </c>
      <c r="P469" s="54" t="s">
        <v>90</v>
      </c>
      <c r="Q469" s="54"/>
      <c r="S469" s="1" t="s">
        <v>129</v>
      </c>
      <c r="T469" s="1" t="s">
        <v>130</v>
      </c>
      <c r="U469" s="1" t="s">
        <v>69</v>
      </c>
      <c r="V469" s="56">
        <v>1</v>
      </c>
      <c r="W469" s="57" t="s">
        <v>284</v>
      </c>
      <c r="X469" s="57" t="s">
        <v>284</v>
      </c>
      <c r="Y469" s="1" t="s">
        <v>78</v>
      </c>
      <c r="Z469" s="1" t="s">
        <v>94</v>
      </c>
      <c r="AA469" s="56">
        <v>61.331600000000002</v>
      </c>
      <c r="AB469" s="1" t="s">
        <v>95</v>
      </c>
      <c r="AC469" s="56">
        <v>3.3290999999999999</v>
      </c>
      <c r="AD469" s="1" t="s">
        <v>96</v>
      </c>
      <c r="AE469" s="56">
        <v>65.813100000000006</v>
      </c>
      <c r="AF469" s="1" t="s">
        <v>74</v>
      </c>
      <c r="AG469" s="56">
        <v>3.32931</v>
      </c>
      <c r="AH469" s="1" t="s">
        <v>80</v>
      </c>
      <c r="AK469" s="1" t="s">
        <v>78</v>
      </c>
      <c r="AL469" s="1" t="s">
        <v>77</v>
      </c>
      <c r="AM469" s="1" t="s">
        <v>77</v>
      </c>
      <c r="AN469" s="1" t="s">
        <v>77</v>
      </c>
    </row>
    <row r="470" spans="1:40" ht="16" x14ac:dyDescent="0.2">
      <c r="A470" s="37" t="s">
        <v>594</v>
      </c>
      <c r="B470" s="1">
        <v>2023</v>
      </c>
      <c r="C470" s="1">
        <v>1</v>
      </c>
      <c r="E470" s="1" t="s">
        <v>82</v>
      </c>
      <c r="F470" s="1" t="s">
        <v>59</v>
      </c>
      <c r="G470" s="1" t="s">
        <v>60</v>
      </c>
      <c r="I470" s="54" t="s">
        <v>83</v>
      </c>
      <c r="J470" s="54" t="s">
        <v>84</v>
      </c>
      <c r="K470" s="54"/>
      <c r="L470" s="54" t="s">
        <v>366</v>
      </c>
      <c r="M470" s="54" t="s">
        <v>87</v>
      </c>
      <c r="N470" s="54" t="s">
        <v>88</v>
      </c>
      <c r="O470" s="54" t="s">
        <v>102</v>
      </c>
      <c r="P470" s="54" t="s">
        <v>90</v>
      </c>
      <c r="Q470" s="54"/>
      <c r="S470" s="1" t="s">
        <v>91</v>
      </c>
      <c r="T470" s="1" t="s">
        <v>92</v>
      </c>
      <c r="U470" s="1" t="s">
        <v>69</v>
      </c>
      <c r="V470" s="56">
        <v>1</v>
      </c>
      <c r="W470" s="57" t="s">
        <v>284</v>
      </c>
      <c r="X470" s="57" t="s">
        <v>198</v>
      </c>
      <c r="Y470" s="1" t="s">
        <v>70</v>
      </c>
      <c r="Z470" s="1" t="s">
        <v>94</v>
      </c>
      <c r="AA470" s="56">
        <v>125</v>
      </c>
      <c r="AB470" s="1" t="s">
        <v>95</v>
      </c>
      <c r="AC470" s="56">
        <v>9.4037000000000006</v>
      </c>
      <c r="AD470" s="1" t="s">
        <v>96</v>
      </c>
      <c r="AE470" s="56">
        <v>138.07339999999999</v>
      </c>
      <c r="AF470" s="1" t="s">
        <v>74</v>
      </c>
      <c r="AG470" s="56">
        <v>11.926600000000001</v>
      </c>
      <c r="AH470" s="1" t="s">
        <v>80</v>
      </c>
      <c r="AK470" s="1" t="s">
        <v>78</v>
      </c>
      <c r="AL470" s="1" t="s">
        <v>77</v>
      </c>
      <c r="AM470" s="1" t="s">
        <v>77</v>
      </c>
      <c r="AN470" s="1" t="s">
        <v>77</v>
      </c>
    </row>
    <row r="471" spans="1:40" ht="16" x14ac:dyDescent="0.2">
      <c r="A471" s="37" t="s">
        <v>594</v>
      </c>
      <c r="B471" s="1">
        <v>2023</v>
      </c>
      <c r="C471" s="1">
        <v>2</v>
      </c>
      <c r="E471" s="1" t="s">
        <v>82</v>
      </c>
      <c r="F471" s="1" t="s">
        <v>59</v>
      </c>
      <c r="G471" s="1" t="s">
        <v>60</v>
      </c>
      <c r="I471" s="54" t="s">
        <v>83</v>
      </c>
      <c r="J471" s="54" t="s">
        <v>84</v>
      </c>
      <c r="K471" s="54"/>
      <c r="L471" s="54" t="s">
        <v>366</v>
      </c>
      <c r="M471" s="54" t="s">
        <v>87</v>
      </c>
      <c r="N471" s="54" t="s">
        <v>88</v>
      </c>
      <c r="O471" s="54" t="s">
        <v>102</v>
      </c>
      <c r="P471" s="54" t="s">
        <v>90</v>
      </c>
      <c r="Q471" s="54"/>
      <c r="S471" s="1" t="s">
        <v>67</v>
      </c>
      <c r="T471" s="1" t="s">
        <v>68</v>
      </c>
      <c r="U471" s="1" t="s">
        <v>69</v>
      </c>
      <c r="V471" s="56">
        <v>1</v>
      </c>
      <c r="W471" s="57" t="s">
        <v>107</v>
      </c>
      <c r="X471" s="57" t="s">
        <v>198</v>
      </c>
      <c r="Y471" s="1" t="s">
        <v>78</v>
      </c>
      <c r="Z471" s="1" t="s">
        <v>94</v>
      </c>
      <c r="AA471" s="56">
        <v>0.22520000000000001</v>
      </c>
      <c r="AB471" s="1" t="s">
        <v>95</v>
      </c>
      <c r="AC471" s="56">
        <v>6.3200000000000006E-2</v>
      </c>
      <c r="AD471" s="1" t="s">
        <v>96</v>
      </c>
      <c r="AE471" s="56">
        <v>6.1999999999999998E-3</v>
      </c>
      <c r="AF471" s="1" t="s">
        <v>74</v>
      </c>
      <c r="AG471" s="56">
        <v>7.8600000000000003E-2</v>
      </c>
      <c r="AH471" s="1" t="s">
        <v>80</v>
      </c>
      <c r="AK471" s="1" t="s">
        <v>78</v>
      </c>
      <c r="AL471" s="1" t="s">
        <v>77</v>
      </c>
      <c r="AM471" s="1" t="s">
        <v>77</v>
      </c>
      <c r="AN471" s="1" t="s">
        <v>77</v>
      </c>
    </row>
    <row r="472" spans="1:40" ht="16" x14ac:dyDescent="0.2">
      <c r="A472" s="37" t="s">
        <v>594</v>
      </c>
      <c r="B472" s="1">
        <v>2023</v>
      </c>
      <c r="C472" s="1">
        <v>3</v>
      </c>
      <c r="E472" s="1" t="s">
        <v>82</v>
      </c>
      <c r="F472" s="1" t="s">
        <v>59</v>
      </c>
      <c r="G472" s="1" t="s">
        <v>60</v>
      </c>
      <c r="I472" s="54" t="s">
        <v>83</v>
      </c>
      <c r="J472" s="54" t="s">
        <v>84</v>
      </c>
      <c r="K472" s="54"/>
      <c r="L472" s="54" t="s">
        <v>366</v>
      </c>
      <c r="M472" s="54" t="s">
        <v>87</v>
      </c>
      <c r="N472" s="54" t="s">
        <v>88</v>
      </c>
      <c r="O472" s="54" t="s">
        <v>102</v>
      </c>
      <c r="P472" s="54" t="s">
        <v>90</v>
      </c>
      <c r="Q472" s="54"/>
      <c r="S472" s="1" t="s">
        <v>91</v>
      </c>
      <c r="T472" s="1" t="s">
        <v>92</v>
      </c>
      <c r="U472" s="1" t="s">
        <v>69</v>
      </c>
      <c r="V472" s="56">
        <v>1</v>
      </c>
      <c r="W472" s="57" t="s">
        <v>198</v>
      </c>
      <c r="X472" s="57" t="s">
        <v>105</v>
      </c>
      <c r="Y472" s="1" t="s">
        <v>70</v>
      </c>
      <c r="Z472" s="1" t="s">
        <v>94</v>
      </c>
      <c r="AA472" s="56">
        <v>139.60040000000001</v>
      </c>
      <c r="AB472" s="1" t="s">
        <v>95</v>
      </c>
      <c r="AC472" s="56">
        <v>17.674199999999999</v>
      </c>
      <c r="AD472" s="1" t="s">
        <v>96</v>
      </c>
      <c r="AE472" s="56">
        <v>145.49180000000001</v>
      </c>
      <c r="AF472" s="1" t="s">
        <v>74</v>
      </c>
      <c r="AG472" s="56">
        <v>16.3934</v>
      </c>
      <c r="AH472" s="1" t="s">
        <v>80</v>
      </c>
      <c r="AK472" s="1" t="s">
        <v>78</v>
      </c>
      <c r="AL472" s="1" t="s">
        <v>77</v>
      </c>
      <c r="AM472" s="1" t="s">
        <v>77</v>
      </c>
      <c r="AN472" s="1" t="s">
        <v>77</v>
      </c>
    </row>
    <row r="473" spans="1:40" ht="16" x14ac:dyDescent="0.2">
      <c r="A473" s="37" t="s">
        <v>594</v>
      </c>
      <c r="B473" s="1">
        <v>2023</v>
      </c>
      <c r="C473" s="1">
        <v>4</v>
      </c>
      <c r="E473" s="1" t="s">
        <v>82</v>
      </c>
      <c r="F473" s="1" t="s">
        <v>59</v>
      </c>
      <c r="G473" s="1" t="s">
        <v>60</v>
      </c>
      <c r="I473" s="54" t="s">
        <v>83</v>
      </c>
      <c r="J473" s="54" t="s">
        <v>84</v>
      </c>
      <c r="K473" s="54"/>
      <c r="L473" s="54" t="s">
        <v>366</v>
      </c>
      <c r="M473" s="54" t="s">
        <v>87</v>
      </c>
      <c r="N473" s="54" t="s">
        <v>88</v>
      </c>
      <c r="O473" s="54" t="s">
        <v>102</v>
      </c>
      <c r="P473" s="54" t="s">
        <v>90</v>
      </c>
      <c r="Q473" s="54"/>
      <c r="S473" s="1" t="s">
        <v>67</v>
      </c>
      <c r="T473" s="1" t="s">
        <v>68</v>
      </c>
      <c r="U473" s="1" t="s">
        <v>69</v>
      </c>
      <c r="V473" s="56">
        <v>1</v>
      </c>
      <c r="W473" s="57" t="s">
        <v>107</v>
      </c>
      <c r="X473" s="57" t="s">
        <v>105</v>
      </c>
      <c r="Y473" s="1" t="s">
        <v>78</v>
      </c>
      <c r="Z473" s="1" t="s">
        <v>94</v>
      </c>
      <c r="AA473" s="56">
        <v>0.22889999999999999</v>
      </c>
      <c r="AB473" s="1" t="s">
        <v>95</v>
      </c>
      <c r="AC473" s="56">
        <v>6.0100000000000001E-2</v>
      </c>
      <c r="AD473" s="1" t="s">
        <v>96</v>
      </c>
      <c r="AE473" s="56">
        <v>4.1999999999999997E-3</v>
      </c>
      <c r="AF473" s="1" t="s">
        <v>74</v>
      </c>
      <c r="AG473" s="56">
        <v>8.7599999999999997E-2</v>
      </c>
      <c r="AH473" s="1" t="s">
        <v>80</v>
      </c>
      <c r="AK473" s="1" t="s">
        <v>78</v>
      </c>
      <c r="AL473" s="1" t="s">
        <v>77</v>
      </c>
      <c r="AM473" s="1" t="s">
        <v>77</v>
      </c>
      <c r="AN473" s="1" t="s">
        <v>77</v>
      </c>
    </row>
    <row r="474" spans="1:40" ht="16" x14ac:dyDescent="0.2">
      <c r="A474" s="37" t="s">
        <v>595</v>
      </c>
      <c r="B474" s="1">
        <v>2023</v>
      </c>
      <c r="C474" s="1">
        <v>1</v>
      </c>
      <c r="E474" s="1" t="s">
        <v>58</v>
      </c>
      <c r="F474" s="1" t="s">
        <v>59</v>
      </c>
      <c r="G474" s="1" t="s">
        <v>60</v>
      </c>
      <c r="I474" s="54" t="s">
        <v>596</v>
      </c>
      <c r="J474" s="54" t="s">
        <v>597</v>
      </c>
      <c r="K474" s="54"/>
      <c r="L474" s="54" t="s">
        <v>312</v>
      </c>
      <c r="M474" s="54" t="s">
        <v>87</v>
      </c>
      <c r="N474" s="54" t="s">
        <v>88</v>
      </c>
      <c r="O474" s="54" t="s">
        <v>102</v>
      </c>
      <c r="P474" s="54" t="s">
        <v>90</v>
      </c>
      <c r="Q474" s="54"/>
      <c r="S474" s="1" t="s">
        <v>120</v>
      </c>
      <c r="U474" s="1" t="s">
        <v>104</v>
      </c>
      <c r="V474" s="56">
        <v>1</v>
      </c>
      <c r="W474" s="57" t="s">
        <v>198</v>
      </c>
      <c r="X474" s="57" t="s">
        <v>193</v>
      </c>
      <c r="Y474" s="1" t="s">
        <v>78</v>
      </c>
      <c r="Z474" s="1" t="s">
        <v>94</v>
      </c>
      <c r="AA474" s="56">
        <v>19.069800000000001</v>
      </c>
      <c r="AB474" s="1" t="s">
        <v>95</v>
      </c>
      <c r="AC474" s="56">
        <v>3.3769200000000001</v>
      </c>
      <c r="AD474" s="1" t="s">
        <v>96</v>
      </c>
      <c r="AE474" s="56">
        <v>8.1395</v>
      </c>
      <c r="AF474" s="1" t="s">
        <v>74</v>
      </c>
      <c r="AG474" s="56">
        <v>2.7907000000000002</v>
      </c>
      <c r="AH474" s="1" t="s">
        <v>80</v>
      </c>
      <c r="AK474" s="1" t="s">
        <v>78</v>
      </c>
      <c r="AL474" s="1" t="s">
        <v>77</v>
      </c>
      <c r="AM474" s="1" t="s">
        <v>77</v>
      </c>
      <c r="AN474" s="1" t="s">
        <v>77</v>
      </c>
    </row>
    <row r="475" spans="1:40" ht="16" x14ac:dyDescent="0.2">
      <c r="A475" s="37" t="s">
        <v>595</v>
      </c>
      <c r="B475" s="1">
        <v>2023</v>
      </c>
      <c r="C475" s="1">
        <v>2</v>
      </c>
      <c r="E475" s="1" t="s">
        <v>58</v>
      </c>
      <c r="F475" s="1" t="s">
        <v>59</v>
      </c>
      <c r="G475" s="1" t="s">
        <v>60</v>
      </c>
      <c r="I475" s="54" t="s">
        <v>596</v>
      </c>
      <c r="J475" s="54" t="s">
        <v>597</v>
      </c>
      <c r="K475" s="54"/>
      <c r="L475" s="54" t="s">
        <v>312</v>
      </c>
      <c r="M475" s="54" t="s">
        <v>87</v>
      </c>
      <c r="N475" s="54" t="s">
        <v>88</v>
      </c>
      <c r="O475" s="54" t="s">
        <v>102</v>
      </c>
      <c r="P475" s="54" t="s">
        <v>90</v>
      </c>
      <c r="Q475" s="54"/>
      <c r="S475" s="1" t="s">
        <v>91</v>
      </c>
      <c r="T475" s="1" t="s">
        <v>92</v>
      </c>
      <c r="U475" s="1" t="s">
        <v>104</v>
      </c>
      <c r="V475" s="56">
        <v>1</v>
      </c>
      <c r="W475" s="57" t="s">
        <v>194</v>
      </c>
      <c r="X475" s="57" t="s">
        <v>194</v>
      </c>
      <c r="Y475" s="1" t="s">
        <v>70</v>
      </c>
      <c r="Z475" s="1" t="s">
        <v>94</v>
      </c>
      <c r="AA475" s="56">
        <v>1575.7575999999999</v>
      </c>
      <c r="AB475" s="1" t="s">
        <v>95</v>
      </c>
      <c r="AC475" s="56">
        <v>54.545400000000001</v>
      </c>
      <c r="AD475" s="1" t="s">
        <v>96</v>
      </c>
      <c r="AE475" s="56">
        <v>1515.1514999999999</v>
      </c>
      <c r="AF475" s="1" t="s">
        <v>74</v>
      </c>
      <c r="AG475" s="56">
        <v>36.363700000000001</v>
      </c>
      <c r="AH475" s="1" t="s">
        <v>80</v>
      </c>
      <c r="AJ475" s="1" t="s">
        <v>97</v>
      </c>
      <c r="AK475" s="1" t="s">
        <v>78</v>
      </c>
      <c r="AL475" s="1" t="s">
        <v>77</v>
      </c>
      <c r="AM475" s="1" t="s">
        <v>77</v>
      </c>
      <c r="AN475" s="1" t="s">
        <v>77</v>
      </c>
    </row>
    <row r="476" spans="1:40" ht="16" x14ac:dyDescent="0.2">
      <c r="A476" s="37" t="s">
        <v>595</v>
      </c>
      <c r="B476" s="1">
        <v>2023</v>
      </c>
      <c r="C476" s="1">
        <v>3</v>
      </c>
      <c r="E476" s="1" t="s">
        <v>58</v>
      </c>
      <c r="F476" s="1" t="s">
        <v>59</v>
      </c>
      <c r="G476" s="1" t="s">
        <v>60</v>
      </c>
      <c r="I476" s="54" t="s">
        <v>596</v>
      </c>
      <c r="J476" s="54" t="s">
        <v>597</v>
      </c>
      <c r="K476" s="54"/>
      <c r="L476" s="54" t="s">
        <v>312</v>
      </c>
      <c r="M476" s="54" t="s">
        <v>87</v>
      </c>
      <c r="N476" s="54" t="s">
        <v>88</v>
      </c>
      <c r="O476" s="54" t="s">
        <v>102</v>
      </c>
      <c r="P476" s="54" t="s">
        <v>90</v>
      </c>
      <c r="Q476" s="54"/>
      <c r="S476" s="1" t="s">
        <v>120</v>
      </c>
      <c r="U476" s="1" t="s">
        <v>69</v>
      </c>
      <c r="V476" s="56">
        <v>1</v>
      </c>
      <c r="W476" s="57" t="s">
        <v>191</v>
      </c>
      <c r="X476" s="57" t="s">
        <v>213</v>
      </c>
      <c r="Y476" s="1" t="s">
        <v>78</v>
      </c>
      <c r="Z476" s="1" t="s">
        <v>94</v>
      </c>
      <c r="AA476" s="56">
        <v>13.736700000000001</v>
      </c>
      <c r="AB476" s="1" t="s">
        <v>95</v>
      </c>
      <c r="AC476" s="56">
        <v>3.5230999999999999</v>
      </c>
      <c r="AD476" s="1" t="s">
        <v>96</v>
      </c>
      <c r="AE476" s="56">
        <v>2.0996000000000001</v>
      </c>
      <c r="AF476" s="1" t="s">
        <v>74</v>
      </c>
      <c r="AG476" s="56">
        <v>2.4556</v>
      </c>
      <c r="AH476" s="1" t="s">
        <v>80</v>
      </c>
      <c r="AK476" s="1" t="s">
        <v>78</v>
      </c>
      <c r="AL476" s="1" t="s">
        <v>77</v>
      </c>
      <c r="AM476" s="1" t="s">
        <v>77</v>
      </c>
      <c r="AN476" s="1" t="s">
        <v>77</v>
      </c>
    </row>
    <row r="477" spans="1:40" ht="16" x14ac:dyDescent="0.2">
      <c r="A477" s="37" t="s">
        <v>595</v>
      </c>
      <c r="B477" s="1">
        <v>2023</v>
      </c>
      <c r="C477" s="1">
        <v>4</v>
      </c>
      <c r="E477" s="1" t="s">
        <v>58</v>
      </c>
      <c r="F477" s="1" t="s">
        <v>59</v>
      </c>
      <c r="G477" s="1" t="s">
        <v>60</v>
      </c>
      <c r="I477" s="54" t="s">
        <v>596</v>
      </c>
      <c r="J477" s="54" t="s">
        <v>597</v>
      </c>
      <c r="K477" s="54"/>
      <c r="L477" s="54" t="s">
        <v>312</v>
      </c>
      <c r="M477" s="54" t="s">
        <v>87</v>
      </c>
      <c r="N477" s="54" t="s">
        <v>88</v>
      </c>
      <c r="O477" s="54" t="s">
        <v>102</v>
      </c>
      <c r="P477" s="54" t="s">
        <v>90</v>
      </c>
      <c r="Q477" s="54"/>
      <c r="S477" s="1" t="s">
        <v>91</v>
      </c>
      <c r="T477" s="1" t="s">
        <v>92</v>
      </c>
      <c r="U477" s="1" t="s">
        <v>69</v>
      </c>
      <c r="V477" s="56">
        <v>1</v>
      </c>
      <c r="W477" s="57" t="s">
        <v>194</v>
      </c>
      <c r="X477" s="57" t="s">
        <v>193</v>
      </c>
      <c r="Y477" s="1" t="s">
        <v>70</v>
      </c>
      <c r="Z477" s="1" t="s">
        <v>94</v>
      </c>
      <c r="AA477" s="56">
        <v>1607.0528999999999</v>
      </c>
      <c r="AB477" s="1" t="s">
        <v>95</v>
      </c>
      <c r="AC477" s="56">
        <v>45.1128</v>
      </c>
      <c r="AD477" s="1" t="s">
        <v>96</v>
      </c>
      <c r="AE477" s="56">
        <v>1607.0528999999999</v>
      </c>
      <c r="AF477" s="1" t="s">
        <v>74</v>
      </c>
      <c r="AG477" s="56">
        <v>40.010300000000001</v>
      </c>
      <c r="AH477" s="1" t="s">
        <v>80</v>
      </c>
      <c r="AJ477" s="1" t="s">
        <v>97</v>
      </c>
      <c r="AK477" s="1" t="s">
        <v>78</v>
      </c>
      <c r="AL477" s="1" t="s">
        <v>77</v>
      </c>
      <c r="AM477" s="1" t="s">
        <v>77</v>
      </c>
      <c r="AN477" s="1" t="s">
        <v>77</v>
      </c>
    </row>
    <row r="478" spans="1:40" ht="16" x14ac:dyDescent="0.2">
      <c r="A478" s="37" t="s">
        <v>595</v>
      </c>
      <c r="B478" s="1">
        <v>2023</v>
      </c>
      <c r="C478" s="1">
        <v>5</v>
      </c>
      <c r="E478" s="1" t="s">
        <v>58</v>
      </c>
      <c r="F478" s="1" t="s">
        <v>59</v>
      </c>
      <c r="G478" s="1" t="s">
        <v>79</v>
      </c>
      <c r="I478" s="54" t="s">
        <v>596</v>
      </c>
      <c r="J478" s="54" t="s">
        <v>597</v>
      </c>
      <c r="K478" s="54"/>
      <c r="L478" s="54" t="s">
        <v>312</v>
      </c>
      <c r="M478" s="54" t="s">
        <v>87</v>
      </c>
      <c r="N478" s="54" t="s">
        <v>88</v>
      </c>
      <c r="O478" s="54" t="s">
        <v>102</v>
      </c>
      <c r="P478" s="54" t="s">
        <v>90</v>
      </c>
      <c r="Q478" s="54"/>
      <c r="S478" s="1" t="s">
        <v>120</v>
      </c>
      <c r="U478" s="1" t="s">
        <v>104</v>
      </c>
      <c r="V478" s="56">
        <v>1</v>
      </c>
      <c r="W478" s="57" t="s">
        <v>199</v>
      </c>
      <c r="X478" s="57" t="s">
        <v>213</v>
      </c>
      <c r="Y478" s="1" t="s">
        <v>78</v>
      </c>
      <c r="Z478" s="1" t="s">
        <v>94</v>
      </c>
      <c r="AA478" s="56">
        <v>7.6444000000000001</v>
      </c>
      <c r="AB478" s="1" t="s">
        <v>95</v>
      </c>
      <c r="AC478" s="56">
        <v>4</v>
      </c>
      <c r="AD478" s="1" t="s">
        <v>96</v>
      </c>
      <c r="AE478" s="56">
        <v>7.4667000000000003</v>
      </c>
      <c r="AF478" s="1" t="s">
        <v>74</v>
      </c>
      <c r="AG478" s="56">
        <v>2.4443999999999999</v>
      </c>
      <c r="AH478" s="1" t="s">
        <v>80</v>
      </c>
      <c r="AK478" s="1" t="s">
        <v>78</v>
      </c>
      <c r="AL478" s="1" t="s">
        <v>77</v>
      </c>
      <c r="AM478" s="1" t="s">
        <v>77</v>
      </c>
      <c r="AN478" s="1" t="s">
        <v>77</v>
      </c>
    </row>
    <row r="479" spans="1:40" ht="16" x14ac:dyDescent="0.2">
      <c r="A479" s="37" t="s">
        <v>595</v>
      </c>
      <c r="B479" s="1">
        <v>2023</v>
      </c>
      <c r="C479" s="1">
        <v>6</v>
      </c>
      <c r="E479" s="1" t="s">
        <v>58</v>
      </c>
      <c r="F479" s="1" t="s">
        <v>59</v>
      </c>
      <c r="G479" s="1" t="s">
        <v>79</v>
      </c>
      <c r="I479" s="54" t="s">
        <v>596</v>
      </c>
      <c r="J479" s="54" t="s">
        <v>597</v>
      </c>
      <c r="K479" s="54"/>
      <c r="L479" s="54" t="s">
        <v>312</v>
      </c>
      <c r="M479" s="54" t="s">
        <v>87</v>
      </c>
      <c r="N479" s="54" t="s">
        <v>88</v>
      </c>
      <c r="O479" s="54" t="s">
        <v>102</v>
      </c>
      <c r="P479" s="54" t="s">
        <v>90</v>
      </c>
      <c r="Q479" s="54"/>
      <c r="S479" s="1" t="s">
        <v>91</v>
      </c>
      <c r="T479" s="1" t="s">
        <v>92</v>
      </c>
      <c r="U479" s="1" t="s">
        <v>104</v>
      </c>
      <c r="V479" s="56">
        <v>1</v>
      </c>
      <c r="W479" s="57" t="s">
        <v>198</v>
      </c>
      <c r="X479" s="57" t="s">
        <v>213</v>
      </c>
      <c r="Y479" s="1" t="s">
        <v>70</v>
      </c>
      <c r="Z479" s="1" t="s">
        <v>94</v>
      </c>
      <c r="AA479" s="56">
        <v>1601.7442000000001</v>
      </c>
      <c r="AB479" s="1" t="s">
        <v>95</v>
      </c>
      <c r="AC479" s="56">
        <v>34.883699999999997</v>
      </c>
      <c r="AD479" s="1" t="s">
        <v>96</v>
      </c>
      <c r="AE479" s="56">
        <v>1590.1162999999999</v>
      </c>
      <c r="AF479" s="1" t="s">
        <v>74</v>
      </c>
      <c r="AG479" s="56">
        <v>40.697699999999998</v>
      </c>
      <c r="AH479" s="1" t="s">
        <v>80</v>
      </c>
      <c r="AJ479" s="1" t="s">
        <v>97</v>
      </c>
      <c r="AK479" s="1" t="s">
        <v>78</v>
      </c>
      <c r="AL479" s="1" t="s">
        <v>77</v>
      </c>
      <c r="AM479" s="1" t="s">
        <v>77</v>
      </c>
      <c r="AN479" s="1" t="s">
        <v>77</v>
      </c>
    </row>
    <row r="480" spans="1:40" ht="16" x14ac:dyDescent="0.2">
      <c r="A480" s="37" t="s">
        <v>595</v>
      </c>
      <c r="B480" s="1">
        <v>2023</v>
      </c>
      <c r="C480" s="1">
        <v>7</v>
      </c>
      <c r="E480" s="1" t="s">
        <v>58</v>
      </c>
      <c r="F480" s="1" t="s">
        <v>59</v>
      </c>
      <c r="G480" s="1" t="s">
        <v>79</v>
      </c>
      <c r="I480" s="54" t="s">
        <v>596</v>
      </c>
      <c r="J480" s="54" t="s">
        <v>597</v>
      </c>
      <c r="K480" s="54"/>
      <c r="L480" s="54" t="s">
        <v>312</v>
      </c>
      <c r="M480" s="54" t="s">
        <v>87</v>
      </c>
      <c r="N480" s="54" t="s">
        <v>88</v>
      </c>
      <c r="O480" s="54" t="s">
        <v>102</v>
      </c>
      <c r="P480" s="54" t="s">
        <v>90</v>
      </c>
      <c r="Q480" s="54"/>
      <c r="S480" s="1" t="s">
        <v>120</v>
      </c>
      <c r="U480" s="1" t="s">
        <v>69</v>
      </c>
      <c r="V480" s="56">
        <v>1</v>
      </c>
      <c r="W480" s="57" t="s">
        <v>191</v>
      </c>
      <c r="X480" s="57" t="s">
        <v>192</v>
      </c>
      <c r="Y480" s="1" t="s">
        <v>78</v>
      </c>
      <c r="Z480" s="1" t="s">
        <v>94</v>
      </c>
      <c r="AA480" s="56">
        <v>10.2721</v>
      </c>
      <c r="AB480" s="1" t="s">
        <v>95</v>
      </c>
      <c r="AC480" s="56">
        <v>3.4014000000000002</v>
      </c>
      <c r="AD480" s="1" t="s">
        <v>96</v>
      </c>
      <c r="AE480" s="56">
        <v>10.136100000000001</v>
      </c>
      <c r="AF480" s="1" t="s">
        <v>74</v>
      </c>
      <c r="AG480" s="56">
        <v>2.7210000000000001</v>
      </c>
      <c r="AH480" s="1" t="s">
        <v>80</v>
      </c>
      <c r="AK480" s="1" t="s">
        <v>78</v>
      </c>
      <c r="AL480" s="1" t="s">
        <v>77</v>
      </c>
      <c r="AM480" s="1" t="s">
        <v>77</v>
      </c>
      <c r="AN480" s="1" t="s">
        <v>77</v>
      </c>
    </row>
    <row r="481" spans="1:40" ht="16" x14ac:dyDescent="0.2">
      <c r="A481" s="37" t="s">
        <v>595</v>
      </c>
      <c r="B481" s="1">
        <v>2023</v>
      </c>
      <c r="C481" s="1">
        <v>8</v>
      </c>
      <c r="E481" s="1" t="s">
        <v>58</v>
      </c>
      <c r="F481" s="1" t="s">
        <v>59</v>
      </c>
      <c r="G481" s="1" t="s">
        <v>79</v>
      </c>
      <c r="I481" s="54" t="s">
        <v>596</v>
      </c>
      <c r="J481" s="54" t="s">
        <v>597</v>
      </c>
      <c r="K481" s="54"/>
      <c r="L481" s="54" t="s">
        <v>312</v>
      </c>
      <c r="M481" s="54" t="s">
        <v>87</v>
      </c>
      <c r="N481" s="54" t="s">
        <v>88</v>
      </c>
      <c r="O481" s="54" t="s">
        <v>102</v>
      </c>
      <c r="P481" s="54" t="s">
        <v>90</v>
      </c>
      <c r="Q481" s="54"/>
      <c r="S481" s="1" t="s">
        <v>91</v>
      </c>
      <c r="T481" s="1" t="s">
        <v>92</v>
      </c>
      <c r="U481" s="1" t="s">
        <v>69</v>
      </c>
      <c r="V481" s="56">
        <v>1</v>
      </c>
      <c r="W481" s="57" t="s">
        <v>194</v>
      </c>
      <c r="X481" s="57" t="s">
        <v>171</v>
      </c>
      <c r="Y481" s="1" t="s">
        <v>70</v>
      </c>
      <c r="Z481" s="1" t="s">
        <v>94</v>
      </c>
      <c r="AA481" s="56">
        <v>1640.0581</v>
      </c>
      <c r="AB481" s="1" t="s">
        <v>95</v>
      </c>
      <c r="AC481" s="56">
        <v>26.1248</v>
      </c>
      <c r="AD481" s="1" t="s">
        <v>96</v>
      </c>
      <c r="AE481" s="56">
        <v>1576.1974</v>
      </c>
      <c r="AF481" s="1" t="s">
        <v>74</v>
      </c>
      <c r="AG481" s="56">
        <v>29.0276</v>
      </c>
      <c r="AH481" s="1" t="s">
        <v>80</v>
      </c>
      <c r="AJ481" s="1" t="s">
        <v>97</v>
      </c>
      <c r="AK481" s="1" t="s">
        <v>78</v>
      </c>
      <c r="AL481" s="1" t="s">
        <v>77</v>
      </c>
      <c r="AM481" s="1" t="s">
        <v>77</v>
      </c>
      <c r="AN481" s="1" t="s">
        <v>77</v>
      </c>
    </row>
    <row r="482" spans="1:40" ht="16" x14ac:dyDescent="0.2">
      <c r="A482" s="37" t="s">
        <v>598</v>
      </c>
      <c r="B482" s="1">
        <v>2022</v>
      </c>
      <c r="C482" s="1">
        <v>1</v>
      </c>
      <c r="E482" s="1" t="s">
        <v>82</v>
      </c>
      <c r="F482" s="1" t="s">
        <v>59</v>
      </c>
      <c r="G482" s="1" t="s">
        <v>60</v>
      </c>
      <c r="I482" s="54" t="s">
        <v>83</v>
      </c>
      <c r="J482" s="54" t="s">
        <v>84</v>
      </c>
      <c r="K482" s="54"/>
      <c r="L482" s="54" t="s">
        <v>173</v>
      </c>
      <c r="M482" s="54" t="s">
        <v>87</v>
      </c>
      <c r="N482" s="54" t="s">
        <v>108</v>
      </c>
      <c r="O482" s="54" t="s">
        <v>102</v>
      </c>
      <c r="P482" s="54" t="s">
        <v>90</v>
      </c>
      <c r="Q482" s="54"/>
      <c r="S482" s="1" t="s">
        <v>129</v>
      </c>
      <c r="T482" s="1" t="s">
        <v>130</v>
      </c>
      <c r="U482" s="1" t="s">
        <v>69</v>
      </c>
      <c r="V482" s="56">
        <v>1</v>
      </c>
      <c r="W482" s="57" t="s">
        <v>87</v>
      </c>
      <c r="X482" s="57" t="s">
        <v>87</v>
      </c>
      <c r="Y482" s="1" t="s">
        <v>78</v>
      </c>
      <c r="Z482" s="1" t="s">
        <v>94</v>
      </c>
      <c r="AA482" s="56">
        <v>54.755000000000003</v>
      </c>
      <c r="AB482" s="1" t="s">
        <v>95</v>
      </c>
      <c r="AC482" s="56">
        <v>4.0346000000000002</v>
      </c>
      <c r="AD482" s="1" t="s">
        <v>96</v>
      </c>
      <c r="AE482" s="56">
        <v>42.997100000000003</v>
      </c>
      <c r="AF482" s="1" t="s">
        <v>74</v>
      </c>
      <c r="AG482" s="56">
        <v>4.0346000000000002</v>
      </c>
      <c r="AH482" s="1" t="s">
        <v>80</v>
      </c>
      <c r="AK482" s="1" t="s">
        <v>78</v>
      </c>
      <c r="AL482" s="1" t="s">
        <v>77</v>
      </c>
      <c r="AM482" s="1" t="s">
        <v>98</v>
      </c>
      <c r="AN482" s="1" t="s">
        <v>77</v>
      </c>
    </row>
    <row r="483" spans="1:40" ht="16" x14ac:dyDescent="0.2">
      <c r="A483" s="37" t="s">
        <v>212</v>
      </c>
      <c r="B483" s="1">
        <v>2022</v>
      </c>
      <c r="C483" s="1">
        <v>1</v>
      </c>
      <c r="E483" s="1" t="s">
        <v>82</v>
      </c>
      <c r="F483" s="1" t="s">
        <v>59</v>
      </c>
      <c r="G483" s="1" t="s">
        <v>60</v>
      </c>
      <c r="I483" s="54" t="s">
        <v>83</v>
      </c>
      <c r="J483" s="54" t="s">
        <v>84</v>
      </c>
      <c r="K483" s="54"/>
      <c r="L483" s="54" t="s">
        <v>173</v>
      </c>
      <c r="M483" s="54" t="s">
        <v>87</v>
      </c>
      <c r="N483" s="54" t="s">
        <v>108</v>
      </c>
      <c r="O483" s="54" t="s">
        <v>102</v>
      </c>
      <c r="P483" s="54" t="s">
        <v>90</v>
      </c>
      <c r="Q483" s="54"/>
      <c r="S483" s="1" t="s">
        <v>91</v>
      </c>
      <c r="U483" s="1" t="s">
        <v>69</v>
      </c>
      <c r="V483" s="56">
        <v>1</v>
      </c>
      <c r="W483" s="57" t="s">
        <v>193</v>
      </c>
      <c r="X483" s="57" t="s">
        <v>193</v>
      </c>
      <c r="Y483" s="1" t="s">
        <v>78</v>
      </c>
      <c r="Z483" s="1" t="s">
        <v>94</v>
      </c>
      <c r="AA483" s="56">
        <v>1027.03</v>
      </c>
      <c r="AB483" s="1" t="s">
        <v>95</v>
      </c>
      <c r="AC483" s="56">
        <v>96.52</v>
      </c>
      <c r="AD483" s="1" t="s">
        <v>96</v>
      </c>
      <c r="AE483" s="56">
        <v>1059.8499999999999</v>
      </c>
      <c r="AF483" s="1" t="s">
        <v>74</v>
      </c>
      <c r="AG483" s="56">
        <v>102.31</v>
      </c>
      <c r="AH483" s="1" t="s">
        <v>80</v>
      </c>
      <c r="AJ483" s="1" t="s">
        <v>623</v>
      </c>
      <c r="AK483" s="1" t="s">
        <v>77</v>
      </c>
      <c r="AL483" s="1" t="s">
        <v>77</v>
      </c>
      <c r="AM483" s="1" t="s">
        <v>77</v>
      </c>
      <c r="AN483" s="1" t="s">
        <v>77</v>
      </c>
    </row>
    <row r="484" spans="1:40" ht="16" x14ac:dyDescent="0.2">
      <c r="A484" s="37" t="s">
        <v>212</v>
      </c>
      <c r="B484" s="1">
        <v>2022</v>
      </c>
      <c r="C484" s="1">
        <v>2</v>
      </c>
      <c r="E484" s="1" t="s">
        <v>82</v>
      </c>
      <c r="F484" s="1" t="s">
        <v>59</v>
      </c>
      <c r="G484" s="1" t="s">
        <v>60</v>
      </c>
      <c r="I484" s="54" t="s">
        <v>83</v>
      </c>
      <c r="J484" s="54" t="s">
        <v>84</v>
      </c>
      <c r="K484" s="54"/>
      <c r="L484" s="54" t="s">
        <v>173</v>
      </c>
      <c r="M484" s="54" t="s">
        <v>87</v>
      </c>
      <c r="N484" s="54" t="s">
        <v>108</v>
      </c>
      <c r="O484" s="54" t="s">
        <v>102</v>
      </c>
      <c r="P484" s="54" t="s">
        <v>90</v>
      </c>
      <c r="Q484" s="54"/>
      <c r="S484" s="1" t="s">
        <v>67</v>
      </c>
      <c r="T484" s="1" t="s">
        <v>112</v>
      </c>
      <c r="U484" s="1" t="s">
        <v>69</v>
      </c>
      <c r="V484" s="56">
        <v>1</v>
      </c>
      <c r="W484" s="57" t="s">
        <v>193</v>
      </c>
      <c r="X484" s="57" t="s">
        <v>193</v>
      </c>
      <c r="Y484" s="1" t="s">
        <v>78</v>
      </c>
      <c r="Z484" s="1" t="s">
        <v>94</v>
      </c>
      <c r="AA484" s="56">
        <v>54.959299999999999</v>
      </c>
      <c r="AB484" s="1" t="s">
        <v>95</v>
      </c>
      <c r="AC484" s="56">
        <v>3.4146999999999998</v>
      </c>
      <c r="AD484" s="1" t="s">
        <v>96</v>
      </c>
      <c r="AE484" s="56">
        <v>49.268300000000004</v>
      </c>
      <c r="AF484" s="1" t="s">
        <v>74</v>
      </c>
      <c r="AG484" s="56">
        <v>3.4146000000000001</v>
      </c>
      <c r="AH484" s="1" t="s">
        <v>80</v>
      </c>
      <c r="AJ484" s="1" t="s">
        <v>612</v>
      </c>
      <c r="AK484" s="1" t="s">
        <v>77</v>
      </c>
      <c r="AL484" s="1" t="s">
        <v>77</v>
      </c>
      <c r="AM484" s="1" t="s">
        <v>77</v>
      </c>
      <c r="AN484" s="1" t="s">
        <v>77</v>
      </c>
    </row>
    <row r="485" spans="1:40" ht="16" x14ac:dyDescent="0.2">
      <c r="A485" s="37" t="s">
        <v>622</v>
      </c>
      <c r="B485" s="1">
        <v>2022</v>
      </c>
      <c r="C485" s="1">
        <v>1</v>
      </c>
      <c r="E485" s="1" t="s">
        <v>58</v>
      </c>
      <c r="F485" s="1" t="s">
        <v>59</v>
      </c>
      <c r="G485" s="1" t="s">
        <v>60</v>
      </c>
      <c r="I485" s="54" t="s">
        <v>83</v>
      </c>
      <c r="J485" s="54" t="s">
        <v>87</v>
      </c>
      <c r="K485" s="54"/>
      <c r="L485" s="54" t="s">
        <v>282</v>
      </c>
      <c r="M485" s="54" t="s">
        <v>152</v>
      </c>
      <c r="N485" s="54" t="s">
        <v>88</v>
      </c>
      <c r="O485" s="54" t="s">
        <v>102</v>
      </c>
      <c r="P485" s="54" t="s">
        <v>90</v>
      </c>
      <c r="Q485" s="54"/>
      <c r="S485" s="1" t="s">
        <v>91</v>
      </c>
      <c r="T485" s="1" t="s">
        <v>92</v>
      </c>
      <c r="U485" s="1" t="s">
        <v>69</v>
      </c>
      <c r="V485" s="56">
        <v>1</v>
      </c>
      <c r="W485" s="57" t="s">
        <v>198</v>
      </c>
      <c r="X485" s="57" t="s">
        <v>198</v>
      </c>
      <c r="Y485" s="1" t="s">
        <v>78</v>
      </c>
      <c r="Z485" s="1" t="s">
        <v>94</v>
      </c>
      <c r="AA485" s="56">
        <v>5471.7978759999996</v>
      </c>
      <c r="AB485" s="1" t="s">
        <v>95</v>
      </c>
      <c r="AC485" s="56">
        <v>153.02142143955129</v>
      </c>
      <c r="AD485" s="1" t="s">
        <v>96</v>
      </c>
      <c r="AE485" s="56">
        <v>5442.8839258620692</v>
      </c>
      <c r="AF485" s="1" t="s">
        <v>74</v>
      </c>
      <c r="AG485" s="56">
        <v>179.92290003356126</v>
      </c>
      <c r="AH485" s="1" t="s">
        <v>585</v>
      </c>
      <c r="AK485" s="1" t="s">
        <v>77</v>
      </c>
      <c r="AL485" s="1" t="s">
        <v>77</v>
      </c>
      <c r="AM485" s="1" t="s">
        <v>77</v>
      </c>
      <c r="AN485" s="1" t="s">
        <v>77</v>
      </c>
    </row>
    <row r="486" spans="1:40" ht="16" x14ac:dyDescent="0.2">
      <c r="A486" s="73" t="s">
        <v>622</v>
      </c>
      <c r="B486" s="1">
        <v>2022</v>
      </c>
      <c r="C486" s="1">
        <v>2</v>
      </c>
      <c r="E486" s="1" t="s">
        <v>58</v>
      </c>
      <c r="F486" s="1" t="s">
        <v>59</v>
      </c>
      <c r="G486" s="1" t="s">
        <v>60</v>
      </c>
      <c r="I486" s="54" t="s">
        <v>83</v>
      </c>
      <c r="J486" s="54" t="s">
        <v>87</v>
      </c>
      <c r="K486" s="54"/>
      <c r="L486" s="54" t="s">
        <v>282</v>
      </c>
      <c r="M486" s="54" t="s">
        <v>152</v>
      </c>
      <c r="N486" s="54" t="s">
        <v>88</v>
      </c>
      <c r="O486" s="54" t="s">
        <v>102</v>
      </c>
      <c r="P486" s="54" t="s">
        <v>90</v>
      </c>
      <c r="Q486" s="54"/>
      <c r="S486" s="1" t="s">
        <v>132</v>
      </c>
      <c r="T486" s="1" t="s">
        <v>210</v>
      </c>
      <c r="U486" s="1" t="s">
        <v>69</v>
      </c>
      <c r="V486" s="56">
        <v>1</v>
      </c>
      <c r="W486" s="57" t="s">
        <v>198</v>
      </c>
      <c r="X486" s="57" t="s">
        <v>198</v>
      </c>
      <c r="Y486" s="1" t="s">
        <v>78</v>
      </c>
      <c r="Z486" s="1" t="s">
        <v>94</v>
      </c>
      <c r="AA486" s="56">
        <v>0.16309964064608665</v>
      </c>
      <c r="AB486" s="1" t="s">
        <v>95</v>
      </c>
      <c r="AC486" s="56">
        <v>0.11271862996324444</v>
      </c>
      <c r="AD486" s="1" t="s">
        <v>96</v>
      </c>
      <c r="AE486" s="56">
        <v>0.1819544696456796</v>
      </c>
      <c r="AF486" s="1" t="s">
        <v>74</v>
      </c>
      <c r="AG486" s="56">
        <v>7.5073434519932189E-2</v>
      </c>
      <c r="AH486" s="1" t="s">
        <v>585</v>
      </c>
      <c r="AK486" s="1" t="s">
        <v>77</v>
      </c>
      <c r="AL486" s="1" t="s">
        <v>77</v>
      </c>
      <c r="AM486" s="1" t="s">
        <v>77</v>
      </c>
      <c r="AN486" s="1" t="s">
        <v>77</v>
      </c>
    </row>
    <row r="487" spans="1:40" ht="16" x14ac:dyDescent="0.2">
      <c r="A487" s="73" t="s">
        <v>622</v>
      </c>
      <c r="B487" s="1">
        <v>2022</v>
      </c>
      <c r="C487" s="1">
        <v>3</v>
      </c>
      <c r="E487" s="1" t="s">
        <v>58</v>
      </c>
      <c r="F487" s="1" t="s">
        <v>59</v>
      </c>
      <c r="G487" s="1" t="s">
        <v>60</v>
      </c>
      <c r="I487" s="54" t="s">
        <v>83</v>
      </c>
      <c r="J487" s="54" t="s">
        <v>87</v>
      </c>
      <c r="K487" s="54"/>
      <c r="L487" s="54" t="s">
        <v>282</v>
      </c>
      <c r="M487" s="54" t="s">
        <v>152</v>
      </c>
      <c r="N487" s="54" t="s">
        <v>88</v>
      </c>
      <c r="O487" s="54" t="s">
        <v>102</v>
      </c>
      <c r="P487" s="54" t="s">
        <v>90</v>
      </c>
      <c r="Q487" s="54"/>
      <c r="S487" s="1" t="s">
        <v>132</v>
      </c>
      <c r="T487" s="1" t="s">
        <v>133</v>
      </c>
      <c r="U487" s="1" t="s">
        <v>69</v>
      </c>
      <c r="V487" s="56">
        <v>1</v>
      </c>
      <c r="W487" s="57" t="s">
        <v>198</v>
      </c>
      <c r="X487" s="57" t="s">
        <v>198</v>
      </c>
      <c r="Y487" s="1" t="s">
        <v>78</v>
      </c>
      <c r="Z487" s="1" t="s">
        <v>94</v>
      </c>
      <c r="AA487" s="56">
        <v>0.15274800497304258</v>
      </c>
      <c r="AB487" s="1" t="s">
        <v>95</v>
      </c>
      <c r="AC487" s="56">
        <v>5.9943966412841415E-2</v>
      </c>
      <c r="AD487" s="1" t="s">
        <v>96</v>
      </c>
      <c r="AE487" s="56">
        <v>0.1356954927886439</v>
      </c>
      <c r="AF487" s="1" t="s">
        <v>74</v>
      </c>
      <c r="AG487" s="56">
        <v>7.2619875730686817E-2</v>
      </c>
      <c r="AH487" s="1" t="s">
        <v>585</v>
      </c>
      <c r="AK487" s="1" t="s">
        <v>77</v>
      </c>
      <c r="AL487" s="1" t="s">
        <v>77</v>
      </c>
      <c r="AM487" s="1" t="s">
        <v>77</v>
      </c>
      <c r="AN487" s="1" t="s">
        <v>77</v>
      </c>
    </row>
    <row r="488" spans="1:40" ht="16" x14ac:dyDescent="0.2">
      <c r="A488" s="73" t="s">
        <v>622</v>
      </c>
      <c r="B488" s="1">
        <v>2022</v>
      </c>
      <c r="C488" s="1">
        <v>4</v>
      </c>
      <c r="E488" s="1" t="s">
        <v>58</v>
      </c>
      <c r="F488" s="1" t="s">
        <v>59</v>
      </c>
      <c r="G488" s="1" t="s">
        <v>79</v>
      </c>
      <c r="I488" s="54" t="s">
        <v>83</v>
      </c>
      <c r="J488" s="54" t="s">
        <v>87</v>
      </c>
      <c r="K488" s="54"/>
      <c r="L488" s="54" t="s">
        <v>282</v>
      </c>
      <c r="M488" s="54" t="s">
        <v>152</v>
      </c>
      <c r="N488" s="54" t="s">
        <v>88</v>
      </c>
      <c r="O488" s="54" t="s">
        <v>102</v>
      </c>
      <c r="P488" s="54" t="s">
        <v>90</v>
      </c>
      <c r="Q488" s="54"/>
      <c r="S488" s="1" t="s">
        <v>91</v>
      </c>
      <c r="T488" s="1" t="s">
        <v>92</v>
      </c>
      <c r="U488" s="1" t="s">
        <v>69</v>
      </c>
      <c r="V488" s="56">
        <v>1</v>
      </c>
      <c r="W488" s="57" t="s">
        <v>105</v>
      </c>
      <c r="X488" s="57" t="s">
        <v>105</v>
      </c>
      <c r="Y488" s="1" t="s">
        <v>78</v>
      </c>
      <c r="Z488" s="1" t="s">
        <v>94</v>
      </c>
      <c r="AA488" s="56">
        <v>5531.0495528571419</v>
      </c>
      <c r="AB488" s="1" t="s">
        <v>95</v>
      </c>
      <c r="AC488" s="56">
        <v>159.27874159187854</v>
      </c>
      <c r="AD488" s="1" t="s">
        <v>96</v>
      </c>
      <c r="AE488" s="56">
        <v>5457.4970293103452</v>
      </c>
      <c r="AF488" s="1" t="s">
        <v>74</v>
      </c>
      <c r="AG488" s="56">
        <v>180.72974638571822</v>
      </c>
      <c r="AH488" s="1" t="s">
        <v>585</v>
      </c>
      <c r="AK488" s="1" t="s">
        <v>77</v>
      </c>
      <c r="AL488" s="1" t="s">
        <v>77</v>
      </c>
      <c r="AM488" s="1" t="s">
        <v>77</v>
      </c>
      <c r="AN488" s="1" t="s">
        <v>77</v>
      </c>
    </row>
    <row r="489" spans="1:40" ht="16" x14ac:dyDescent="0.2">
      <c r="A489" s="73" t="s">
        <v>622</v>
      </c>
      <c r="B489" s="1">
        <v>2022</v>
      </c>
      <c r="C489" s="1">
        <v>5</v>
      </c>
      <c r="E489" s="1" t="s">
        <v>58</v>
      </c>
      <c r="F489" s="1" t="s">
        <v>59</v>
      </c>
      <c r="G489" s="1" t="s">
        <v>79</v>
      </c>
      <c r="I489" s="54" t="s">
        <v>83</v>
      </c>
      <c r="J489" s="54" t="s">
        <v>87</v>
      </c>
      <c r="K489" s="54"/>
      <c r="L489" s="54" t="s">
        <v>282</v>
      </c>
      <c r="M489" s="54" t="s">
        <v>152</v>
      </c>
      <c r="N489" s="54" t="s">
        <v>88</v>
      </c>
      <c r="O489" s="54" t="s">
        <v>102</v>
      </c>
      <c r="P489" s="54" t="s">
        <v>90</v>
      </c>
      <c r="Q489" s="54"/>
      <c r="S489" s="1" t="s">
        <v>132</v>
      </c>
      <c r="T489" s="1" t="s">
        <v>210</v>
      </c>
      <c r="U489" s="1" t="s">
        <v>69</v>
      </c>
      <c r="V489" s="56">
        <v>1</v>
      </c>
      <c r="W489" s="57" t="s">
        <v>123</v>
      </c>
      <c r="X489" s="57" t="s">
        <v>105</v>
      </c>
      <c r="Y489" s="1" t="s">
        <v>78</v>
      </c>
      <c r="Z489" s="1" t="s">
        <v>94</v>
      </c>
      <c r="AA489" s="56">
        <v>-0.10085066644583089</v>
      </c>
      <c r="AB489" s="1" t="s">
        <v>95</v>
      </c>
      <c r="AC489" s="56">
        <v>8.0504230829519491E-2</v>
      </c>
      <c r="AD489" s="1" t="s">
        <v>96</v>
      </c>
      <c r="AE489" s="56">
        <v>0.14730105126480467</v>
      </c>
      <c r="AF489" s="1" t="s">
        <v>74</v>
      </c>
      <c r="AG489" s="56">
        <v>5.0837109712852019E-2</v>
      </c>
      <c r="AH489" s="1" t="s">
        <v>585</v>
      </c>
      <c r="AK489" s="1" t="s">
        <v>77</v>
      </c>
      <c r="AL489" s="1" t="s">
        <v>77</v>
      </c>
      <c r="AM489" s="1" t="s">
        <v>77</v>
      </c>
      <c r="AN489" s="1" t="s">
        <v>77</v>
      </c>
    </row>
    <row r="490" spans="1:40" ht="16" x14ac:dyDescent="0.2">
      <c r="A490" s="73" t="s">
        <v>622</v>
      </c>
      <c r="B490" s="1">
        <v>2022</v>
      </c>
      <c r="C490" s="1">
        <v>6</v>
      </c>
      <c r="E490" s="1" t="s">
        <v>58</v>
      </c>
      <c r="F490" s="1" t="s">
        <v>59</v>
      </c>
      <c r="G490" s="1" t="s">
        <v>79</v>
      </c>
      <c r="I490" s="54" t="s">
        <v>83</v>
      </c>
      <c r="J490" s="54" t="s">
        <v>87</v>
      </c>
      <c r="K490" s="54"/>
      <c r="L490" s="54" t="s">
        <v>282</v>
      </c>
      <c r="M490" s="54" t="s">
        <v>152</v>
      </c>
      <c r="N490" s="54" t="s">
        <v>88</v>
      </c>
      <c r="O490" s="54" t="s">
        <v>102</v>
      </c>
      <c r="P490" s="54" t="s">
        <v>90</v>
      </c>
      <c r="Q490" s="54"/>
      <c r="S490" s="1" t="s">
        <v>132</v>
      </c>
      <c r="T490" s="1" t="s">
        <v>133</v>
      </c>
      <c r="U490" s="1" t="s">
        <v>69</v>
      </c>
      <c r="V490" s="56">
        <v>1</v>
      </c>
      <c r="W490" s="57" t="s">
        <v>105</v>
      </c>
      <c r="X490" s="57" t="s">
        <v>105</v>
      </c>
      <c r="Y490" s="1" t="s">
        <v>78</v>
      </c>
      <c r="Z490" s="1" t="s">
        <v>94</v>
      </c>
      <c r="AA490" s="56">
        <v>7.1202530232538702E-3</v>
      </c>
      <c r="AB490" s="1" t="s">
        <v>95</v>
      </c>
      <c r="AC490" s="56">
        <v>7.2782794176212418E-2</v>
      </c>
      <c r="AD490" s="1" t="s">
        <v>96</v>
      </c>
      <c r="AE490" s="56">
        <v>-1.4138940401999993E-3</v>
      </c>
      <c r="AF490" s="1" t="s">
        <v>74</v>
      </c>
      <c r="AG490" s="56">
        <v>6.4286348546783112E-2</v>
      </c>
      <c r="AH490" s="1" t="s">
        <v>585</v>
      </c>
      <c r="AK490" s="1" t="s">
        <v>77</v>
      </c>
      <c r="AL490" s="1" t="s">
        <v>77</v>
      </c>
      <c r="AM490" s="1" t="s">
        <v>77</v>
      </c>
      <c r="AN490" s="1" t="s">
        <v>77</v>
      </c>
    </row>
    <row r="491" spans="1:40" ht="16" x14ac:dyDescent="0.2">
      <c r="A491" s="73" t="s">
        <v>599</v>
      </c>
      <c r="B491" s="1">
        <v>2022</v>
      </c>
      <c r="C491" s="1">
        <v>1</v>
      </c>
      <c r="E491" s="1" t="s">
        <v>82</v>
      </c>
      <c r="F491" s="1" t="s">
        <v>59</v>
      </c>
      <c r="G491" s="1" t="s">
        <v>79</v>
      </c>
      <c r="I491" s="54" t="s">
        <v>620</v>
      </c>
      <c r="J491" s="54" t="s">
        <v>621</v>
      </c>
      <c r="K491" s="54"/>
      <c r="L491" s="54" t="s">
        <v>173</v>
      </c>
      <c r="M491" s="54" t="s">
        <v>87</v>
      </c>
      <c r="N491" s="54" t="s">
        <v>108</v>
      </c>
      <c r="O491" s="54" t="s">
        <v>102</v>
      </c>
      <c r="P491" s="54" t="s">
        <v>90</v>
      </c>
      <c r="Q491" s="54"/>
      <c r="S491" s="1" t="s">
        <v>91</v>
      </c>
      <c r="T491" s="1" t="s">
        <v>92</v>
      </c>
      <c r="U491" s="1" t="s">
        <v>69</v>
      </c>
      <c r="V491" s="56">
        <v>1</v>
      </c>
      <c r="W491" s="57" t="s">
        <v>198</v>
      </c>
      <c r="X491" s="57" t="s">
        <v>198</v>
      </c>
      <c r="Y491" s="1" t="s">
        <v>78</v>
      </c>
      <c r="Z491" s="1" t="s">
        <v>217</v>
      </c>
      <c r="AA491" s="56">
        <v>0.91</v>
      </c>
      <c r="AB491" s="1" t="s">
        <v>147</v>
      </c>
      <c r="AC491" s="56">
        <v>18</v>
      </c>
      <c r="AE491" s="56"/>
      <c r="AG491" s="56"/>
      <c r="AK491" s="1" t="s">
        <v>78</v>
      </c>
      <c r="AL491" s="1" t="s">
        <v>77</v>
      </c>
      <c r="AM491" s="1" t="s">
        <v>98</v>
      </c>
      <c r="AN491" s="1" t="s">
        <v>376</v>
      </c>
    </row>
    <row r="492" spans="1:40" ht="16" x14ac:dyDescent="0.2">
      <c r="A492" s="37" t="s">
        <v>599</v>
      </c>
      <c r="B492" s="1">
        <v>2022</v>
      </c>
      <c r="C492" s="1">
        <v>2</v>
      </c>
      <c r="E492" s="1" t="s">
        <v>82</v>
      </c>
      <c r="F492" s="1" t="s">
        <v>59</v>
      </c>
      <c r="G492" s="1" t="s">
        <v>79</v>
      </c>
      <c r="I492" s="54" t="s">
        <v>620</v>
      </c>
      <c r="J492" s="54" t="s">
        <v>621</v>
      </c>
      <c r="K492" s="54"/>
      <c r="L492" s="54" t="s">
        <v>173</v>
      </c>
      <c r="M492" s="54" t="s">
        <v>87</v>
      </c>
      <c r="N492" s="54" t="s">
        <v>108</v>
      </c>
      <c r="O492" s="54" t="s">
        <v>102</v>
      </c>
      <c r="P492" s="54" t="s">
        <v>90</v>
      </c>
      <c r="Q492" s="54"/>
      <c r="S492" s="1" t="s">
        <v>91</v>
      </c>
      <c r="T492" s="1" t="s">
        <v>92</v>
      </c>
      <c r="U492" s="1" t="s">
        <v>104</v>
      </c>
      <c r="V492" s="56">
        <v>1</v>
      </c>
      <c r="W492" s="57" t="s">
        <v>198</v>
      </c>
      <c r="X492" s="57" t="s">
        <v>105</v>
      </c>
      <c r="Y492" s="1" t="s">
        <v>78</v>
      </c>
      <c r="Z492" s="1" t="s">
        <v>217</v>
      </c>
      <c r="AA492" s="56">
        <v>2</v>
      </c>
      <c r="AB492" s="1" t="s">
        <v>147</v>
      </c>
      <c r="AC492" s="56">
        <v>17</v>
      </c>
      <c r="AE492" s="56"/>
      <c r="AG492" s="56"/>
      <c r="AH492" s="1" t="s">
        <v>75</v>
      </c>
      <c r="AK492" s="1" t="s">
        <v>78</v>
      </c>
      <c r="AL492" s="1" t="s">
        <v>77</v>
      </c>
      <c r="AM492" s="1" t="s">
        <v>98</v>
      </c>
      <c r="AN492" s="1" t="s">
        <v>376</v>
      </c>
    </row>
    <row r="493" spans="1:40" ht="16" x14ac:dyDescent="0.2">
      <c r="A493" s="37" t="s">
        <v>599</v>
      </c>
      <c r="B493" s="1">
        <v>2022</v>
      </c>
      <c r="C493" s="1">
        <v>3</v>
      </c>
      <c r="E493" s="1" t="s">
        <v>82</v>
      </c>
      <c r="F493" s="1" t="s">
        <v>59</v>
      </c>
      <c r="G493" s="1" t="s">
        <v>79</v>
      </c>
      <c r="I493" s="54" t="s">
        <v>620</v>
      </c>
      <c r="J493" s="54" t="s">
        <v>621</v>
      </c>
      <c r="K493" s="54"/>
      <c r="L493" s="54" t="s">
        <v>173</v>
      </c>
      <c r="M493" s="54" t="s">
        <v>87</v>
      </c>
      <c r="N493" s="54" t="s">
        <v>108</v>
      </c>
      <c r="O493" s="54" t="s">
        <v>102</v>
      </c>
      <c r="P493" s="54" t="s">
        <v>90</v>
      </c>
      <c r="Q493" s="54"/>
      <c r="S493" s="1" t="s">
        <v>103</v>
      </c>
      <c r="U493" s="1" t="s">
        <v>69</v>
      </c>
      <c r="V493" s="56">
        <v>1</v>
      </c>
      <c r="W493" s="57" t="s">
        <v>198</v>
      </c>
      <c r="X493" s="57" t="s">
        <v>198</v>
      </c>
      <c r="Y493" s="1" t="s">
        <v>78</v>
      </c>
      <c r="Z493" s="1" t="s">
        <v>94</v>
      </c>
      <c r="AA493" s="56">
        <v>89.008399999999995</v>
      </c>
      <c r="AB493" s="1" t="s">
        <v>95</v>
      </c>
      <c r="AC493" s="56">
        <v>2.0310000000000001</v>
      </c>
      <c r="AD493" s="1" t="s">
        <v>96</v>
      </c>
      <c r="AE493" s="56">
        <v>87.455200000000005</v>
      </c>
      <c r="AF493" s="1" t="s">
        <v>74</v>
      </c>
      <c r="AG493" s="56">
        <v>2.3895</v>
      </c>
      <c r="AH493" s="1" t="s">
        <v>80</v>
      </c>
      <c r="AK493" s="1" t="s">
        <v>78</v>
      </c>
      <c r="AL493" s="1" t="s">
        <v>77</v>
      </c>
      <c r="AM493" s="1" t="s">
        <v>98</v>
      </c>
      <c r="AN493" s="1" t="s">
        <v>376</v>
      </c>
    </row>
    <row r="494" spans="1:40" ht="16" x14ac:dyDescent="0.2">
      <c r="A494" s="37" t="s">
        <v>599</v>
      </c>
      <c r="B494" s="1">
        <v>2022</v>
      </c>
      <c r="C494" s="1">
        <v>4</v>
      </c>
      <c r="E494" s="1" t="s">
        <v>82</v>
      </c>
      <c r="F494" s="1" t="s">
        <v>59</v>
      </c>
      <c r="G494" s="1" t="s">
        <v>79</v>
      </c>
      <c r="I494" s="54" t="s">
        <v>620</v>
      </c>
      <c r="J494" s="54" t="s">
        <v>621</v>
      </c>
      <c r="K494" s="54"/>
      <c r="L494" s="54" t="s">
        <v>173</v>
      </c>
      <c r="M494" s="54" t="s">
        <v>87</v>
      </c>
      <c r="N494" s="54" t="s">
        <v>108</v>
      </c>
      <c r="O494" s="54" t="s">
        <v>102</v>
      </c>
      <c r="P494" s="54" t="s">
        <v>90</v>
      </c>
      <c r="Q494" s="54"/>
      <c r="S494" s="1" t="s">
        <v>103</v>
      </c>
      <c r="U494" s="1" t="s">
        <v>104</v>
      </c>
      <c r="V494" s="56">
        <v>1</v>
      </c>
      <c r="W494" s="57" t="s">
        <v>105</v>
      </c>
      <c r="X494" s="57" t="s">
        <v>198</v>
      </c>
      <c r="Y494" s="1" t="s">
        <v>78</v>
      </c>
      <c r="Z494" s="1" t="s">
        <v>94</v>
      </c>
      <c r="AA494" s="56">
        <v>84.890100000000004</v>
      </c>
      <c r="AB494" s="1" t="s">
        <v>95</v>
      </c>
      <c r="AC494" s="56">
        <v>87.5458</v>
      </c>
      <c r="AD494" s="1" t="s">
        <v>96</v>
      </c>
      <c r="AE494" s="56">
        <v>59.340699999999998</v>
      </c>
      <c r="AF494" s="1" t="s">
        <v>74</v>
      </c>
      <c r="AG494" s="56">
        <v>7.1416500000000003</v>
      </c>
      <c r="AH494" s="1" t="s">
        <v>80</v>
      </c>
      <c r="AK494" s="1" t="s">
        <v>78</v>
      </c>
      <c r="AL494" s="1" t="s">
        <v>77</v>
      </c>
      <c r="AM494" s="1" t="s">
        <v>98</v>
      </c>
      <c r="AN494" s="1" t="s">
        <v>376</v>
      </c>
    </row>
    <row r="495" spans="1:40" ht="16" x14ac:dyDescent="0.2">
      <c r="A495" s="37" t="s">
        <v>599</v>
      </c>
      <c r="B495" s="1">
        <v>2022</v>
      </c>
      <c r="C495" s="1">
        <v>5</v>
      </c>
      <c r="E495" s="1" t="s">
        <v>82</v>
      </c>
      <c r="F495" s="1" t="s">
        <v>59</v>
      </c>
      <c r="G495" s="1" t="s">
        <v>79</v>
      </c>
      <c r="I495" s="54" t="s">
        <v>620</v>
      </c>
      <c r="J495" s="54" t="s">
        <v>621</v>
      </c>
      <c r="K495" s="54"/>
      <c r="L495" s="54" t="s">
        <v>173</v>
      </c>
      <c r="M495" s="54" t="s">
        <v>87</v>
      </c>
      <c r="N495" s="54" t="s">
        <v>108</v>
      </c>
      <c r="O495" s="54" t="s">
        <v>102</v>
      </c>
      <c r="P495" s="54" t="s">
        <v>90</v>
      </c>
      <c r="Q495" s="54"/>
      <c r="S495" s="1" t="s">
        <v>103</v>
      </c>
      <c r="U495" s="1" t="s">
        <v>104</v>
      </c>
      <c r="V495" s="56">
        <v>1</v>
      </c>
      <c r="W495" s="57" t="s">
        <v>107</v>
      </c>
      <c r="X495" s="57" t="s">
        <v>107</v>
      </c>
      <c r="Y495" s="1" t="s">
        <v>78</v>
      </c>
      <c r="Z495" s="1" t="s">
        <v>94</v>
      </c>
      <c r="AA495" s="56">
        <v>87.916700000000006</v>
      </c>
      <c r="AB495" s="1" t="s">
        <v>95</v>
      </c>
      <c r="AC495" s="56">
        <v>1.6666000000000001</v>
      </c>
      <c r="AD495" s="1" t="s">
        <v>96</v>
      </c>
      <c r="AE495" s="56">
        <v>76.666700000000006</v>
      </c>
      <c r="AF495" s="1" t="s">
        <v>74</v>
      </c>
      <c r="AG495" s="56">
        <v>2.7082999999999999</v>
      </c>
      <c r="AH495" s="1" t="s">
        <v>80</v>
      </c>
      <c r="AK495" s="1" t="s">
        <v>78</v>
      </c>
      <c r="AL495" s="1" t="s">
        <v>77</v>
      </c>
      <c r="AM495" s="1" t="s">
        <v>98</v>
      </c>
      <c r="AN495" s="1" t="s">
        <v>376</v>
      </c>
    </row>
    <row r="496" spans="1:40" ht="16" x14ac:dyDescent="0.2">
      <c r="A496" s="37" t="s">
        <v>600</v>
      </c>
      <c r="B496" s="1">
        <v>2022</v>
      </c>
      <c r="C496" s="1">
        <v>1</v>
      </c>
      <c r="E496" s="1" t="s">
        <v>58</v>
      </c>
      <c r="F496" s="1" t="s">
        <v>59</v>
      </c>
      <c r="G496" s="1" t="s">
        <v>60</v>
      </c>
      <c r="I496" s="54" t="s">
        <v>83</v>
      </c>
      <c r="J496" s="54" t="s">
        <v>198</v>
      </c>
      <c r="K496" s="54" t="s">
        <v>185</v>
      </c>
      <c r="L496" s="54" t="s">
        <v>619</v>
      </c>
      <c r="M496" s="54" t="s">
        <v>87</v>
      </c>
      <c r="N496" s="54" t="s">
        <v>88</v>
      </c>
      <c r="O496" s="54" t="s">
        <v>102</v>
      </c>
      <c r="P496" s="54" t="s">
        <v>90</v>
      </c>
      <c r="Q496" s="54"/>
      <c r="S496" s="1" t="s">
        <v>132</v>
      </c>
      <c r="T496" s="1" t="s">
        <v>210</v>
      </c>
      <c r="U496" s="1" t="s">
        <v>69</v>
      </c>
      <c r="V496" s="56">
        <v>1</v>
      </c>
      <c r="W496" s="57" t="s">
        <v>213</v>
      </c>
      <c r="X496" s="57" t="s">
        <v>199</v>
      </c>
      <c r="Y496" s="1" t="s">
        <v>70</v>
      </c>
      <c r="Z496" s="1" t="s">
        <v>94</v>
      </c>
      <c r="AA496" s="56">
        <v>66.216200000000001</v>
      </c>
      <c r="AB496" s="1" t="s">
        <v>95</v>
      </c>
      <c r="AC496" s="56">
        <v>2.6349</v>
      </c>
      <c r="AD496" s="1" t="s">
        <v>96</v>
      </c>
      <c r="AE496" s="56">
        <v>58.1081</v>
      </c>
      <c r="AF496" s="1" t="s">
        <v>74</v>
      </c>
      <c r="AG496" s="56">
        <v>4.2229999999999999</v>
      </c>
      <c r="AH496" s="1" t="s">
        <v>80</v>
      </c>
      <c r="AJ496" s="1" t="s">
        <v>340</v>
      </c>
      <c r="AK496" s="1" t="s">
        <v>77</v>
      </c>
      <c r="AL496" s="1" t="s">
        <v>77</v>
      </c>
      <c r="AM496" s="1" t="s">
        <v>77</v>
      </c>
      <c r="AN496" s="1" t="s">
        <v>98</v>
      </c>
    </row>
    <row r="497" spans="1:40" ht="16" x14ac:dyDescent="0.2">
      <c r="A497" s="37" t="s">
        <v>600</v>
      </c>
      <c r="B497" s="1">
        <v>2022</v>
      </c>
      <c r="C497" s="1">
        <v>2</v>
      </c>
      <c r="E497" s="1" t="s">
        <v>58</v>
      </c>
      <c r="F497" s="1" t="s">
        <v>59</v>
      </c>
      <c r="G497" s="1" t="s">
        <v>79</v>
      </c>
      <c r="I497" s="54" t="s">
        <v>83</v>
      </c>
      <c r="J497" s="54" t="s">
        <v>198</v>
      </c>
      <c r="K497" s="54" t="s">
        <v>185</v>
      </c>
      <c r="L497" s="54" t="s">
        <v>619</v>
      </c>
      <c r="M497" s="54" t="s">
        <v>87</v>
      </c>
      <c r="N497" s="54" t="s">
        <v>88</v>
      </c>
      <c r="O497" s="54" t="s">
        <v>102</v>
      </c>
      <c r="P497" s="54" t="s">
        <v>90</v>
      </c>
      <c r="Q497" s="54"/>
      <c r="S497" s="1" t="s">
        <v>132</v>
      </c>
      <c r="T497" s="1" t="s">
        <v>210</v>
      </c>
      <c r="U497" s="1" t="s">
        <v>69</v>
      </c>
      <c r="V497" s="56">
        <v>1</v>
      </c>
      <c r="W497" s="57" t="s">
        <v>199</v>
      </c>
      <c r="X497" s="57" t="s">
        <v>198</v>
      </c>
      <c r="Y497" s="1" t="s">
        <v>70</v>
      </c>
      <c r="Z497" s="1" t="s">
        <v>94</v>
      </c>
      <c r="AA497" s="56">
        <v>62.5</v>
      </c>
      <c r="AB497" s="1" t="s">
        <v>95</v>
      </c>
      <c r="AC497" s="56">
        <v>3.0405000000000002</v>
      </c>
      <c r="AD497" s="1" t="s">
        <v>96</v>
      </c>
      <c r="AE497" s="56">
        <v>52.364899999999999</v>
      </c>
      <c r="AF497" s="1" t="s">
        <v>74</v>
      </c>
      <c r="AG497" s="56">
        <v>3.0405000000000002</v>
      </c>
      <c r="AH497" s="1" t="s">
        <v>80</v>
      </c>
      <c r="AJ497" s="1" t="s">
        <v>340</v>
      </c>
      <c r="AK497" s="1" t="s">
        <v>77</v>
      </c>
      <c r="AL497" s="1" t="s">
        <v>77</v>
      </c>
      <c r="AM497" s="1" t="s">
        <v>77</v>
      </c>
      <c r="AN497" s="1" t="s">
        <v>98</v>
      </c>
    </row>
    <row r="498" spans="1:40" ht="16" x14ac:dyDescent="0.2">
      <c r="A498" s="37" t="s">
        <v>601</v>
      </c>
      <c r="B498" s="1">
        <v>2023</v>
      </c>
      <c r="C498" s="1">
        <v>1</v>
      </c>
      <c r="E498" s="1" t="s">
        <v>58</v>
      </c>
      <c r="F498" s="1" t="s">
        <v>59</v>
      </c>
      <c r="G498" s="1" t="s">
        <v>616</v>
      </c>
      <c r="I498" s="54" t="s">
        <v>83</v>
      </c>
      <c r="J498" s="54" t="s">
        <v>198</v>
      </c>
      <c r="K498" s="54" t="s">
        <v>185</v>
      </c>
      <c r="L498" s="54" t="s">
        <v>618</v>
      </c>
      <c r="M498" s="54" t="s">
        <v>174</v>
      </c>
      <c r="N498" s="54" t="s">
        <v>88</v>
      </c>
      <c r="O498" s="54" t="s">
        <v>64</v>
      </c>
      <c r="P498" s="54" t="s">
        <v>90</v>
      </c>
      <c r="Q498" s="54"/>
      <c r="S498" s="1" t="s">
        <v>91</v>
      </c>
      <c r="T498" s="1" t="s">
        <v>92</v>
      </c>
      <c r="U498" s="1" t="s">
        <v>69</v>
      </c>
      <c r="V498" s="56">
        <v>1</v>
      </c>
      <c r="W498" s="57" t="s">
        <v>187</v>
      </c>
      <c r="X498" s="57" t="s">
        <v>192</v>
      </c>
      <c r="Y498" s="1" t="s">
        <v>78</v>
      </c>
      <c r="Z498" s="1" t="s">
        <v>94</v>
      </c>
      <c r="AA498" s="56">
        <v>10.5298</v>
      </c>
      <c r="AB498" s="1" t="s">
        <v>95</v>
      </c>
      <c r="AC498" s="56">
        <v>1.3907</v>
      </c>
      <c r="AD498" s="1" t="s">
        <v>96</v>
      </c>
      <c r="AE498" s="56">
        <v>12.0198</v>
      </c>
      <c r="AF498" s="1" t="s">
        <v>74</v>
      </c>
      <c r="AG498" s="56">
        <v>1.4404999999999999</v>
      </c>
      <c r="AH498" s="1" t="s">
        <v>80</v>
      </c>
      <c r="AK498" s="1" t="s">
        <v>77</v>
      </c>
      <c r="AL498" s="1" t="s">
        <v>77</v>
      </c>
      <c r="AM498" s="1" t="s">
        <v>77</v>
      </c>
      <c r="AN498" s="1" t="s">
        <v>376</v>
      </c>
    </row>
    <row r="499" spans="1:40" ht="16" x14ac:dyDescent="0.2">
      <c r="A499" s="37" t="s">
        <v>601</v>
      </c>
      <c r="B499" s="1">
        <v>2023</v>
      </c>
      <c r="C499" s="1">
        <v>2</v>
      </c>
      <c r="E499" s="1" t="s">
        <v>58</v>
      </c>
      <c r="F499" s="1" t="s">
        <v>602</v>
      </c>
      <c r="G499" s="1" t="s">
        <v>617</v>
      </c>
      <c r="I499" s="54" t="s">
        <v>83</v>
      </c>
      <c r="J499" s="54" t="s">
        <v>198</v>
      </c>
      <c r="K499" s="54" t="s">
        <v>185</v>
      </c>
      <c r="L499" s="54" t="s">
        <v>618</v>
      </c>
      <c r="M499" s="54" t="s">
        <v>174</v>
      </c>
      <c r="N499" s="54" t="s">
        <v>88</v>
      </c>
      <c r="O499" s="54" t="s">
        <v>64</v>
      </c>
      <c r="P499" s="54" t="s">
        <v>90</v>
      </c>
      <c r="Q499" s="54"/>
      <c r="S499" s="1" t="s">
        <v>91</v>
      </c>
      <c r="T499" s="1" t="s">
        <v>92</v>
      </c>
      <c r="U499" s="1" t="s">
        <v>69</v>
      </c>
      <c r="V499" s="56">
        <v>1</v>
      </c>
      <c r="W499" s="57" t="s">
        <v>187</v>
      </c>
      <c r="X499" s="57" t="s">
        <v>192</v>
      </c>
      <c r="Y499" s="1" t="s">
        <v>78</v>
      </c>
      <c r="Z499" s="1" t="s">
        <v>94</v>
      </c>
      <c r="AA499" s="56">
        <v>10.7285</v>
      </c>
      <c r="AB499" s="1" t="s">
        <v>95</v>
      </c>
      <c r="AC499" s="56">
        <v>1.3907</v>
      </c>
      <c r="AD499" s="1" t="s">
        <v>96</v>
      </c>
      <c r="AE499" s="56">
        <v>10.7285</v>
      </c>
      <c r="AF499" s="1" t="s">
        <v>74</v>
      </c>
      <c r="AG499" s="56">
        <v>1.3907</v>
      </c>
      <c r="AH499" s="1" t="s">
        <v>80</v>
      </c>
      <c r="AK499" s="1" t="s">
        <v>77</v>
      </c>
      <c r="AL499" s="1" t="s">
        <v>77</v>
      </c>
      <c r="AM499" s="1" t="s">
        <v>77</v>
      </c>
      <c r="AN499" s="1" t="s">
        <v>376</v>
      </c>
    </row>
    <row r="500" spans="1:40" ht="16" x14ac:dyDescent="0.2">
      <c r="A500" s="37" t="s">
        <v>627</v>
      </c>
      <c r="B500" s="1">
        <v>2024</v>
      </c>
      <c r="C500" s="1">
        <v>1</v>
      </c>
      <c r="E500" s="1" t="s">
        <v>82</v>
      </c>
      <c r="F500" s="1" t="s">
        <v>628</v>
      </c>
      <c r="G500" s="1" t="s">
        <v>60</v>
      </c>
      <c r="I500" s="54" t="s">
        <v>100</v>
      </c>
      <c r="J500" s="54" t="s">
        <v>198</v>
      </c>
      <c r="K500" s="54"/>
      <c r="L500" s="54" t="s">
        <v>629</v>
      </c>
      <c r="M500" s="54" t="s">
        <v>106</v>
      </c>
      <c r="N500" s="54" t="s">
        <v>88</v>
      </c>
      <c r="O500" s="54" t="s">
        <v>102</v>
      </c>
      <c r="P500" s="54" t="s">
        <v>90</v>
      </c>
      <c r="Q500" s="54"/>
      <c r="S500" s="1" t="s">
        <v>67</v>
      </c>
      <c r="T500" s="1" t="s">
        <v>68</v>
      </c>
      <c r="U500" s="1" t="s">
        <v>104</v>
      </c>
      <c r="V500" s="56">
        <v>1</v>
      </c>
      <c r="W500" s="57" t="s">
        <v>198</v>
      </c>
      <c r="X500" s="57" t="s">
        <v>198</v>
      </c>
      <c r="Y500" s="1" t="s">
        <v>78</v>
      </c>
      <c r="Z500" s="1" t="s">
        <v>94</v>
      </c>
      <c r="AA500" s="56">
        <v>42</v>
      </c>
      <c r="AB500" s="1" t="s">
        <v>95</v>
      </c>
      <c r="AC500" s="56">
        <v>7.3333000000000004</v>
      </c>
      <c r="AD500" s="1" t="s">
        <v>96</v>
      </c>
      <c r="AE500" s="56">
        <v>23.333300000000001</v>
      </c>
      <c r="AF500" s="1" t="s">
        <v>74</v>
      </c>
      <c r="AG500" s="56">
        <v>10</v>
      </c>
      <c r="AH500" s="1" t="s">
        <v>80</v>
      </c>
      <c r="AK500" s="1" t="s">
        <v>78</v>
      </c>
      <c r="AL500" s="1" t="s">
        <v>77</v>
      </c>
      <c r="AM500" s="1" t="s">
        <v>77</v>
      </c>
      <c r="AN500" s="1" t="s">
        <v>77</v>
      </c>
    </row>
    <row r="501" spans="1:40" ht="16" x14ac:dyDescent="0.2">
      <c r="A501" s="37" t="s">
        <v>627</v>
      </c>
      <c r="B501" s="1">
        <v>2024</v>
      </c>
      <c r="C501" s="1">
        <v>2</v>
      </c>
      <c r="E501" s="1" t="s">
        <v>82</v>
      </c>
      <c r="F501" s="1" t="s">
        <v>59</v>
      </c>
      <c r="G501" s="1" t="s">
        <v>60</v>
      </c>
      <c r="I501" s="54" t="s">
        <v>100</v>
      </c>
      <c r="J501" s="54" t="s">
        <v>198</v>
      </c>
      <c r="K501" s="54"/>
      <c r="L501" s="54" t="s">
        <v>629</v>
      </c>
      <c r="M501" s="54" t="s">
        <v>106</v>
      </c>
      <c r="N501" s="54" t="s">
        <v>88</v>
      </c>
      <c r="O501" s="54" t="s">
        <v>102</v>
      </c>
      <c r="P501" s="54" t="s">
        <v>90</v>
      </c>
      <c r="Q501" s="54"/>
      <c r="S501" s="1" t="s">
        <v>67</v>
      </c>
      <c r="T501" s="1" t="s">
        <v>68</v>
      </c>
      <c r="U501" s="1" t="s">
        <v>104</v>
      </c>
      <c r="V501" s="56">
        <v>1</v>
      </c>
      <c r="W501" s="57" t="s">
        <v>198</v>
      </c>
      <c r="X501" s="57" t="s">
        <v>198</v>
      </c>
      <c r="Y501" s="1" t="s">
        <v>78</v>
      </c>
      <c r="Z501" s="1" t="s">
        <v>94</v>
      </c>
      <c r="AA501" s="56">
        <v>9.3332999999999995</v>
      </c>
      <c r="AB501" s="1" t="s">
        <v>95</v>
      </c>
      <c r="AC501" s="56">
        <v>8</v>
      </c>
      <c r="AD501" s="1" t="s">
        <v>96</v>
      </c>
      <c r="AE501" s="56">
        <v>51.333300000000001</v>
      </c>
      <c r="AF501" s="1" t="s">
        <v>74</v>
      </c>
      <c r="AG501" s="56">
        <v>4</v>
      </c>
      <c r="AH501" s="1" t="s">
        <v>80</v>
      </c>
      <c r="AK501" s="1" t="s">
        <v>78</v>
      </c>
      <c r="AL501" s="1" t="s">
        <v>77</v>
      </c>
      <c r="AM501" s="1" t="s">
        <v>77</v>
      </c>
      <c r="AN501" s="1" t="s">
        <v>77</v>
      </c>
    </row>
    <row r="502" spans="1:40" ht="16" x14ac:dyDescent="0.2">
      <c r="A502" s="37" t="s">
        <v>627</v>
      </c>
      <c r="B502" s="1">
        <v>2024</v>
      </c>
      <c r="C502" s="1">
        <v>3</v>
      </c>
      <c r="E502" s="1" t="s">
        <v>82</v>
      </c>
      <c r="F502" s="1" t="s">
        <v>628</v>
      </c>
      <c r="G502" s="1" t="s">
        <v>60</v>
      </c>
      <c r="I502" s="54" t="s">
        <v>100</v>
      </c>
      <c r="J502" s="54" t="s">
        <v>198</v>
      </c>
      <c r="K502" s="54"/>
      <c r="L502" s="54" t="s">
        <v>629</v>
      </c>
      <c r="M502" s="54" t="s">
        <v>106</v>
      </c>
      <c r="N502" s="54" t="s">
        <v>88</v>
      </c>
      <c r="O502" s="54" t="s">
        <v>102</v>
      </c>
      <c r="P502" s="54" t="s">
        <v>90</v>
      </c>
      <c r="Q502" s="54"/>
      <c r="S502" s="1" t="s">
        <v>91</v>
      </c>
      <c r="T502" s="1" t="s">
        <v>92</v>
      </c>
      <c r="U502" s="1" t="s">
        <v>104</v>
      </c>
      <c r="V502" s="56">
        <v>1</v>
      </c>
      <c r="W502" s="57" t="s">
        <v>198</v>
      </c>
      <c r="X502" s="57" t="s">
        <v>198</v>
      </c>
      <c r="Y502" s="1" t="s">
        <v>70</v>
      </c>
      <c r="Z502" s="1" t="s">
        <v>94</v>
      </c>
      <c r="AA502" s="56">
        <v>59.049799999999998</v>
      </c>
      <c r="AB502" s="1" t="s">
        <v>95</v>
      </c>
      <c r="AC502" s="56">
        <v>5.4298000000000002</v>
      </c>
      <c r="AD502" s="1" t="s">
        <v>96</v>
      </c>
      <c r="AE502" s="56">
        <v>72.2851</v>
      </c>
      <c r="AF502" s="1" t="s">
        <v>74</v>
      </c>
      <c r="AG502" s="56">
        <v>9.1629000000000005</v>
      </c>
      <c r="AH502" s="1" t="s">
        <v>80</v>
      </c>
      <c r="AJ502" s="1" t="s">
        <v>615</v>
      </c>
      <c r="AK502" s="1" t="s">
        <v>78</v>
      </c>
      <c r="AL502" s="1" t="s">
        <v>77</v>
      </c>
      <c r="AM502" s="1" t="s">
        <v>77</v>
      </c>
      <c r="AN502" s="1" t="s">
        <v>77</v>
      </c>
    </row>
    <row r="503" spans="1:40" ht="16" x14ac:dyDescent="0.2">
      <c r="A503" s="37" t="s">
        <v>627</v>
      </c>
      <c r="B503" s="1">
        <v>2024</v>
      </c>
      <c r="C503" s="1">
        <v>4</v>
      </c>
      <c r="E503" s="1" t="s">
        <v>82</v>
      </c>
      <c r="F503" s="1" t="s">
        <v>59</v>
      </c>
      <c r="G503" s="1" t="s">
        <v>60</v>
      </c>
      <c r="I503" s="54" t="s">
        <v>100</v>
      </c>
      <c r="J503" s="54" t="s">
        <v>198</v>
      </c>
      <c r="K503" s="54"/>
      <c r="L503" s="54" t="s">
        <v>629</v>
      </c>
      <c r="M503" s="54" t="s">
        <v>106</v>
      </c>
      <c r="N503" s="54" t="s">
        <v>88</v>
      </c>
      <c r="O503" s="54" t="s">
        <v>102</v>
      </c>
      <c r="P503" s="54" t="s">
        <v>90</v>
      </c>
      <c r="Q503" s="54"/>
      <c r="S503" s="1" t="s">
        <v>91</v>
      </c>
      <c r="T503" s="1" t="s">
        <v>92</v>
      </c>
      <c r="U503" s="1" t="s">
        <v>104</v>
      </c>
      <c r="V503" s="56">
        <v>1</v>
      </c>
      <c r="W503" s="57" t="s">
        <v>198</v>
      </c>
      <c r="X503" s="57" t="s">
        <v>198</v>
      </c>
      <c r="Y503" s="1" t="s">
        <v>70</v>
      </c>
      <c r="Z503" s="1" t="s">
        <v>94</v>
      </c>
      <c r="AA503" s="56">
        <v>82.1267</v>
      </c>
      <c r="AB503" s="1" t="s">
        <v>95</v>
      </c>
      <c r="AC503" s="56">
        <v>7.4661</v>
      </c>
      <c r="AD503" s="1" t="s">
        <v>96</v>
      </c>
      <c r="AE503" s="56">
        <v>82.1267</v>
      </c>
      <c r="AF503" s="1" t="s">
        <v>74</v>
      </c>
      <c r="AG503" s="56">
        <v>6.7873000000000001</v>
      </c>
      <c r="AH503" s="1" t="s">
        <v>80</v>
      </c>
      <c r="AJ503" s="1" t="s">
        <v>615</v>
      </c>
      <c r="AK503" s="1" t="s">
        <v>78</v>
      </c>
      <c r="AL503" s="1" t="s">
        <v>77</v>
      </c>
      <c r="AM503" s="1" t="s">
        <v>77</v>
      </c>
      <c r="AN503" s="1" t="s">
        <v>77</v>
      </c>
    </row>
    <row r="504" spans="1:40" ht="16" x14ac:dyDescent="0.2">
      <c r="A504" s="37" t="s">
        <v>630</v>
      </c>
      <c r="B504" s="1">
        <v>2023</v>
      </c>
      <c r="C504" s="1">
        <v>1</v>
      </c>
      <c r="E504" s="1" t="s">
        <v>58</v>
      </c>
      <c r="F504" s="1" t="s">
        <v>59</v>
      </c>
      <c r="G504" s="1" t="s">
        <v>60</v>
      </c>
      <c r="I504" s="54" t="s">
        <v>83</v>
      </c>
      <c r="J504" s="54" t="s">
        <v>87</v>
      </c>
      <c r="K504" s="54" t="s">
        <v>110</v>
      </c>
      <c r="L504" s="54" t="s">
        <v>86</v>
      </c>
      <c r="M504" s="54" t="s">
        <v>87</v>
      </c>
      <c r="N504" s="54" t="s">
        <v>88</v>
      </c>
      <c r="O504" s="54" t="s">
        <v>102</v>
      </c>
      <c r="P504" s="54" t="s">
        <v>90</v>
      </c>
      <c r="Q504" s="54"/>
      <c r="S504" s="1" t="s">
        <v>91</v>
      </c>
      <c r="T504" s="1" t="s">
        <v>92</v>
      </c>
      <c r="U504" s="1" t="s">
        <v>69</v>
      </c>
      <c r="V504" s="56">
        <v>1</v>
      </c>
      <c r="W504" s="57" t="s">
        <v>107</v>
      </c>
      <c r="X504" s="57" t="s">
        <v>107</v>
      </c>
      <c r="Y504" s="1" t="s">
        <v>78</v>
      </c>
      <c r="Z504" s="1" t="s">
        <v>94</v>
      </c>
      <c r="AA504" s="56">
        <v>47.2836</v>
      </c>
      <c r="AB504" s="1" t="s">
        <v>95</v>
      </c>
      <c r="AC504" s="56">
        <v>2.8656999999999999</v>
      </c>
      <c r="AD504" s="1" t="s">
        <v>96</v>
      </c>
      <c r="AE504" s="56">
        <v>48.7164</v>
      </c>
      <c r="AF504" s="1" t="s">
        <v>74</v>
      </c>
      <c r="AG504" s="56">
        <v>3.1044999999999998</v>
      </c>
      <c r="AH504" s="1" t="s">
        <v>80</v>
      </c>
      <c r="AK504" s="1" t="s">
        <v>77</v>
      </c>
      <c r="AL504" s="1" t="s">
        <v>77</v>
      </c>
      <c r="AM504" s="1" t="s">
        <v>77</v>
      </c>
      <c r="AN504" s="1" t="s">
        <v>376</v>
      </c>
    </row>
    <row r="505" spans="1:40" ht="16" x14ac:dyDescent="0.2">
      <c r="A505" s="37" t="s">
        <v>630</v>
      </c>
      <c r="B505" s="1">
        <v>2023</v>
      </c>
      <c r="C505" s="1">
        <v>2</v>
      </c>
      <c r="E505" s="1" t="s">
        <v>58</v>
      </c>
      <c r="F505" s="1" t="s">
        <v>59</v>
      </c>
      <c r="G505" s="1" t="s">
        <v>79</v>
      </c>
      <c r="I505" s="54" t="s">
        <v>83</v>
      </c>
      <c r="J505" s="54" t="s">
        <v>87</v>
      </c>
      <c r="K505" s="54" t="s">
        <v>110</v>
      </c>
      <c r="L505" s="54" t="s">
        <v>86</v>
      </c>
      <c r="M505" s="54" t="s">
        <v>87</v>
      </c>
      <c r="N505" s="54" t="s">
        <v>88</v>
      </c>
      <c r="O505" s="54" t="s">
        <v>102</v>
      </c>
      <c r="P505" s="54" t="s">
        <v>90</v>
      </c>
      <c r="Q505" s="54"/>
      <c r="S505" s="1" t="s">
        <v>91</v>
      </c>
      <c r="T505" s="1" t="s">
        <v>92</v>
      </c>
      <c r="U505" s="1" t="s">
        <v>69</v>
      </c>
      <c r="V505" s="56">
        <v>1</v>
      </c>
      <c r="W505" s="57" t="s">
        <v>107</v>
      </c>
      <c r="X505" s="57" t="s">
        <v>123</v>
      </c>
      <c r="Y505" s="1" t="s">
        <v>78</v>
      </c>
      <c r="Z505" s="1" t="s">
        <v>94</v>
      </c>
      <c r="AA505" s="56">
        <v>61.148000000000003</v>
      </c>
      <c r="AB505" s="1" t="s">
        <v>95</v>
      </c>
      <c r="AC505" s="56">
        <v>2.4169999999999998</v>
      </c>
      <c r="AD505" s="1" t="s">
        <v>96</v>
      </c>
      <c r="AE505" s="56">
        <v>64.531700000000001</v>
      </c>
      <c r="AF505" s="1" t="s">
        <v>74</v>
      </c>
      <c r="AG505" s="56">
        <v>2.1751999999999998</v>
      </c>
      <c r="AH505" s="1" t="s">
        <v>80</v>
      </c>
      <c r="AK505" s="1" t="s">
        <v>77</v>
      </c>
      <c r="AL505" s="1" t="s">
        <v>77</v>
      </c>
      <c r="AM505" s="1" t="s">
        <v>77</v>
      </c>
      <c r="AN505" s="1" t="s">
        <v>376</v>
      </c>
    </row>
    <row r="506" spans="1:40" ht="16" x14ac:dyDescent="0.2">
      <c r="A506" s="37"/>
      <c r="I506" s="54"/>
      <c r="J506" s="54"/>
      <c r="K506" s="54"/>
      <c r="L506" s="54"/>
      <c r="M506" s="54"/>
      <c r="N506" s="54"/>
      <c r="O506" s="54"/>
      <c r="P506" s="54"/>
      <c r="Q506" s="54"/>
      <c r="V506" s="56"/>
      <c r="W506" s="57"/>
      <c r="X506" s="57"/>
      <c r="AA506" s="56"/>
      <c r="AC506" s="56"/>
      <c r="AE506" s="56"/>
      <c r="AG506" s="56"/>
    </row>
    <row r="507" spans="1:40" ht="16" x14ac:dyDescent="0.2">
      <c r="A507" s="37"/>
      <c r="I507" s="54"/>
      <c r="J507" s="54"/>
      <c r="K507" s="54"/>
      <c r="L507" s="54"/>
      <c r="M507" s="54"/>
      <c r="N507" s="54"/>
      <c r="O507" s="54"/>
      <c r="P507" s="54"/>
      <c r="Q507" s="54"/>
      <c r="V507" s="56"/>
      <c r="W507" s="57"/>
      <c r="X507" s="57"/>
      <c r="AA507" s="56"/>
      <c r="AC507" s="56"/>
      <c r="AE507" s="56"/>
      <c r="AG507" s="56"/>
    </row>
    <row r="508" spans="1:40" ht="16" x14ac:dyDescent="0.2">
      <c r="A508" s="37"/>
      <c r="I508" s="54"/>
      <c r="J508" s="54"/>
      <c r="K508" s="54"/>
      <c r="L508" s="54"/>
      <c r="M508" s="54"/>
      <c r="N508" s="54"/>
      <c r="O508" s="54"/>
      <c r="P508" s="54"/>
      <c r="Q508" s="54"/>
      <c r="V508" s="56"/>
      <c r="W508" s="57"/>
      <c r="X508" s="57"/>
      <c r="AA508" s="56"/>
      <c r="AC508" s="56"/>
      <c r="AE508" s="56"/>
      <c r="AG508" s="56"/>
    </row>
    <row r="509" spans="1:40" ht="16" x14ac:dyDescent="0.2">
      <c r="A509" s="37"/>
      <c r="I509" s="54"/>
      <c r="J509" s="54"/>
      <c r="K509" s="54"/>
      <c r="L509" s="54"/>
      <c r="M509" s="54"/>
      <c r="N509" s="54"/>
      <c r="O509" s="54"/>
      <c r="P509" s="54"/>
      <c r="Q509" s="54"/>
      <c r="V509" s="56"/>
      <c r="W509" s="57"/>
      <c r="X509" s="57"/>
      <c r="AA509" s="56"/>
      <c r="AC509" s="56"/>
      <c r="AE509" s="56"/>
      <c r="AG509" s="56"/>
    </row>
    <row r="510" spans="1:40" x14ac:dyDescent="0.2">
      <c r="I510" s="54"/>
      <c r="J510" s="54"/>
      <c r="K510" s="54"/>
      <c r="L510" s="54"/>
      <c r="M510" s="54"/>
      <c r="N510" s="54"/>
      <c r="O510" s="54"/>
      <c r="P510" s="54"/>
      <c r="Q510" s="54"/>
      <c r="V510" s="56"/>
      <c r="W510" s="57"/>
      <c r="X510" s="57"/>
      <c r="AA510" s="56"/>
      <c r="AC510" s="56"/>
      <c r="AE510" s="56"/>
      <c r="AG510" s="56"/>
    </row>
    <row r="511" spans="1:40" x14ac:dyDescent="0.2">
      <c r="I511" s="54"/>
      <c r="J511" s="54"/>
      <c r="K511" s="54"/>
      <c r="L511" s="54"/>
      <c r="M511" s="54"/>
      <c r="N511" s="54"/>
      <c r="O511" s="54"/>
      <c r="P511" s="54"/>
      <c r="Q511" s="54"/>
      <c r="V511" s="56"/>
      <c r="W511" s="57"/>
      <c r="X511" s="57"/>
      <c r="AA511" s="56"/>
      <c r="AC511" s="56"/>
      <c r="AE511" s="56"/>
      <c r="AG511" s="56"/>
    </row>
    <row r="512" spans="1:40" x14ac:dyDescent="0.2">
      <c r="I512" s="54"/>
      <c r="J512" s="54"/>
      <c r="K512" s="54"/>
      <c r="L512" s="54"/>
      <c r="M512" s="54"/>
      <c r="N512" s="54"/>
      <c r="O512" s="54"/>
      <c r="P512" s="54"/>
      <c r="Q512" s="54"/>
      <c r="V512" s="56"/>
      <c r="W512" s="57"/>
      <c r="X512" s="57"/>
      <c r="AA512" s="56"/>
      <c r="AC512" s="56"/>
      <c r="AE512" s="56"/>
      <c r="AG512" s="56"/>
    </row>
    <row r="513" spans="1:40" x14ac:dyDescent="0.2">
      <c r="I513" s="54"/>
      <c r="J513" s="54"/>
      <c r="K513" s="54"/>
      <c r="L513" s="54"/>
      <c r="M513" s="54"/>
      <c r="N513" s="54"/>
      <c r="O513" s="54"/>
      <c r="P513" s="54"/>
      <c r="Q513" s="54"/>
      <c r="V513" s="56"/>
      <c r="W513" s="57"/>
      <c r="X513" s="57"/>
      <c r="AA513" s="56"/>
      <c r="AC513" s="56"/>
      <c r="AE513" s="56"/>
      <c r="AG513" s="56"/>
    </row>
    <row r="514" spans="1:40" x14ac:dyDescent="0.2">
      <c r="I514" s="54"/>
      <c r="J514" s="54"/>
      <c r="K514" s="54"/>
      <c r="L514" s="54"/>
      <c r="M514" s="54"/>
      <c r="N514" s="54"/>
      <c r="O514" s="54"/>
      <c r="P514" s="54"/>
      <c r="Q514" s="54"/>
      <c r="V514" s="56"/>
      <c r="W514" s="57"/>
      <c r="X514" s="57"/>
      <c r="AA514" s="56"/>
      <c r="AC514" s="56"/>
      <c r="AE514" s="56"/>
      <c r="AG514" s="56"/>
    </row>
    <row r="515" spans="1:40" x14ac:dyDescent="0.2">
      <c r="V515" s="56"/>
      <c r="W515" s="57"/>
      <c r="X515" s="57"/>
      <c r="AA515" s="56"/>
      <c r="AC515" s="56"/>
      <c r="AE515" s="56"/>
      <c r="AG515" s="56"/>
    </row>
    <row r="517" spans="1:40" customFormat="1" ht="16" x14ac:dyDescent="0.2">
      <c r="A517" s="74"/>
      <c r="B517" s="1"/>
      <c r="C517" s="1"/>
      <c r="D517" s="1"/>
      <c r="E517" s="1"/>
      <c r="F517" s="1"/>
      <c r="G517" s="1"/>
      <c r="H517" s="1"/>
      <c r="I517" s="1"/>
      <c r="J517" s="1"/>
      <c r="K517" s="1"/>
      <c r="L517" s="1"/>
      <c r="M517" s="1"/>
      <c r="N517" s="1"/>
      <c r="O517" s="1"/>
      <c r="P517" s="1"/>
      <c r="Q517" s="1"/>
      <c r="R517" s="1"/>
      <c r="S517" s="1"/>
      <c r="T517" s="1"/>
      <c r="U517" s="1"/>
      <c r="V517" s="1"/>
      <c r="W517" s="54"/>
      <c r="X517" s="54"/>
      <c r="Y517" s="1"/>
      <c r="Z517" s="1"/>
      <c r="AA517" s="1"/>
      <c r="AB517" s="1"/>
      <c r="AC517" s="1"/>
      <c r="AD517" s="1"/>
      <c r="AE517" s="1"/>
      <c r="AF517" s="1"/>
      <c r="AG517" s="1"/>
      <c r="AH517" s="1"/>
      <c r="AI517" s="1"/>
      <c r="AJ517" s="1"/>
      <c r="AK517" s="1"/>
      <c r="AL517" s="1"/>
      <c r="AM517" s="1"/>
      <c r="AN517" s="1"/>
    </row>
    <row r="539" spans="1:40" x14ac:dyDescent="0.2">
      <c r="C539" s="75"/>
    </row>
    <row r="541" spans="1:40" customFormat="1" ht="16" x14ac:dyDescent="0.2">
      <c r="A541" s="74"/>
      <c r="B541" s="1"/>
      <c r="C541" s="1"/>
      <c r="D541" s="1"/>
      <c r="E541" s="1"/>
      <c r="F541" s="1"/>
      <c r="G541" s="1"/>
      <c r="H541" s="1"/>
      <c r="I541" s="1"/>
      <c r="J541" s="1"/>
      <c r="K541" s="1"/>
      <c r="L541" s="1"/>
      <c r="M541" s="1"/>
      <c r="N541" s="1"/>
      <c r="O541" s="1"/>
      <c r="P541" s="1"/>
      <c r="Q541" s="1"/>
      <c r="R541" s="1"/>
      <c r="S541" s="1"/>
      <c r="T541" s="1"/>
      <c r="U541" s="1"/>
      <c r="V541" s="1"/>
      <c r="W541" s="54"/>
      <c r="X541" s="54"/>
      <c r="Y541" s="1"/>
      <c r="Z541" s="1"/>
      <c r="AA541" s="1"/>
      <c r="AB541" s="1"/>
      <c r="AC541" s="1"/>
      <c r="AD541" s="1"/>
      <c r="AE541" s="1"/>
      <c r="AF541" s="1"/>
      <c r="AG541" s="1"/>
      <c r="AH541" s="1"/>
      <c r="AI541" s="1"/>
      <c r="AJ541" s="1"/>
      <c r="AK541" s="1"/>
      <c r="AL541" s="1"/>
      <c r="AM541" s="1"/>
      <c r="AN541" s="1"/>
    </row>
  </sheetData>
  <autoFilter ref="A2:C2" xr:uid="{36EA44B9-DCCD-7245-A041-02F1DBE922F8}"/>
  <dataConsolidate/>
  <mergeCells count="4">
    <mergeCell ref="S1:AJ1"/>
    <mergeCell ref="E1:G1"/>
    <mergeCell ref="I1:Q1"/>
    <mergeCell ref="AK1:AN1"/>
  </mergeCells>
  <phoneticPr fontId="7" type="noConversion"/>
  <dataValidations count="14">
    <dataValidation type="list" allowBlank="1" showInputMessage="1" showErrorMessage="1" sqref="U338 U340:U401 Z191 Z196:Z201 U4:U336" xr:uid="{088090AA-6958-3645-B985-ADA160759642}">
      <formula1>"short-term, long-term"</formula1>
    </dataValidation>
    <dataValidation type="list" allowBlank="1" showInputMessage="1" showErrorMessage="1" sqref="V4:V60 V282:V392 V62:V83 V85:V280" xr:uid="{D3E187AC-3544-C444-92B8-F129E15168F6}">
      <formula1>"1,2,3,4"</formula1>
    </dataValidation>
    <dataValidation type="list" allowBlank="1" showInputMessage="1" showErrorMessage="1" sqref="O404:O405 O417:O428 O4:O397" xr:uid="{1792F92A-D000-3C4F-86FB-CDFC3CB7123B}">
      <formula1>"i.p., s.c., inhaled, intracerebral, oral, other(specify in note)"</formula1>
    </dataValidation>
    <dataValidation type="list" allowBlank="1" showInputMessage="1" showErrorMessage="1" sqref="O192:O195 P404:P405 P417:P428 P4:P191 P196:P397" xr:uid="{A17C4870-7E58-E441-B275-8ABBC8F19C76}">
      <formula1>"Vehicle, Placebo, N/A, Other"</formula1>
    </dataValidation>
    <dataValidation type="list" allowBlank="1" showInputMessage="1" showErrorMessage="1" sqref="M404:M405 M353:M397 M417:M428 M4:M348" xr:uid="{531E10C5-4A8B-7F45-B687-E292850F1E51}">
      <formula1>"3,4,5,6,7"</formula1>
    </dataValidation>
    <dataValidation type="list" allowBlank="1" showInputMessage="1" showErrorMessage="1" sqref="AH356:AH397 AH399 AH401 AH404 AH415:AH416 AH306:AH353 AH4:AH304" xr:uid="{45AF8E73-4FE8-0F4D-8F16-4D260C0C927E}">
      <formula1>"Text, Graphs, Author contacted, Text &amp; Graphs, Text &amp; Author contacted, Graphs &amp; Author contacted"</formula1>
    </dataValidation>
    <dataValidation type="list" allowBlank="1" showInputMessage="1" showErrorMessage="1" sqref="Y4:Y156 Y158:Y401" xr:uid="{9DDF2F2A-8AD6-E142-A61C-25B278EAEB57}">
      <formula1>"Yes, No(specify)"</formula1>
    </dataValidation>
    <dataValidation type="whole" allowBlank="1" showInputMessage="1" showErrorMessage="1" sqref="C436:C514 C4:C429" xr:uid="{30DD63AC-D822-6F4B-97D2-43980E6CCC40}">
      <formula1>1</formula1>
      <formula2>100</formula2>
    </dataValidation>
    <dataValidation type="list" allowBlank="1" showInputMessage="1" showErrorMessage="1" sqref="E436:E514 E4:E429" xr:uid="{544CCC35-3086-C747-A717-0B7A7F99FD14}">
      <formula1>"Mouse, Rat, Mouse&amp;Rat"</formula1>
    </dataValidation>
    <dataValidation type="list" allowBlank="1" showInputMessage="1" showErrorMessage="1" sqref="K436:K514 K4:K429" xr:uid="{74E3FB17-F2CD-714E-8045-6364A81CD25E}">
      <formula1>"Low, Middle, High, Very high, Escalating"</formula1>
    </dataValidation>
    <dataValidation type="list" allowBlank="1" showInputMessage="1" showErrorMessage="1" sqref="S436:S514 S3:S429" xr:uid="{35538CE8-E5FC-3D4D-9910-DCDE791B423D}">
      <formula1>Tests</formula1>
    </dataValidation>
    <dataValidation type="list" allowBlank="1" showInputMessage="1" showErrorMessage="1" sqref="N515:N1048576 N1:N3" xr:uid="{05F77F63-C273-1E4A-ABBA-686DB4E7809A}">
      <formula1>"1/2.1/3.1,2,3,4, varying, SA, N/A"</formula1>
    </dataValidation>
    <dataValidation type="list" allowBlank="1" showInputMessage="1" showErrorMessage="1" sqref="G4:G159" xr:uid="{5EAFF146-F8AD-BF45-BD15-D2DAC6829FD8}">
      <formula1>"Male, Female, Both"</formula1>
    </dataValidation>
    <dataValidation type="list" allowBlank="1" showInputMessage="1" showErrorMessage="1" sqref="B1:B1048576" xr:uid="{7312F787-E48E-534C-8560-3E61905EB95B}">
      <formula1>"2024,2023,2022,2021,2020,2019,2018,2017,2016,2015,2014,2013,2012,2011,2010,2009,2008,2007,2006,2005,2004,2003,2002,2001,2000,1999,1998,1997,1996,1995,1994,1993,1992,1991,1990,1989,1988,1987,1986,1985,1984,1983,1982,1981,1980,1979,1978,1977,1976,1975"</formula1>
    </dataValidation>
  </dataValidations>
  <hyperlinks>
    <hyperlink ref="A5" r:id="rId1" xr:uid="{094F7449-592D-B04B-88A5-917C902FBF98}"/>
    <hyperlink ref="A9" r:id="rId2" xr:uid="{09825F7D-9232-9648-A7A8-146BE8B36A84}"/>
    <hyperlink ref="A10" r:id="rId3" display="Le et al.(2022)" xr:uid="{EF1BC33B-847C-8042-94ED-9F6BB7760CA9}"/>
    <hyperlink ref="A11" r:id="rId4" display="Le et al.(2022)" xr:uid="{8EBB0432-904D-4542-BA4F-96322640C265}"/>
    <hyperlink ref="A12" r:id="rId5" display="Le et al.(2022)" xr:uid="{E4E99418-F4D1-674A-A431-B0B8C19CD56A}"/>
    <hyperlink ref="A13" r:id="rId6" display="Le et al.(2022)" xr:uid="{6BD1569A-F31D-FC4D-B62B-6DEAEC5A6389}"/>
    <hyperlink ref="A14" r:id="rId7" display="Le et al.(2022)" xr:uid="{7C9A1DB0-DE70-8042-8060-DACBC8BC5F86}"/>
    <hyperlink ref="A15" r:id="rId8" display="Le et al.(2022)" xr:uid="{9A694A9D-74A0-8449-962D-BE375C7FF120}"/>
    <hyperlink ref="A16" r:id="rId9" display="Le et al.(2022)" xr:uid="{C3F7AD07-94B1-A248-9636-AD73E8F8BC0A}"/>
    <hyperlink ref="A17" r:id="rId10" display="Le et al.(2022)" xr:uid="{3DDC38CC-336A-DD4F-BD73-821B40C64100}"/>
    <hyperlink ref="A18" r:id="rId11" xr:uid="{5E20DC65-CC13-3940-A5E0-D1CA7D44CC1E}"/>
    <hyperlink ref="A19" r:id="rId12" xr:uid="{E0E8DAFD-FED2-4542-8FAA-691D8EA785A4}"/>
    <hyperlink ref="A20" r:id="rId13" xr:uid="{7FBDD527-E319-6F4F-802A-6FE868B3273E}"/>
    <hyperlink ref="A21" r:id="rId14" xr:uid="{CAF75355-1E6B-B14F-9EB9-336224D427A5}"/>
    <hyperlink ref="A22" r:id="rId15" xr:uid="{9BC74B44-0AAE-7542-8631-55A7A245E96F}"/>
    <hyperlink ref="A23" r:id="rId16" xr:uid="{2A4CFA5D-794E-9C41-9DAC-3F27A3242DF3}"/>
    <hyperlink ref="A24" r:id="rId17" xr:uid="{EC696225-CBED-8447-8153-08BA09674A26}"/>
    <hyperlink ref="A25" r:id="rId18" xr:uid="{97B0E117-1FD6-2240-906F-C898DD0CAD43}"/>
    <hyperlink ref="A26" r:id="rId19" xr:uid="{81146923-0477-BA4E-AEC9-3776C1F3F885}"/>
    <hyperlink ref="A27" r:id="rId20" xr:uid="{9DA11F3B-63A0-6943-A343-9816D7781CBC}"/>
    <hyperlink ref="A28" r:id="rId21" xr:uid="{4B09DD5B-1B00-314A-92D0-674F708ECDD8}"/>
    <hyperlink ref="A29" r:id="rId22" xr:uid="{1E94F029-FD76-2B4C-A3E7-B42F93F2FDE8}"/>
    <hyperlink ref="A32" r:id="rId23" xr:uid="{FE52344A-60BC-E943-9C72-219811C504FA}"/>
    <hyperlink ref="A34" r:id="rId24" xr:uid="{9BEC0C34-0597-DD49-A3C0-8DEDFC16D8B0}"/>
    <hyperlink ref="A35" r:id="rId25" xr:uid="{512A45FB-060D-AD4F-9F6C-27BE6B973E94}"/>
    <hyperlink ref="A36" r:id="rId26" xr:uid="{4F7FF214-BE04-094B-9904-3EF8C3F184AA}"/>
    <hyperlink ref="A37" r:id="rId27" xr:uid="{9B54D4B3-67C6-B645-82FA-5F1AFD4F652F}"/>
    <hyperlink ref="A40" r:id="rId28" xr:uid="{65F68701-C7F8-524A-9E4F-01F86DB2D558}"/>
    <hyperlink ref="A41" r:id="rId29" xr:uid="{258D2840-A342-B542-8394-F2FC5013CF9E}"/>
    <hyperlink ref="A42" r:id="rId30" xr:uid="{9A868372-A217-9947-BE4D-EAC2F8ABE65F}"/>
    <hyperlink ref="A43" r:id="rId31" xr:uid="{90A8BE02-43C7-C846-8BF1-5E490B62B5EB}"/>
    <hyperlink ref="A44" r:id="rId32" xr:uid="{E0AAA615-59B5-6441-ADA2-4341B284F079}"/>
    <hyperlink ref="A45" r:id="rId33" xr:uid="{BF6BFD6C-808B-EB49-94CB-25836185038C}"/>
    <hyperlink ref="A54" r:id="rId34" xr:uid="{3E087E09-C777-9447-AE48-2FEFAD75B271}"/>
    <hyperlink ref="A55" r:id="rId35" xr:uid="{44C58DE5-C1DC-1149-A12F-238C7601BAA5}"/>
    <hyperlink ref="A56" r:id="rId36" xr:uid="{65D65139-7C90-A446-BD88-79D2D53BC3EC}"/>
    <hyperlink ref="A60" r:id="rId37" xr:uid="{0DAAED13-953D-444C-89E8-FA05A1685EB3}"/>
    <hyperlink ref="A61" r:id="rId38" xr:uid="{3332A1E4-2C07-8F43-9B77-0A0D363E05F9}"/>
    <hyperlink ref="A62" r:id="rId39" xr:uid="{0591C696-98F1-5E44-99E3-EDE37CA95429}"/>
    <hyperlink ref="A63" r:id="rId40" xr:uid="{055C3183-5AC3-0F4F-979A-73C37EFF096F}"/>
    <hyperlink ref="A64" r:id="rId41" xr:uid="{68F71D5C-688D-7A4B-B13D-89E7A138D27E}"/>
    <hyperlink ref="A65" r:id="rId42" xr:uid="{809D08B8-F6D6-A24D-AC56-3724430913C8}"/>
    <hyperlink ref="A66" r:id="rId43" xr:uid="{C960D7C5-4198-B142-A0D9-B2BCD263A2D6}"/>
    <hyperlink ref="A67" r:id="rId44" xr:uid="{2278157C-EFDC-AF45-AD50-056013003415}"/>
    <hyperlink ref="A68" r:id="rId45" xr:uid="{16FF5998-AAEA-CB48-8D07-05A4846F57A6}"/>
    <hyperlink ref="A75" r:id="rId46" xr:uid="{4518AAB1-2727-3B4E-B5F4-D936D66EA3CA}"/>
    <hyperlink ref="A76" r:id="rId47" xr:uid="{99143408-2D9A-034E-B96E-615A963758AF}"/>
    <hyperlink ref="A77" r:id="rId48" xr:uid="{513E7FC0-CFDF-0C47-8C3F-35D6C0335565}"/>
    <hyperlink ref="A78" r:id="rId49" xr:uid="{DDC1F594-BDAE-6D40-961B-0F85F9C816C3}"/>
    <hyperlink ref="A83" r:id="rId50" xr:uid="{31ACD3DE-099E-A14A-9CA4-3F94A7FE3BAC}"/>
    <hyperlink ref="A84" r:id="rId51" xr:uid="{B74B6A54-7841-FC41-ADC0-BC637EAB41D4}"/>
    <hyperlink ref="A85" r:id="rId52" xr:uid="{38DBC0CF-9C10-E246-94DA-A141B77C7BB1}"/>
    <hyperlink ref="A86" r:id="rId53" xr:uid="{ECFC5858-FAE8-D440-A5CF-46EBA6A37879}"/>
    <hyperlink ref="A87" r:id="rId54" xr:uid="{E2033687-ECDC-0547-A5D7-977B270DED81}"/>
    <hyperlink ref="A88" r:id="rId55" xr:uid="{192FF8C6-197C-4943-A848-9D65B6BC50A6}"/>
    <hyperlink ref="A89" r:id="rId56" xr:uid="{8D87BEB6-CA12-0D4F-80BD-653C67D19395}"/>
    <hyperlink ref="A90" r:id="rId57" xr:uid="{83AA9FEC-2DBA-7A4E-8C48-D0E15323C288}"/>
    <hyperlink ref="A91" r:id="rId58" xr:uid="{3FE0E143-75CE-D449-8AD0-B592C0A8447F}"/>
    <hyperlink ref="A92" r:id="rId59" xr:uid="{D266CEA1-F670-9048-974E-D1A6261F6DB4}"/>
    <hyperlink ref="A93" r:id="rId60" xr:uid="{332F54A4-D088-AA43-9FD3-6DF213A78656}"/>
    <hyperlink ref="A97" r:id="rId61" xr:uid="{87309A9E-1761-B840-9983-889F1ECF9FCF}"/>
    <hyperlink ref="A96" r:id="rId62" xr:uid="{4069DDBB-3225-0C43-A2F7-91C5208B0786}"/>
    <hyperlink ref="A94" r:id="rId63" xr:uid="{5FF0D59B-D3DB-C643-B0C8-4A4F30918B02}"/>
    <hyperlink ref="A98" r:id="rId64" xr:uid="{06D8EE70-BC5F-6048-BF37-155293B8E222}"/>
    <hyperlink ref="A99" r:id="rId65" xr:uid="{B9445077-65F2-AD4A-BA7D-50DBBBBD24CA}"/>
    <hyperlink ref="A100" r:id="rId66" xr:uid="{C4045071-7B13-0644-B9A8-14DE082B587D}"/>
    <hyperlink ref="A102" r:id="rId67" xr:uid="{6A78862B-543B-3344-BA78-4D4D76A0344B}"/>
    <hyperlink ref="A103" r:id="rId68" xr:uid="{9590C1DB-262B-7745-BF77-BD28FA21CC53}"/>
    <hyperlink ref="A105" r:id="rId69" xr:uid="{CDE6E559-F04F-AA49-BB06-F3823E5CC1AB}"/>
    <hyperlink ref="A106" r:id="rId70" xr:uid="{27849D6C-EC7C-DE4B-8E3D-6A5E800A224F}"/>
    <hyperlink ref="A108" r:id="rId71" xr:uid="{F86AFF51-C457-0D47-84C9-4F17BE4C22CD}"/>
    <hyperlink ref="A109" r:id="rId72" xr:uid="{C0018F24-E3FE-0E43-919D-D0A49DC643DC}"/>
    <hyperlink ref="A111" r:id="rId73" xr:uid="{582C29BD-E075-324F-96C4-B11E427274B1}"/>
    <hyperlink ref="A114" r:id="rId74" location="!" xr:uid="{E8D061A2-0C52-FC49-9071-3EA614559DEA}"/>
    <hyperlink ref="A117" r:id="rId75" xr:uid="{7C28EF78-36C6-754B-96ED-052E84C9303B}"/>
    <hyperlink ref="A118" r:id="rId76" xr:uid="{94FDA2FC-EC0C-4941-AEE0-21FAD43F931D}"/>
    <hyperlink ref="A119" r:id="rId77" xr:uid="{932FC638-D173-434F-903E-1C7212FA6E28}"/>
    <hyperlink ref="A120" r:id="rId78" xr:uid="{6232E0BE-E3C5-AD44-9D01-702FD62EE24D}"/>
    <hyperlink ref="A126" r:id="rId79" xr:uid="{48DA1A66-1241-7344-AF35-0D2B884AA841}"/>
    <hyperlink ref="A127" r:id="rId80" xr:uid="{1FEFA27B-C1D4-D246-96F6-B662E5880E18}"/>
    <hyperlink ref="A125" r:id="rId81" xr:uid="{B4C0E18C-DE88-DC4C-A33D-24DFC07DE387}"/>
    <hyperlink ref="A121" r:id="rId82" xr:uid="{10E48CCB-178C-7544-8891-DD0C9E5674F3}"/>
    <hyperlink ref="A122" r:id="rId83" xr:uid="{1967FB63-5400-A740-A498-3DB62AF5AA50}"/>
    <hyperlink ref="A123" r:id="rId84" xr:uid="{009ED0A7-6B26-3548-8291-F8B974FBB232}"/>
    <hyperlink ref="A124" r:id="rId85" xr:uid="{D8A71BEE-E23C-3D43-8C11-35CB28845564}"/>
    <hyperlink ref="A129" r:id="rId86" xr:uid="{2157F851-6CB9-8A46-A2D1-9A725503B3E6}"/>
    <hyperlink ref="A131" r:id="rId87" xr:uid="{5D94507C-37CF-4046-AE44-DC4DD91012E2}"/>
    <hyperlink ref="A133" r:id="rId88" xr:uid="{01611579-9374-2440-A394-F90E351F5B7C}"/>
    <hyperlink ref="A134" r:id="rId89" xr:uid="{242B5535-653A-8543-97B8-A10543E93929}"/>
    <hyperlink ref="A135" r:id="rId90" xr:uid="{EA023F7A-9959-8F42-A6D6-076C48FD4C63}"/>
    <hyperlink ref="A136" r:id="rId91" xr:uid="{72BF255C-22B5-AC4A-A03B-9A2843AB31D6}"/>
    <hyperlink ref="A137" r:id="rId92" xr:uid="{813B97A8-06DA-2C4D-BBCC-801E2806FA0D}"/>
    <hyperlink ref="A138" r:id="rId93" xr:uid="{1067BD50-D0A3-7746-9BAB-EB5EE37340BE}"/>
    <hyperlink ref="A139" r:id="rId94" xr:uid="{AA2D5E1B-D409-3B46-A658-D1C18CD6E561}"/>
    <hyperlink ref="A140" r:id="rId95" xr:uid="{65485159-D84E-2647-BAB5-044D811E623D}"/>
    <hyperlink ref="A141" r:id="rId96" xr:uid="{586150DB-1783-3E40-8DAD-C498172CB6C3}"/>
    <hyperlink ref="A142" r:id="rId97" xr:uid="{D8C2646E-CD7A-9948-A193-21E2211D4C12}"/>
    <hyperlink ref="A143" r:id="rId98" xr:uid="{AC03F0A6-4AC3-F641-B39B-894061951D3D}"/>
    <hyperlink ref="A145" r:id="rId99" xr:uid="{80DE7AA3-349E-2C43-93AE-96644AFD09A5}"/>
    <hyperlink ref="A146" r:id="rId100" xr:uid="{48725EAF-DFE6-B946-9268-3293D4DCC6F5}"/>
    <hyperlink ref="A147" r:id="rId101" xr:uid="{F99094B3-B70E-314F-BB16-631CDC3C27D2}"/>
    <hyperlink ref="A148" r:id="rId102" xr:uid="{E85E5AD3-6D0B-AF47-B4A9-DBB0A8436196}"/>
    <hyperlink ref="A149" r:id="rId103" xr:uid="{70C7EB63-048C-994C-8167-AA442A0AD1FA}"/>
    <hyperlink ref="A150" r:id="rId104" xr:uid="{F7B70ACA-9DB5-F94B-9618-68B85C9D2F6B}"/>
    <hyperlink ref="A151" r:id="rId105" xr:uid="{E30C4E4B-0BBE-874B-92BE-A928F9AE59E2}"/>
    <hyperlink ref="A152" r:id="rId106" xr:uid="{05C51FEB-24E4-E448-86F5-22C9FB3105CD}"/>
    <hyperlink ref="A153" r:id="rId107" xr:uid="{306D1635-CC58-104F-B74A-AA794CF3E40D}"/>
    <hyperlink ref="A154" r:id="rId108" xr:uid="{89F9CCD4-892F-A343-830B-A2B8D2592B9D}"/>
    <hyperlink ref="A155" r:id="rId109" xr:uid="{93E17D19-9F91-8646-9D44-6E8A565DD134}"/>
    <hyperlink ref="A161" r:id="rId110" xr:uid="{6917FC7D-97CE-5549-8ADA-7F46B8909CB5}"/>
    <hyperlink ref="A163" r:id="rId111" xr:uid="{C7261C2C-E9AE-6C45-AF71-A37E0564874F}"/>
    <hyperlink ref="A164" r:id="rId112" xr:uid="{F8CEF2E3-05A0-EB40-9B9A-03F58DAE6911}"/>
    <hyperlink ref="A165" r:id="rId113" xr:uid="{2D1E27E2-9F82-1F48-9C1D-270FE7227B67}"/>
    <hyperlink ref="A174" r:id="rId114" xr:uid="{E371FE8F-2C78-D445-9D6E-0DB6D5A42C17}"/>
    <hyperlink ref="A175" r:id="rId115" xr:uid="{4AE2220B-5AD2-144A-BB06-3521F0C348C9}"/>
    <hyperlink ref="A177" r:id="rId116" xr:uid="{08FCC8BB-85FE-B048-A116-A241F3E8E0BD}"/>
    <hyperlink ref="A176" r:id="rId117" xr:uid="{D2B89C11-A3A1-184C-9DB8-DCD1DBFEEA60}"/>
    <hyperlink ref="A181" r:id="rId118" xr:uid="{F3BA9A86-5F7A-864F-A491-D8B19A087010}"/>
    <hyperlink ref="A178" r:id="rId119" xr:uid="{C0A1B7E9-87B2-9845-853E-3B34FD255C72}"/>
    <hyperlink ref="A179" r:id="rId120" xr:uid="{BFEBF5A7-27CC-364E-B906-EA161C7AD3C6}"/>
    <hyperlink ref="A180" r:id="rId121" xr:uid="{69A234F0-93D2-9E4D-BAD8-BC579F883D00}"/>
    <hyperlink ref="A182" r:id="rId122" xr:uid="{442AC171-8033-5D4F-94E6-85C40AE77FCD}"/>
    <hyperlink ref="A184" r:id="rId123" xr:uid="{3925EA11-AE9C-9D48-A24E-88DDD64BA753}"/>
    <hyperlink ref="A183" r:id="rId124" xr:uid="{C3CC8010-830A-5C45-8E70-1B0EA7085FA4}"/>
    <hyperlink ref="A190" r:id="rId125" xr:uid="{E3B1AA8E-F7F4-A747-BCF1-97BC942AF8B1}"/>
    <hyperlink ref="A193" r:id="rId126" xr:uid="{0A079A8C-8662-D947-B83B-09487AC22244}"/>
    <hyperlink ref="A194" r:id="rId127" xr:uid="{16ED384E-D151-0F47-B5AE-55619615420B}"/>
    <hyperlink ref="A195" r:id="rId128" xr:uid="{B4F1BF7E-DE00-2D41-9CA1-CD2F9C3E98DF}"/>
    <hyperlink ref="A197" r:id="rId129" xr:uid="{B4550E20-92FD-864F-963C-589994E0FE61}"/>
    <hyperlink ref="A198" r:id="rId130" xr:uid="{A671E009-A2C6-DD4A-B75E-B4DF2B7D102F}"/>
    <hyperlink ref="A199" r:id="rId131" xr:uid="{363CF0D8-28E6-E74E-8AF9-53E3A6B4AC3B}"/>
    <hyperlink ref="A200" r:id="rId132" xr:uid="{4E909CF3-DB06-B142-AE6F-7662ECB7D48E}"/>
    <hyperlink ref="A201" r:id="rId133" xr:uid="{9A7786FD-4D88-8241-9EC2-B60B88B48A26}"/>
    <hyperlink ref="A206" r:id="rId134" xr:uid="{7D708739-4299-F84D-8F55-EC3C5E9628EB}"/>
    <hyperlink ref="A207" r:id="rId135" xr:uid="{1A8E23D1-F550-724B-ABF0-BF662893B50E}"/>
    <hyperlink ref="A208" r:id="rId136" xr:uid="{79A47DAF-4D41-3C40-BCDB-75E257934959}"/>
    <hyperlink ref="A210" r:id="rId137" xr:uid="{1096EC5D-4440-D443-A4C1-EA90724A0A65}"/>
    <hyperlink ref="A211" r:id="rId138" xr:uid="{118B52D7-8306-5B40-AE49-2F4C804CDE38}"/>
    <hyperlink ref="A212" r:id="rId139" xr:uid="{3FBFA50B-2E85-6541-A384-0B0F336FF174}"/>
    <hyperlink ref="A213" r:id="rId140" xr:uid="{EC90E14E-0858-3746-A833-61EAF5B4C481}"/>
    <hyperlink ref="A214" r:id="rId141" xr:uid="{DFFED9D8-3A23-274E-B5C5-EC81B1397C23}"/>
    <hyperlink ref="A226" r:id="rId142" xr:uid="{6B7B61D6-22DD-F74D-A871-B2C294304916}"/>
    <hyperlink ref="A227" r:id="rId143" xr:uid="{F284D8AF-5A12-6A44-A76A-E11F2AEEA2F9}"/>
    <hyperlink ref="A229" r:id="rId144" xr:uid="{901CB68B-99EF-954F-844E-37E3BB1E7FBD}"/>
    <hyperlink ref="A230" r:id="rId145" xr:uid="{5E70A1A4-45DC-D344-BA17-E04492045726}"/>
    <hyperlink ref="A231" r:id="rId146" xr:uid="{5CAEB78A-1CA7-6943-B977-F883B3B37E8C}"/>
    <hyperlink ref="A232" r:id="rId147" xr:uid="{7C97801B-14D3-2C4B-A47A-458475D2681B}"/>
    <hyperlink ref="A233" r:id="rId148" xr:uid="{6E5E0A02-8DE0-6547-B871-7D7AED53751F}"/>
    <hyperlink ref="A235" r:id="rId149" xr:uid="{A8FB6C60-A3DF-C54D-9B22-96CEF6E7ADA3}"/>
    <hyperlink ref="A237" r:id="rId150" xr:uid="{8D094C22-C870-8841-9D4D-135B715D28FA}"/>
    <hyperlink ref="A238" r:id="rId151" xr:uid="{DC0668A1-1073-3D4C-AC57-1126372F61C2}"/>
    <hyperlink ref="A239" r:id="rId152" xr:uid="{0E9B0D66-47F6-5740-BE39-DAD7932A21C6}"/>
    <hyperlink ref="A241" r:id="rId153" xr:uid="{EB628DE9-FEE8-5844-A296-2D90EE07586F}"/>
    <hyperlink ref="A242" r:id="rId154" xr:uid="{42129B80-C2A8-9B4B-B1F2-9C1A3EEE7FBB}"/>
    <hyperlink ref="A243" r:id="rId155" xr:uid="{89753D13-F618-8945-9233-56E9C53E8A9D}"/>
    <hyperlink ref="A244" r:id="rId156" xr:uid="{24A6FB31-C1FC-184C-B49E-17DDD2A2A1F1}"/>
    <hyperlink ref="A245" r:id="rId157" xr:uid="{6912D08B-7740-8F40-97A4-2FE7B2FF15F8}"/>
    <hyperlink ref="A246" r:id="rId158" xr:uid="{79C81F18-BB03-164B-BE08-A83CB6E81208}"/>
    <hyperlink ref="A247" r:id="rId159" xr:uid="{86D56690-94FC-D247-A05B-5397621A58B4}"/>
    <hyperlink ref="A248" r:id="rId160" xr:uid="{4D5A1751-B6D7-EE45-9114-5DB96679D6DB}"/>
    <hyperlink ref="A249" r:id="rId161" xr:uid="{42191871-805D-7A43-BDA9-B079E55C4AB0}"/>
    <hyperlink ref="A250" r:id="rId162" xr:uid="{B295FCD1-F4FA-1A4F-8B11-2C08C7B2D1EF}"/>
    <hyperlink ref="A253" r:id="rId163" xr:uid="{0617EFD0-80FD-D544-BBFC-4A389E138339}"/>
    <hyperlink ref="A255" r:id="rId164" xr:uid="{1DEE9F73-ED71-D547-AABA-7CB5BFD9B1AD}"/>
    <hyperlink ref="A256" r:id="rId165" xr:uid="{64785544-44CC-B04F-AB07-572B2A5F07AA}"/>
    <hyperlink ref="A259" r:id="rId166" xr:uid="{BA19E282-EDD1-D94A-8104-5A13765078AB}"/>
    <hyperlink ref="A260" r:id="rId167" xr:uid="{3614BC2B-EBBA-1040-87A8-85F7EFEE5FE7}"/>
    <hyperlink ref="A261" r:id="rId168" xr:uid="{3630A31D-D050-D548-B81E-8BFCEFBD264F}"/>
    <hyperlink ref="A265" r:id="rId169" display="http://dx.doi.org/10.1016/j.bbr.2015.01.001" xr:uid="{D0CB95BA-F860-0243-9919-46A5CCF5D67D}"/>
    <hyperlink ref="A273" r:id="rId170" xr:uid="{9B753707-B953-2D4B-B9A7-C6A9B2134DD9}"/>
    <hyperlink ref="A274" r:id="rId171" xr:uid="{23A68C71-68E2-4641-BB82-591EB3A82DE6}"/>
    <hyperlink ref="A276" r:id="rId172" xr:uid="{EBEBC30C-998E-4F4A-A4C8-EA4F214A3A63}"/>
    <hyperlink ref="A280" r:id="rId173" xr:uid="{788FDBA7-7BF4-3C4E-9D48-91636A28C290}"/>
    <hyperlink ref="A281" r:id="rId174" xr:uid="{7BF34CEB-597D-064A-A7A6-482D2F69F85B}"/>
    <hyperlink ref="A289" r:id="rId175" xr:uid="{784B55E2-4A90-B844-A436-CF1CE9DB871E}"/>
    <hyperlink ref="A290" r:id="rId176" xr:uid="{8444B0D3-16B7-1F4C-AF68-71656C5DC31D}"/>
    <hyperlink ref="A291" r:id="rId177" xr:uid="{3E3FDC08-98AF-DA42-A860-51E64ACBB582}"/>
    <hyperlink ref="A292" r:id="rId178" xr:uid="{D5D8E560-ED8C-104C-999B-F5481AFBC50A}"/>
    <hyperlink ref="A293" r:id="rId179" xr:uid="{0C3B40BD-858B-FC48-B110-1226BCC96AE9}"/>
    <hyperlink ref="A294" r:id="rId180" xr:uid="{17FAFA4F-2E72-EB48-919F-0E003500A6EE}"/>
    <hyperlink ref="A295" r:id="rId181" xr:uid="{657375DC-FCC0-DD41-90C1-7F2943A16F3D}"/>
    <hyperlink ref="A296" r:id="rId182" xr:uid="{D85C3CBF-5C7D-D443-A8CB-82B7C3C5813C}"/>
    <hyperlink ref="A297" r:id="rId183" xr:uid="{3292B365-FEAD-8E45-AD1B-E6640DD534C4}"/>
    <hyperlink ref="A298" r:id="rId184" xr:uid="{C2FB72C0-9925-7D44-86D7-1155EF884B2A}"/>
    <hyperlink ref="A299" r:id="rId185" xr:uid="{5D72647F-D655-9F46-8001-8D10C5508E45}"/>
    <hyperlink ref="A300" r:id="rId186" xr:uid="{2D50BCD6-3FC5-454E-89EA-121EC18AC323}"/>
    <hyperlink ref="A301" r:id="rId187" xr:uid="{6AD17311-DEF1-4B4E-8AE5-B36164A2E381}"/>
    <hyperlink ref="A302" r:id="rId188" xr:uid="{0AF4EA09-6FBF-B643-B5F5-93447F3FCE41}"/>
    <hyperlink ref="A303" r:id="rId189" xr:uid="{F5A5DF31-9B18-9646-9C23-BBDD74216A7A}"/>
    <hyperlink ref="A304" r:id="rId190" xr:uid="{33616360-A9B3-D740-AFED-C352E6B24FAD}"/>
    <hyperlink ref="A306" r:id="rId191" xr:uid="{70E6FCDA-C62D-AA49-A306-81AA37096FD3}"/>
    <hyperlink ref="A307" r:id="rId192" xr:uid="{F42F1E4E-3911-D342-9447-D967D3A65890}"/>
    <hyperlink ref="A308" r:id="rId193" xr:uid="{4D96EFC2-1974-934F-91BC-096CF8AD1F0A}"/>
    <hyperlink ref="A309" r:id="rId194" xr:uid="{9B5491C0-896E-0E44-9785-9B3C3BF5E33B}"/>
    <hyperlink ref="A310" r:id="rId195" xr:uid="{E38CE619-DC3C-0E48-AFF0-3858E63084A2}"/>
    <hyperlink ref="A311" r:id="rId196" xr:uid="{E20BB6D8-72B5-2245-82DA-BE6038D736F6}"/>
    <hyperlink ref="A318" r:id="rId197" xr:uid="{873366D1-859E-734B-8484-85489576A949}"/>
    <hyperlink ref="A319" r:id="rId198" xr:uid="{1683B4F0-D136-874C-B4F7-A688AA552D3A}"/>
    <hyperlink ref="A320" r:id="rId199" xr:uid="{EE494ABE-5F2F-F446-8567-9ADEB96D9A50}"/>
    <hyperlink ref="A321" r:id="rId200" xr:uid="{52146D86-341B-6E42-93D8-68F1D49983E1}"/>
    <hyperlink ref="A322" r:id="rId201" xr:uid="{757A1BEB-DCE0-9C44-B55A-FAD1A0F1EE53}"/>
    <hyperlink ref="A323" r:id="rId202" xr:uid="{1471212E-79E3-9549-B016-2CB577987A2E}"/>
    <hyperlink ref="A312" r:id="rId203" xr:uid="{77F1FC03-DEB4-6A49-A482-803E1CBEF90D}"/>
    <hyperlink ref="A313" r:id="rId204" xr:uid="{B826095D-0B50-F74D-8991-62F0ABC3B63D}"/>
    <hyperlink ref="A314" r:id="rId205" xr:uid="{929D6F5E-C116-E949-9B6C-39DA98A9CABF}"/>
    <hyperlink ref="A315" r:id="rId206" xr:uid="{A25E8D59-2030-CE44-8999-F5E9379E7336}"/>
    <hyperlink ref="A316" r:id="rId207" xr:uid="{5CB41A2B-EEBC-3243-9784-F6077ABA62E8}"/>
    <hyperlink ref="A317" r:id="rId208" xr:uid="{FEB2ECAC-D074-7C4D-8071-0945B4257BF4}"/>
    <hyperlink ref="A394" r:id="rId209" xr:uid="{AFD02F83-1C30-884E-A6B0-E190B61DBBE0}"/>
    <hyperlink ref="A395" r:id="rId210" xr:uid="{460BC82C-78BF-4D46-906B-C147CDA2E6CF}"/>
    <hyperlink ref="A396" r:id="rId211" xr:uid="{BC5478F0-7261-0445-AED6-C3A87FC724B4}"/>
    <hyperlink ref="A397" r:id="rId212" xr:uid="{9565B08A-1078-2C4F-8F76-9D725BABA737}"/>
    <hyperlink ref="A398" r:id="rId213" xr:uid="{E6CCB5A7-E8E9-1C4A-BF10-C728AF85448F}"/>
    <hyperlink ref="A399" r:id="rId214" xr:uid="{5B36855E-B3C5-6A4B-9DD0-6EE81178A3BF}"/>
    <hyperlink ref="A400" r:id="rId215" xr:uid="{79481AFD-EDBA-4748-BEAC-262339B0AA70}"/>
    <hyperlink ref="A401" r:id="rId216" xr:uid="{DA118BD2-7339-C840-B3ED-81EB93638F61}"/>
    <hyperlink ref="A402" r:id="rId217" xr:uid="{31063236-B697-C94C-9CE6-1E77A131037C}"/>
    <hyperlink ref="A403" r:id="rId218" xr:uid="{9316D3E8-85D7-C344-B0E1-C81C6250ADFF}"/>
    <hyperlink ref="A404" r:id="rId219" xr:uid="{4FDA481F-CF29-C742-87C1-8B645D009773}"/>
    <hyperlink ref="A405" r:id="rId220" xr:uid="{1F9B1E7A-58E7-584F-B492-D4CC25759A5D}"/>
    <hyperlink ref="A406" r:id="rId221" xr:uid="{C4A76F66-9A5F-854A-A658-EDCB621A432F}"/>
    <hyperlink ref="A410" r:id="rId222" xr:uid="{54D808BB-1E12-5D43-88F4-573F322E6677}"/>
    <hyperlink ref="A411" r:id="rId223" xr:uid="{59E6545E-BA00-BF46-B7FF-300DB17D23A2}"/>
    <hyperlink ref="A412" r:id="rId224" xr:uid="{355430F3-63B4-A54A-990A-C363CD617FAE}"/>
    <hyperlink ref="A413" r:id="rId225" xr:uid="{A0CECCB1-8766-C840-B460-3FFA3B3C5F38}"/>
    <hyperlink ref="A414" r:id="rId226" xr:uid="{D87DC17A-4FB6-A246-91D7-97B07DE13C0E}"/>
    <hyperlink ref="A415" r:id="rId227" xr:uid="{E58F47F3-5347-4649-95F1-CD1E71769567}"/>
    <hyperlink ref="A416" r:id="rId228" xr:uid="{0B1C32FB-A4D8-CF46-9904-174FDC831597}"/>
    <hyperlink ref="A417" r:id="rId229" xr:uid="{E2653687-1FD6-B544-9A57-8DABE81FCB93}"/>
    <hyperlink ref="A418" r:id="rId230" xr:uid="{8F23CF0F-7934-A348-8239-A86C39E77F9A}"/>
    <hyperlink ref="A419" r:id="rId231" xr:uid="{1A46135A-A569-AB4A-A302-FCA858A9AAF4}"/>
    <hyperlink ref="A420" r:id="rId232" display="https://doi.org/10.1016/j.pbb.2006.03.006" xr:uid="{668AB3C7-8A1F-7A49-8D0B-D6D3C2DFBDBF}"/>
    <hyperlink ref="A421" r:id="rId233" xr:uid="{65C97D7C-DCEB-A946-8958-C1BB4FC97453}"/>
    <hyperlink ref="A422" r:id="rId234" xr:uid="{BA895D14-9E39-AF48-A6C1-AB8FBB1C0123}"/>
    <hyperlink ref="A423" r:id="rId235" xr:uid="{E55D66A4-7EA0-954A-94AA-A881886D2F18}"/>
    <hyperlink ref="A424" r:id="rId236" xr:uid="{4BF5107A-630A-5143-9DEC-B2C86E2B9C57}"/>
    <hyperlink ref="A425" r:id="rId237" xr:uid="{53FF80CC-95D8-694F-A0C2-F9F0BBFAFE25}"/>
    <hyperlink ref="A426" r:id="rId238" xr:uid="{3657D7D0-333A-4C48-B97A-802FA21A597D}"/>
    <hyperlink ref="A427" r:id="rId239" xr:uid="{E2CBEAF9-B683-D644-8A66-3D87FCC183A2}"/>
    <hyperlink ref="A428" r:id="rId240" xr:uid="{D1452166-6307-DE46-8AA7-9C6A55012577}"/>
    <hyperlink ref="A46" r:id="rId241" xr:uid="{67390D0D-A816-0A46-83F5-329318C91C2B}"/>
    <hyperlink ref="A47" r:id="rId242" xr:uid="{B7BB11E2-3E2E-FD4E-A949-7DDFECB10668}"/>
    <hyperlink ref="A53" r:id="rId243" xr:uid="{16C030F1-9A45-C544-8746-12237D69960C}"/>
    <hyperlink ref="A52" r:id="rId244" xr:uid="{28B7C936-BAF6-C349-844F-CFEABF37437A}"/>
    <hyperlink ref="A48" r:id="rId245" xr:uid="{F44F37D9-749F-FB46-B0BB-4E8C5EDB2FA0}"/>
    <hyperlink ref="A49" r:id="rId246" xr:uid="{4226C0EC-0090-DA4C-AB1B-080474AEDB64}"/>
    <hyperlink ref="A50" r:id="rId247" xr:uid="{A50150E2-42D0-2E40-B324-A8635A9C9BC7}"/>
    <hyperlink ref="A51" r:id="rId248" xr:uid="{3899F9F2-41D0-8244-9FC8-F5BD5383EE10}"/>
    <hyperlink ref="A57" r:id="rId249" xr:uid="{748534D2-81CB-3447-8334-9EE19797DC9B}"/>
    <hyperlink ref="A58" r:id="rId250" xr:uid="{3ED93697-75D5-1B44-A39D-FE408D84BADA}"/>
    <hyperlink ref="A59" r:id="rId251" xr:uid="{0A0B4461-BEA4-C742-A85F-C37FEAA2B5F5}"/>
    <hyperlink ref="A331" r:id="rId252" xr:uid="{229FFE34-3F0D-7A45-BEA7-EE10FB56C93E}"/>
    <hyperlink ref="A330" r:id="rId253" xr:uid="{123B0426-9EB1-1045-ACF3-B3353735F39D}"/>
    <hyperlink ref="A332" r:id="rId254" xr:uid="{BD43E38F-B4F8-CD49-8E76-AEFBAEF6FDAF}"/>
    <hyperlink ref="A333:A339" r:id="rId255" display="Abush et al." xr:uid="{FA80C743-DDBE-834A-A60F-A5AF902221AF}"/>
    <hyperlink ref="A340" r:id="rId256" xr:uid="{FC3FF5E3-FD8A-8845-8A34-2D6385BF79AE}"/>
    <hyperlink ref="A342" r:id="rId257" xr:uid="{835237D2-8D65-5948-921D-348F49E42CB0}"/>
    <hyperlink ref="A343:A347" r:id="rId258" display="Mateos et al." xr:uid="{4FA197FC-0652-524B-8C54-B76FF8D97D13}"/>
    <hyperlink ref="A349" r:id="rId259" xr:uid="{ECCEEE8E-B604-F947-ACE9-F5EAEB03B174}"/>
    <hyperlink ref="A350:A352" r:id="rId260" display="Llorente-Berzal et al." xr:uid="{49C351BB-6460-5E41-97DC-52C1D17C2A09}"/>
    <hyperlink ref="A353" r:id="rId261" xr:uid="{BF624555-D0B1-5342-9AE0-5BDF876B35A8}"/>
    <hyperlink ref="A354" r:id="rId262" xr:uid="{0CF7AEEA-E689-4947-BFD4-F6878DF3FA14}"/>
    <hyperlink ref="A356" r:id="rId263" xr:uid="{2652B667-E280-864C-9A16-4D07C934E435}"/>
    <hyperlink ref="A101" r:id="rId264" xr:uid="{DF65C64B-7187-1640-8DB9-6436FAF7374F}"/>
    <hyperlink ref="A104" r:id="rId265" xr:uid="{0330A36C-897B-A544-A555-8743106A911A}"/>
    <hyperlink ref="A107" r:id="rId266" xr:uid="{5989D8AD-42ED-4746-B4BA-6F0B08303B44}"/>
    <hyperlink ref="A8" r:id="rId267" xr:uid="{C239472F-D5FC-4942-BEE3-01C7F6B41C0C}"/>
    <hyperlink ref="A33" r:id="rId268" xr:uid="{0BA90455-C823-F545-902B-4848A65BD1D4}"/>
    <hyperlink ref="A30" r:id="rId269" xr:uid="{A7083CD7-96BF-7E43-8ED6-738554DEA68F}"/>
    <hyperlink ref="A31" r:id="rId270" xr:uid="{ED8E442E-1348-ED4D-9704-BB0F9AC03A78}"/>
    <hyperlink ref="A6" r:id="rId271" xr:uid="{F73CADAB-B661-5747-8A32-FA916CADF717}"/>
    <hyperlink ref="A7" r:id="rId272" xr:uid="{F2D88C82-943D-8446-A067-00626C99A14C}"/>
    <hyperlink ref="A110" r:id="rId273" xr:uid="{B8A30610-CFBB-4346-9A14-436B61032B57}"/>
    <hyperlink ref="A228" r:id="rId274" xr:uid="{A58DA6C5-B041-0A45-997C-531A6FF747B7}"/>
    <hyperlink ref="A234" r:id="rId275" xr:uid="{8040BAF9-2B0B-4748-BDE9-E6F7947232DC}"/>
    <hyperlink ref="A252" r:id="rId276" xr:uid="{FE1F0FB8-0F60-0C4C-AE0A-043B0486CEDF}"/>
    <hyperlink ref="A112" r:id="rId277" xr:uid="{33DC5308-FD41-EA4B-8F21-F669E0BE7FF9}"/>
    <hyperlink ref="A113" r:id="rId278" xr:uid="{07FA725A-A3AD-2943-9981-E9EDFA3E513C}"/>
    <hyperlink ref="A116" r:id="rId279" xr:uid="{76FE45A4-8000-F54E-B671-4F36B8101DBB}"/>
    <hyperlink ref="A128" r:id="rId280" xr:uid="{453BBA3A-B396-4E4A-9672-85FE1FFAE029}"/>
    <hyperlink ref="A130" r:id="rId281" xr:uid="{0747E161-2DCC-1348-BE79-290F205580D0}"/>
    <hyperlink ref="A132" r:id="rId282" xr:uid="{A2F0C4F9-F922-5F47-B29A-B90E5A58045A}"/>
    <hyperlink ref="A144" r:id="rId283" xr:uid="{453193E0-E87A-094C-A557-06A534F56D6E}"/>
    <hyperlink ref="A160" r:id="rId284" xr:uid="{CAF5579E-1CC2-514C-B2C6-7C29A2870752}"/>
    <hyperlink ref="A162" r:id="rId285" xr:uid="{A0752DF7-8801-8E45-9E3D-3CC781CDB313}"/>
    <hyperlink ref="A166" r:id="rId286" xr:uid="{4A5D2930-DE79-C240-B110-01DA2E80A091}"/>
    <hyperlink ref="A173" r:id="rId287" xr:uid="{6E2F5C25-01B3-A44F-8003-D38C3464BFE7}"/>
    <hyperlink ref="A188" r:id="rId288" xr:uid="{2F683997-B30A-7740-81F5-69ADEC810D26}"/>
    <hyperlink ref="A189" r:id="rId289" xr:uid="{DA955A1F-362C-134D-A608-552EF06A98FD}"/>
    <hyperlink ref="A191" r:id="rId290" xr:uid="{E3CE8025-161A-1445-8E53-539F2C2882ED}"/>
    <hyperlink ref="A192" r:id="rId291" xr:uid="{5779EE19-58A6-FA47-83E7-3C10E1041AE1}"/>
    <hyperlink ref="A196" r:id="rId292" xr:uid="{98B4FA34-07A7-4140-A670-8B04A3C645D6}"/>
    <hyperlink ref="A209" r:id="rId293" xr:uid="{BD00DDAE-05C1-824B-B483-67E49541BB33}"/>
    <hyperlink ref="A223" r:id="rId294" display="Kevin et al." xr:uid="{1CA90338-1142-3546-B655-EEFE39CD05F2}"/>
    <hyperlink ref="A224" r:id="rId295" display="Kevin et al." xr:uid="{5EFCC624-63E2-C04F-8602-0A15A191E3B1}"/>
    <hyperlink ref="A225" r:id="rId296" xr:uid="{9BEBE78B-61C8-284F-AE22-BE38CB942E7F}"/>
    <hyperlink ref="A236" r:id="rId297" xr:uid="{C07D23D9-A330-B447-AB0A-5523277B0256}"/>
    <hyperlink ref="A240" r:id="rId298" xr:uid="{9F35CF56-F9AF-C445-8021-33D46A6E2DFC}"/>
    <hyperlink ref="A251" r:id="rId299" xr:uid="{6FCAA741-3297-C241-AA85-AFC05DC2EDCB}"/>
    <hyperlink ref="A254" r:id="rId300" xr:uid="{169480DA-F263-1446-822D-9077E358DDC5}"/>
    <hyperlink ref="A257" r:id="rId301" xr:uid="{3F8270AB-E05E-D843-99BE-BCD01D3B7146}"/>
    <hyperlink ref="A258" r:id="rId302" xr:uid="{39BFB60D-D0BE-6049-83B2-2E42E8B15676}"/>
    <hyperlink ref="A264" r:id="rId303" display="http://dx.doi.org/10.1016/j.bbr.2015.01.001" xr:uid="{E01B3F2E-EFB3-3747-81B5-424ED2FAB92D}"/>
    <hyperlink ref="A272" r:id="rId304" xr:uid="{C8C590BA-8DBE-EC40-92A8-0972934647AC}"/>
    <hyperlink ref="A275" r:id="rId305" xr:uid="{1C80B0FC-5887-A446-A874-E37F118909CF}"/>
    <hyperlink ref="A277" r:id="rId306" xr:uid="{B3052E4A-6E89-D747-A723-4F5BCAD8DA50}"/>
    <hyperlink ref="A279" r:id="rId307" xr:uid="{50AB7E08-B4E2-BC49-81B4-021D87750434}"/>
    <hyperlink ref="A283" r:id="rId308" xr:uid="{F61C1F5B-83FF-A045-B49B-A1DCEFB11B5D}"/>
    <hyperlink ref="A286" r:id="rId309" xr:uid="{098E5B75-4C83-374D-98E5-2A8CF4A95CD8}"/>
    <hyperlink ref="A288" r:id="rId310" xr:uid="{22CF218B-7087-764D-A1C5-705C1C6D1CEA}"/>
    <hyperlink ref="A205" r:id="rId311" xr:uid="{DD9C2D00-8097-B542-B9A1-37ADCCBE8FC9}"/>
    <hyperlink ref="A202" r:id="rId312" xr:uid="{AF49EFE4-B349-FD48-B662-039AF81F8F2E}"/>
    <hyperlink ref="A203" r:id="rId313" xr:uid="{517AB4C4-5AEE-9542-8E95-9484E804D004}"/>
    <hyperlink ref="A204" r:id="rId314" xr:uid="{947F08E7-2953-7545-8ABB-DF81FC4AC054}"/>
    <hyperlink ref="A262" r:id="rId315" xr:uid="{391E38AD-BDB4-AA42-885E-0FA2C836975F}"/>
    <hyperlink ref="A263" r:id="rId316" xr:uid="{27F3C2D0-9291-A040-9D0B-E44361B54E80}"/>
    <hyperlink ref="A305" r:id="rId317" xr:uid="{04A6FF05-7655-CC48-8078-A633447C93E0}"/>
    <hyperlink ref="A95" r:id="rId318" xr:uid="{0A78C0F8-3E7A-1745-9605-7AA9BB3E66EA}"/>
    <hyperlink ref="A167" r:id="rId319" xr:uid="{DAE5C885-FAA8-DA4F-840A-E9330661D59D}"/>
    <hyperlink ref="A168" r:id="rId320" display="https://doi.org/10.1016/j.ijdevneu.2018.07.011" xr:uid="{720121E2-364C-A148-94AF-86A06E7F62D8}"/>
    <hyperlink ref="A171" r:id="rId321" xr:uid="{5A3C0C7F-03A7-994E-AF45-BBE8FAD7EADE}"/>
    <hyperlink ref="A170" r:id="rId322" xr:uid="{8A0997C4-7CA3-B343-8C51-F7BC8853AC63}"/>
    <hyperlink ref="A172" r:id="rId323" xr:uid="{3D9801FA-B6FA-954B-B7A5-44E769BEB198}"/>
    <hyperlink ref="A157" r:id="rId324" xr:uid="{4D50A4F6-2CA2-3B4C-9321-6FFD37EE766E}"/>
    <hyperlink ref="A156" r:id="rId325" xr:uid="{FBCB3843-5819-8F43-AEF5-CF2E71DDAC1E}"/>
    <hyperlink ref="A158" r:id="rId326" xr:uid="{53855402-EAA3-C245-B9C1-D749DAAF1F32}"/>
    <hyperlink ref="A159" r:id="rId327" xr:uid="{816A4C1B-6715-E44A-BA58-C5557E6D1B73}"/>
    <hyperlink ref="A284" r:id="rId328" xr:uid="{6EAA9856-607D-2A4E-8D2D-2C6216B23F9C}"/>
    <hyperlink ref="A287" r:id="rId329" xr:uid="{C8AD22A2-2240-B747-A40D-C53052B771C5}"/>
    <hyperlink ref="A266" r:id="rId330" display="http://dx.doi.org/10.1016/j.bbr.2015.01.001" xr:uid="{FBCF4B09-8FB2-D844-88BB-9EA76E7316E4}"/>
    <hyperlink ref="A267" r:id="rId331" display="http://dx.doi.org/10.1016/j.bbr.2015.01.001" xr:uid="{9CD8286A-4CEA-FC4A-965D-E1A1D8FEE9B1}"/>
    <hyperlink ref="A268" r:id="rId332" display="http://dx.doi.org/10.1016/j.bbr.2015.01.001" xr:uid="{CBF69F95-C4F9-604B-AC34-D8B597CAF5D3}"/>
    <hyperlink ref="A269" r:id="rId333" display="http://dx.doi.org/10.1016/j.bbr.2015.01.001" xr:uid="{11EF27B8-255D-B64C-A2A6-464BAD775B83}"/>
    <hyperlink ref="A185" r:id="rId334" xr:uid="{0590AE5E-3CA0-CA4E-B565-03F422FE3DB7}"/>
    <hyperlink ref="A186" r:id="rId335" xr:uid="{90FEBF73-92E2-724B-9F72-B3E2D8E434B8}"/>
    <hyperlink ref="A187" r:id="rId336" xr:uid="{B818FEB1-CB90-F54C-9927-E95C2E9E2B50}"/>
    <hyperlink ref="A278" r:id="rId337" xr:uid="{F65647CC-81CD-8443-A3D0-CE139DAD7291}"/>
    <hyperlink ref="A115" r:id="rId338" location="!" xr:uid="{3E5E4721-9400-9740-B094-0CD5530A1B25}"/>
    <hyperlink ref="A270" r:id="rId339" xr:uid="{3DC34EC4-44AE-6448-93B4-3D2EBC13FD5E}"/>
    <hyperlink ref="A271" r:id="rId340" xr:uid="{FC3F2904-2D9A-7947-94FC-FC983CCA242F}"/>
    <hyperlink ref="A79:A82" r:id="rId341" display="De Felice et al." xr:uid="{8F4DD6BA-79EF-C743-B1D9-521B1159F919}"/>
    <hyperlink ref="A221" r:id="rId342" xr:uid="{E72E5747-FB1B-6246-AA49-12E50399D73F}"/>
    <hyperlink ref="A355" r:id="rId343" xr:uid="{44E1F3C5-C47A-B746-A098-08BEBB7CC7C5}"/>
    <hyperlink ref="A222" r:id="rId344" xr:uid="{2E4DA1EE-324D-E341-9632-293DEA1C00D5}"/>
    <hyperlink ref="A4" r:id="rId345" xr:uid="{FC5D2653-07F9-524E-98DD-69E48B97CE7E}"/>
    <hyperlink ref="A430" r:id="rId346" xr:uid="{BDBDEA51-1B2E-426A-8526-2414B5C85ED9}"/>
    <hyperlink ref="A431" r:id="rId347" xr:uid="{A728D19F-C7EB-4BE5-93DC-73ADAB28941E}"/>
    <hyperlink ref="A432" r:id="rId348" xr:uid="{D484756E-C7C1-4E40-B404-5A479ACE8A56}"/>
    <hyperlink ref="A433" r:id="rId349" xr:uid="{2F27E57C-2F23-41F9-99D1-317F152F161B}"/>
    <hyperlink ref="A434" r:id="rId350" xr:uid="{3811FCC1-49C0-42C4-A0FC-0801F5BD1D18}"/>
    <hyperlink ref="A435" r:id="rId351" xr:uid="{AF085670-5C8F-404E-8119-3AF1A812E46B}"/>
    <hyperlink ref="A438" r:id="rId352" xr:uid="{542F88C8-C4CA-AC40-B6C8-28DC556E5A6A}"/>
    <hyperlink ref="A439" r:id="rId353" xr:uid="{DF78D2C8-71D4-5746-9971-113A766E8E8E}"/>
    <hyperlink ref="A440" r:id="rId354" xr:uid="{C627E97D-735F-FD4D-B97D-3F5C6BADDE26}"/>
    <hyperlink ref="A441" r:id="rId355" xr:uid="{26FE6893-E6E0-F84E-A37B-D619719C6473}"/>
    <hyperlink ref="A442" r:id="rId356" xr:uid="{3A574765-83C5-224C-A693-892144A59370}"/>
    <hyperlink ref="A443" r:id="rId357" xr:uid="{996E2DC2-ACAD-0A46-A810-84809C3E5D52}"/>
    <hyperlink ref="A446" r:id="rId358" xr:uid="{E9946A35-731B-6B4B-B82A-34D7021578DC}"/>
    <hyperlink ref="A447" r:id="rId359" xr:uid="{FF8A0178-FEFC-544F-9AFC-FC2A360AC0CD}"/>
    <hyperlink ref="A448" r:id="rId360" xr:uid="{6FAF0027-9A68-C940-BC82-ACC9346B26BD}"/>
    <hyperlink ref="A449" r:id="rId361" xr:uid="{011EE807-B4D1-874B-BB1C-B79CB10FA1B0}"/>
    <hyperlink ref="A450" r:id="rId362" xr:uid="{D819B215-FC20-8A4F-A825-18D6B2CA716D}"/>
    <hyperlink ref="A451" r:id="rId363" xr:uid="{322ECEED-BE07-0549-BF0D-64BEE7239A3F}"/>
    <hyperlink ref="A452" r:id="rId364" xr:uid="{ABE24F6D-E4CD-004D-AA0D-A0D7F07F3289}"/>
    <hyperlink ref="A453" r:id="rId365" xr:uid="{CDA08ED6-C070-2E4D-BDBC-B870C903C504}"/>
    <hyperlink ref="A454" r:id="rId366" xr:uid="{3820C28C-9689-5E48-8466-3C4B9BCC62CF}"/>
    <hyperlink ref="A455" r:id="rId367" xr:uid="{BF25E256-61BC-CA48-8DBA-D6E50E187B16}"/>
    <hyperlink ref="A456" r:id="rId368" xr:uid="{DB470C02-FBB9-574D-BDF0-6DB2151F54B2}"/>
    <hyperlink ref="A462" r:id="rId369" xr:uid="{4210E50F-4A39-E540-AD9F-24698436FC44}"/>
    <hyperlink ref="A463" r:id="rId370" xr:uid="{F5A57302-0AD8-4344-B82F-634645391B5A}"/>
    <hyperlink ref="A464" r:id="rId371" xr:uid="{3EFD23E9-F04D-E746-BB6A-6C096EE3EB3B}"/>
    <hyperlink ref="A470" r:id="rId372" xr:uid="{E00AE7FE-7186-204F-8AB7-1DDCD849FAD1}"/>
    <hyperlink ref="A471" r:id="rId373" xr:uid="{0BE27C08-F4FD-B048-943C-A0306C1DEB48}"/>
    <hyperlink ref="A472" r:id="rId374" xr:uid="{252EA5F1-6EAA-ED44-95D2-57DE22083BCD}"/>
    <hyperlink ref="A473" r:id="rId375" xr:uid="{0127F937-B64C-D64F-A6AA-5B9B73E10C5F}"/>
    <hyperlink ref="A474" r:id="rId376" xr:uid="{70DF14A7-F75B-6C41-BAE0-9CCFF9D651E3}"/>
    <hyperlink ref="A475:A477" r:id="rId377" display="Cristina Izquierdo-Luengo" xr:uid="{871DB2CB-8CBE-B943-8B1D-6CEF413B40BC}"/>
    <hyperlink ref="A407" r:id="rId378" xr:uid="{7C5CC0AD-4976-AF48-AB81-4CA89CF9F34D}"/>
    <hyperlink ref="A408" r:id="rId379" xr:uid="{DCE2D583-6BC0-4E49-A166-F2EA8BB4C875}"/>
    <hyperlink ref="A409" r:id="rId380" xr:uid="{BC3B5FCC-A5BE-7943-8E75-8E71A5B3261B}"/>
    <hyperlink ref="A216" r:id="rId381" xr:uid="{8BCC896A-4967-CA40-9151-CD154E97E3DC}"/>
    <hyperlink ref="A217" r:id="rId382" xr:uid="{A474AABD-E691-894C-A6D7-E94657F446D5}"/>
    <hyperlink ref="A218" r:id="rId383" xr:uid="{B2DB5BB2-BCB7-D54A-A662-CB47AA0865E9}"/>
    <hyperlink ref="A219" r:id="rId384" xr:uid="{CFB546D5-3FF3-2341-B890-F82A452B0E9A}"/>
    <hyperlink ref="A220" r:id="rId385" xr:uid="{FF8FD922-A7AF-A64D-827E-763C8B27427A}"/>
    <hyperlink ref="A215" r:id="rId386" xr:uid="{4054D817-763F-9C46-B3B9-872B8C42FA0B}"/>
    <hyperlink ref="A69" r:id="rId387" xr:uid="{A53170B3-9094-5347-9DA9-EDE9A281F5B2}"/>
    <hyperlink ref="A72" r:id="rId388" xr:uid="{4AC568B9-8FF1-1642-89BE-33EE6441F1DE}"/>
    <hyperlink ref="A70" r:id="rId389" xr:uid="{D173E509-90E0-EB4B-891F-0D0B71ACA2BD}"/>
    <hyperlink ref="A73" r:id="rId390" xr:uid="{87A8D192-A0AC-BC4D-A6D9-49FC4E9DF742}"/>
    <hyperlink ref="A71" r:id="rId391" xr:uid="{6300CDF1-3CED-2D4E-970A-882C506827F3}"/>
    <hyperlink ref="A74" r:id="rId392" xr:uid="{B627BDD5-4C8E-9A4D-97DB-9F4A7FEA973C}"/>
    <hyperlink ref="A482" r:id="rId393" xr:uid="{124BF3CD-33FC-3A49-9D88-1A5C62B7B390}"/>
    <hyperlink ref="A483" r:id="rId394" xr:uid="{45907B03-8169-8645-9600-0E72FB27D9D1}"/>
    <hyperlink ref="A484" r:id="rId395" xr:uid="{4CC2A87C-4230-F04C-962C-5990A0A17067}"/>
    <hyperlink ref="A485" r:id="rId396" xr:uid="{6FFA2DD4-65E9-2640-B866-B411CE33CC29}"/>
    <hyperlink ref="A478" r:id="rId397" xr:uid="{9115849D-7E8D-B440-B59B-5380B6B487DA}"/>
    <hyperlink ref="A479:A481" r:id="rId398" display="Cristina Izquierdo-Luengo" xr:uid="{9012A3F3-8D27-F248-AC5A-4C5D7F4E720A}"/>
    <hyperlink ref="A466" r:id="rId399" xr:uid="{4538FD5F-1787-AE48-B5E7-EB2144D36BA9}"/>
    <hyperlink ref="A467" r:id="rId400" display="Martina Di Bartolomeo" xr:uid="{4287030B-ADD5-3F4D-BA4A-79F52AE1AB57}"/>
    <hyperlink ref="A468" r:id="rId401" display="Martina Di Bartolomeo" xr:uid="{ED981662-D863-A248-BBC7-B1A039B45E38}"/>
    <hyperlink ref="A465" r:id="rId402" xr:uid="{D46351A6-5193-384A-912B-39D370AC7F1B}"/>
    <hyperlink ref="A469" r:id="rId403" xr:uid="{0A532326-523F-954E-AE27-6D429731ACD7}"/>
    <hyperlink ref="A457:A461" r:id="rId404" display="Olatunji Sunday Yinka" xr:uid="{CC3FB7A4-ECBE-104B-8C47-DEA998FE47E2}"/>
    <hyperlink ref="A491" r:id="rId405" xr:uid="{36DE0BB2-5C0B-984F-896D-63150561D589}"/>
    <hyperlink ref="A492:A495" r:id="rId406" display="Farinha-Ferreira et al" xr:uid="{FA213271-AA13-5A46-ACBF-6D1A54AB11F0}"/>
    <hyperlink ref="A496" r:id="rId407" xr:uid="{82D194E8-EBC2-8440-B6BE-D80E8DE64850}"/>
    <hyperlink ref="A497" r:id="rId408" xr:uid="{BB0E4F4E-A6E3-334D-A618-51D3E41D4EFD}"/>
    <hyperlink ref="A498" r:id="rId409" xr:uid="{FB6B866B-803E-E343-9682-30CE436EF080}"/>
    <hyperlink ref="A499" r:id="rId410" xr:uid="{CF565062-48D4-D849-8060-E428FC9CDEC3}"/>
    <hyperlink ref="A500" r:id="rId411" xr:uid="{BBDDB287-E3CA-F146-826A-8F5A1496D59E}"/>
    <hyperlink ref="A501:A503" r:id="rId412" display="Manduca et al." xr:uid="{5282ABD4-DFE5-4E40-9A80-968C9B79BFA0}"/>
    <hyperlink ref="A504" r:id="rId413" xr:uid="{F5A7B86C-DA00-274B-81B3-7CD23600D2CE}"/>
    <hyperlink ref="A505" r:id="rId414" xr:uid="{F2C8DD65-EEB8-4E43-ADD0-EC66CE14B996}"/>
    <hyperlink ref="A436" r:id="rId415" xr:uid="{36816CD7-0D11-E84F-93DE-27224DBCEC57}"/>
    <hyperlink ref="A437" r:id="rId416" xr:uid="{B6538036-0A3C-ED42-AF56-E4AE9804F99D}"/>
    <hyperlink ref="A444" r:id="rId417" xr:uid="{4134AEC8-3C1C-2F41-9B19-6E59E5360709}"/>
    <hyperlink ref="A445" r:id="rId418" xr:uid="{C22AE948-81EA-164C-874F-33694569C56E}"/>
  </hyperlinks>
  <pageMargins left="0.7" right="0.7" top="0.75" bottom="0.75" header="0.3" footer="0.3"/>
  <pageSetup paperSize="9" orientation="portrait" horizontalDpi="0" verticalDpi="0" copies="3545"/>
  <tableParts count="5">
    <tablePart r:id="rId419"/>
    <tablePart r:id="rId420"/>
    <tablePart r:id="rId421"/>
    <tablePart r:id="rId422"/>
    <tablePart r:id="rId42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ACD8-282E-2D41-92D7-FCB2E38D109F}">
  <dimension ref="A1:AF10"/>
  <sheetViews>
    <sheetView topLeftCell="A2" zoomScale="132" workbookViewId="0">
      <selection activeCell="A4" sqref="A4"/>
    </sheetView>
  </sheetViews>
  <sheetFormatPr baseColWidth="10" defaultColWidth="11" defaultRowHeight="16" x14ac:dyDescent="0.2"/>
  <cols>
    <col min="3" max="3" width="15.1640625" customWidth="1"/>
    <col min="9" max="9" width="11.5" customWidth="1"/>
    <col min="11" max="11" width="19.83203125" customWidth="1"/>
    <col min="12" max="12" width="14.1640625" customWidth="1"/>
    <col min="16" max="16" width="12.1640625" customWidth="1"/>
    <col min="21" max="21" width="23.1640625" customWidth="1"/>
    <col min="25" max="25" width="16.1640625" customWidth="1"/>
  </cols>
  <sheetData>
    <row r="1" spans="1:32" s="11" customFormat="1" x14ac:dyDescent="0.2">
      <c r="A1" s="84" t="s">
        <v>553</v>
      </c>
      <c r="B1" s="84"/>
      <c r="C1" s="9"/>
      <c r="D1" s="10"/>
      <c r="E1" s="85" t="s">
        <v>0</v>
      </c>
      <c r="F1" s="86"/>
      <c r="G1" s="87"/>
      <c r="H1" s="10"/>
      <c r="I1" s="88" t="s">
        <v>1</v>
      </c>
      <c r="J1" s="84"/>
      <c r="K1" s="84"/>
      <c r="L1" s="84"/>
      <c r="M1" s="84"/>
      <c r="N1" s="84"/>
      <c r="O1" s="84"/>
      <c r="P1" s="84"/>
      <c r="Q1" s="84"/>
      <c r="R1" s="10"/>
      <c r="S1" s="84" t="s">
        <v>554</v>
      </c>
      <c r="T1" s="84"/>
      <c r="U1" s="84"/>
      <c r="V1" s="84"/>
      <c r="W1" s="84"/>
      <c r="X1" s="84"/>
      <c r="Y1" s="84"/>
      <c r="Z1" s="84"/>
      <c r="AA1" s="84"/>
      <c r="AB1" s="84"/>
      <c r="AC1" s="84"/>
      <c r="AD1" s="84"/>
      <c r="AE1" s="84"/>
      <c r="AF1" s="84"/>
    </row>
    <row r="2" spans="1:32" s="14" customFormat="1" ht="50" customHeight="1" thickBot="1" x14ac:dyDescent="0.25">
      <c r="A2" s="4" t="s">
        <v>3</v>
      </c>
      <c r="B2" s="5" t="s">
        <v>4</v>
      </c>
      <c r="C2" s="3" t="s">
        <v>5</v>
      </c>
      <c r="D2" s="1"/>
      <c r="E2" s="6" t="s">
        <v>6</v>
      </c>
      <c r="F2" s="6" t="s">
        <v>7</v>
      </c>
      <c r="G2" s="7" t="s">
        <v>8</v>
      </c>
      <c r="H2" s="1"/>
      <c r="I2" s="7" t="s">
        <v>9</v>
      </c>
      <c r="J2" s="12" t="s">
        <v>10</v>
      </c>
      <c r="K2" s="13" t="s">
        <v>11</v>
      </c>
      <c r="L2" s="7" t="s">
        <v>12</v>
      </c>
      <c r="M2" s="8" t="s">
        <v>13</v>
      </c>
      <c r="N2" s="8" t="s">
        <v>14</v>
      </c>
      <c r="O2" s="7" t="s">
        <v>15</v>
      </c>
      <c r="P2" s="7" t="s">
        <v>16</v>
      </c>
      <c r="Q2" s="7" t="s">
        <v>17</v>
      </c>
      <c r="R2" s="1"/>
      <c r="S2" s="2" t="s">
        <v>18</v>
      </c>
      <c r="T2" s="8" t="s">
        <v>19</v>
      </c>
      <c r="U2" s="8" t="s">
        <v>20</v>
      </c>
      <c r="V2" s="8" t="s">
        <v>21</v>
      </c>
      <c r="W2" s="8" t="s">
        <v>555</v>
      </c>
      <c r="X2" s="8" t="s">
        <v>556</v>
      </c>
      <c r="Y2" s="8" t="s">
        <v>24</v>
      </c>
      <c r="Z2" s="8" t="s">
        <v>25</v>
      </c>
      <c r="AA2" s="7" t="s">
        <v>26</v>
      </c>
      <c r="AB2" s="8" t="s">
        <v>27</v>
      </c>
      <c r="AC2" s="7" t="s">
        <v>26</v>
      </c>
      <c r="AD2" s="8" t="s">
        <v>30</v>
      </c>
      <c r="AE2" s="7" t="s">
        <v>31</v>
      </c>
      <c r="AF2" s="2" t="s">
        <v>17</v>
      </c>
    </row>
    <row r="3" spans="1:32" ht="170" x14ac:dyDescent="0.2">
      <c r="A3" s="16" t="s">
        <v>557</v>
      </c>
      <c r="C3" s="18" t="s">
        <v>558</v>
      </c>
      <c r="F3" s="16" t="s">
        <v>559</v>
      </c>
      <c r="I3" s="16" t="s">
        <v>560</v>
      </c>
      <c r="K3" s="19" t="s">
        <v>561</v>
      </c>
      <c r="L3" s="16" t="s">
        <v>562</v>
      </c>
      <c r="M3" s="15" t="s">
        <v>563</v>
      </c>
      <c r="P3" s="16" t="s">
        <v>564</v>
      </c>
      <c r="U3" s="19" t="s">
        <v>565</v>
      </c>
      <c r="V3" s="15" t="s">
        <v>566</v>
      </c>
      <c r="W3" s="15" t="s">
        <v>567</v>
      </c>
      <c r="X3" s="15" t="s">
        <v>568</v>
      </c>
      <c r="Y3" s="27" t="s">
        <v>569</v>
      </c>
      <c r="AE3" s="17" t="s">
        <v>570</v>
      </c>
    </row>
    <row r="4" spans="1:32" ht="64" customHeight="1" x14ac:dyDescent="0.2">
      <c r="A4" s="89" t="s">
        <v>633</v>
      </c>
      <c r="Y4" s="28" t="s">
        <v>571</v>
      </c>
    </row>
    <row r="5" spans="1:32" ht="103" customHeight="1" x14ac:dyDescent="0.2">
      <c r="Y5" s="17" t="s">
        <v>572</v>
      </c>
    </row>
    <row r="6" spans="1:32" x14ac:dyDescent="0.2">
      <c r="Y6" t="s">
        <v>573</v>
      </c>
    </row>
    <row r="8" spans="1:32" ht="19" x14ac:dyDescent="0.25">
      <c r="U8" s="39"/>
      <c r="Z8" s="26"/>
      <c r="AA8" s="26"/>
    </row>
    <row r="10" spans="1:32" ht="19" x14ac:dyDescent="0.25">
      <c r="U10" s="39"/>
    </row>
  </sheetData>
  <mergeCells count="4">
    <mergeCell ref="A1:B1"/>
    <mergeCell ref="E1:G1"/>
    <mergeCell ref="I1:Q1"/>
    <mergeCell ref="S1:AF1"/>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8A4A-BBA5-F349-8FDF-48F453FDF7B5}">
  <dimension ref="A1:L11"/>
  <sheetViews>
    <sheetView zoomScale="166" workbookViewId="0">
      <selection activeCell="C7" sqref="C7"/>
    </sheetView>
  </sheetViews>
  <sheetFormatPr baseColWidth="10" defaultColWidth="11" defaultRowHeight="16" x14ac:dyDescent="0.2"/>
  <cols>
    <col min="1" max="1" width="14.33203125" bestFit="1" customWidth="1"/>
    <col min="3" max="3" width="18" customWidth="1"/>
    <col min="5" max="5" width="15.1640625" bestFit="1" customWidth="1"/>
    <col min="6" max="6" width="18.5" bestFit="1" customWidth="1"/>
    <col min="7" max="7" width="16.1640625" customWidth="1"/>
    <col min="8" max="8" width="11.33203125" customWidth="1"/>
    <col min="11" max="11" width="17" customWidth="1"/>
    <col min="12" max="12" width="12.83203125" customWidth="1"/>
  </cols>
  <sheetData>
    <row r="1" spans="1:12" x14ac:dyDescent="0.2">
      <c r="A1" t="s">
        <v>574</v>
      </c>
      <c r="C1" t="s">
        <v>575</v>
      </c>
      <c r="D1" t="s">
        <v>299</v>
      </c>
      <c r="E1" t="s">
        <v>576</v>
      </c>
      <c r="F1" t="s">
        <v>577</v>
      </c>
      <c r="G1" t="s">
        <v>578</v>
      </c>
      <c r="H1" t="s">
        <v>91</v>
      </c>
      <c r="J1" t="s">
        <v>579</v>
      </c>
      <c r="K1" t="s">
        <v>580</v>
      </c>
      <c r="L1" t="s">
        <v>170</v>
      </c>
    </row>
    <row r="2" spans="1:12" x14ac:dyDescent="0.2">
      <c r="C2" t="s">
        <v>91</v>
      </c>
      <c r="E2" t="s">
        <v>130</v>
      </c>
      <c r="F2" t="s">
        <v>68</v>
      </c>
      <c r="G2" t="s">
        <v>210</v>
      </c>
      <c r="H2" t="s">
        <v>92</v>
      </c>
      <c r="J2" t="s">
        <v>581</v>
      </c>
      <c r="K2" s="25" t="s">
        <v>581</v>
      </c>
      <c r="L2" s="25" t="s">
        <v>581</v>
      </c>
    </row>
    <row r="3" spans="1:12" x14ac:dyDescent="0.2">
      <c r="C3" t="s">
        <v>103</v>
      </c>
      <c r="E3" t="s">
        <v>219</v>
      </c>
      <c r="F3" t="s">
        <v>112</v>
      </c>
      <c r="G3" t="s">
        <v>133</v>
      </c>
      <c r="H3" t="s">
        <v>118</v>
      </c>
      <c r="J3" t="s">
        <v>582</v>
      </c>
      <c r="K3" t="s">
        <v>582</v>
      </c>
      <c r="L3" t="s">
        <v>582</v>
      </c>
    </row>
    <row r="4" spans="1:12" x14ac:dyDescent="0.2">
      <c r="C4" t="s">
        <v>129</v>
      </c>
      <c r="E4" t="s">
        <v>526</v>
      </c>
      <c r="F4" t="s">
        <v>111</v>
      </c>
    </row>
    <row r="5" spans="1:12" x14ac:dyDescent="0.2">
      <c r="C5" t="s">
        <v>67</v>
      </c>
      <c r="F5" t="s">
        <v>259</v>
      </c>
    </row>
    <row r="6" spans="1:12" x14ac:dyDescent="0.2">
      <c r="C6" t="s">
        <v>122</v>
      </c>
    </row>
    <row r="7" spans="1:12" x14ac:dyDescent="0.2">
      <c r="C7" t="s">
        <v>170</v>
      </c>
    </row>
    <row r="8" spans="1:12" x14ac:dyDescent="0.2">
      <c r="C8" t="s">
        <v>125</v>
      </c>
    </row>
    <row r="9" spans="1:12" x14ac:dyDescent="0.2">
      <c r="C9" t="s">
        <v>120</v>
      </c>
    </row>
    <row r="10" spans="1:12" x14ac:dyDescent="0.2">
      <c r="C10" t="s">
        <v>183</v>
      </c>
    </row>
    <row r="11" spans="1:12" x14ac:dyDescent="0.2">
      <c r="C11" t="s">
        <v>132</v>
      </c>
    </row>
  </sheetData>
  <pageMargins left="0.7" right="0.7" top="0.75" bottom="0.75" header="0.3" footer="0.3"/>
  <pageSetup paperSize="9" orientation="portrait" horizontalDpi="0" verticalDpi="0"/>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Data extraction table</vt:lpstr>
      <vt:lpstr>explanation</vt:lpstr>
      <vt:lpstr>Lists</vt:lpstr>
      <vt:lpstr>MemoryAlternation</vt:lpstr>
      <vt:lpstr>MemoryBarnesMaze</vt:lpstr>
      <vt:lpstr>MemoryDiscrimination</vt:lpstr>
      <vt:lpstr>MorrisWater</vt:lpstr>
      <vt:lpstr>OpenField</vt:lpstr>
      <vt:lpstr>SocialInteraction</vt:lpstr>
      <vt:lpstr>Tests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Zhikun Li</dc:creator>
  <cp:keywords/>
  <dc:description/>
  <cp:lastModifiedBy>Li, Zhikun</cp:lastModifiedBy>
  <cp:revision/>
  <dcterms:created xsi:type="dcterms:W3CDTF">2022-06-01T15:27:28Z</dcterms:created>
  <dcterms:modified xsi:type="dcterms:W3CDTF">2024-07-02T18:15:17Z</dcterms:modified>
  <cp:category/>
  <cp:contentStatus/>
</cp:coreProperties>
</file>