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krushkalj/Downloads/"/>
    </mc:Choice>
  </mc:AlternateContent>
  <xr:revisionPtr revIDLastSave="0" documentId="13_ncr:1_{38EFC206-A2CC-1646-83DC-4C6F0692DA67}" xr6:coauthVersionLast="47" xr6:coauthVersionMax="47" xr10:uidLastSave="{00000000-0000-0000-0000-000000000000}"/>
  <bookViews>
    <workbookView xWindow="0" yWindow="680" windowWidth="29920" windowHeight="17820" xr2:uid="{5D394D56-6A63-4D2D-BE8C-0967D9232792}"/>
  </bookViews>
  <sheets>
    <sheet name="Table_S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3" l="1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</calcChain>
</file>

<file path=xl/sharedStrings.xml><?xml version="1.0" encoding="utf-8"?>
<sst xmlns="http://schemas.openxmlformats.org/spreadsheetml/2006/main" count="118" uniqueCount="76">
  <si>
    <t xml:space="preserve">Accession  </t>
  </si>
  <si>
    <t>Acc. Len</t>
  </si>
  <si>
    <t>Description</t>
  </si>
  <si>
    <t>Scientific Name</t>
  </si>
  <si>
    <t>Max Score</t>
  </si>
  <si>
    <t>Total Score</t>
  </si>
  <si>
    <t>Query Cover</t>
  </si>
  <si>
    <t>E value</t>
  </si>
  <si>
    <t>Per. ident</t>
  </si>
  <si>
    <t>Comment</t>
  </si>
  <si>
    <t>Phascolarctos cinereus</t>
  </si>
  <si>
    <t>Trichosurus vulpecula</t>
  </si>
  <si>
    <t>Vombatus ursinus</t>
  </si>
  <si>
    <t xml:space="preserve">		</t>
  </si>
  <si>
    <t>Category</t>
  </si>
  <si>
    <t>PREDICTED: Phascolarctos cinereus three prime repair exonuclease 1 (TREX1), mRNA</t>
  </si>
  <si>
    <t>2e-09</t>
  </si>
  <si>
    <t>Koala (query sequence)</t>
  </si>
  <si>
    <t>Marsupial</t>
  </si>
  <si>
    <t>PREDICTED: Vombatus ursinus three prime repair exonuclease 1 (TREX1), mRNA</t>
  </si>
  <si>
    <t>3e-05</t>
  </si>
  <si>
    <t>Common wombat</t>
  </si>
  <si>
    <t>PREDICTED: Trichosurus vulpecula three prime repair exonuclease 1 (TREX1), mRNA</t>
  </si>
  <si>
    <t>Common brushtain possum</t>
  </si>
  <si>
    <t>Ananas comosus genome assembly, chromosome: 11</t>
  </si>
  <si>
    <t>Ananas comosus</t>
  </si>
  <si>
    <t>4e-04</t>
  </si>
  <si>
    <t>Pineapple</t>
  </si>
  <si>
    <t>Plant</t>
  </si>
  <si>
    <t>Empedobacter brevis strain SE1-3 chromosome, complete genome</t>
  </si>
  <si>
    <t>Empedobacter brevis</t>
  </si>
  <si>
    <t>Species of flavobacteria</t>
  </si>
  <si>
    <t>Bacteria</t>
  </si>
  <si>
    <t>Spodoptera exigua genome assembly, chromosome: 11</t>
  </si>
  <si>
    <t>Spodoptera exigua</t>
  </si>
  <si>
    <t>Beet armyworm</t>
  </si>
  <si>
    <t>Invertebrate (Insect)</t>
  </si>
  <si>
    <t>Pterostichus niger genome assembly, chromosome: 5</t>
  </si>
  <si>
    <t>Pterostichus niger</t>
  </si>
  <si>
    <t>Species of ground beetle</t>
  </si>
  <si>
    <t>Insect</t>
  </si>
  <si>
    <t>Empedobacter brevis strain BCLYD2 chromosome, complete genome</t>
  </si>
  <si>
    <t>Pinctada fucata DNA, chromosome 4, nearly complete sequence, Alternate Pseudohaplotype</t>
  </si>
  <si>
    <t>Pinctada fucata</t>
  </si>
  <si>
    <t>Akoya pearl oyster</t>
  </si>
  <si>
    <t>Invertebrate (Mollusk)</t>
  </si>
  <si>
    <t>Pinctada fucata DNA, chromosome 4, nearly complete sequence, Principal Pseudohaplotype</t>
  </si>
  <si>
    <t>Limnephilus rhombicus genome assembly, chromosome: 14</t>
  </si>
  <si>
    <t>Limnephilus rhombicus</t>
  </si>
  <si>
    <t>Northern caddisfly</t>
  </si>
  <si>
    <t>Limnephilus marmoratus genome assembly, chromosome: 17</t>
  </si>
  <si>
    <t>Limnephilus marmoratus</t>
  </si>
  <si>
    <t>Caddisfly</t>
  </si>
  <si>
    <t>Selenia dentaria genome assembly, chromosome: 5</t>
  </si>
  <si>
    <t>Selenia dentaria</t>
  </si>
  <si>
    <t>Early thorn (moss species)</t>
  </si>
  <si>
    <t>Borrelia sp. A-FGy1 chromosome</t>
  </si>
  <si>
    <t>Borrelia sp. A-FGy1</t>
  </si>
  <si>
    <t>Spirochete species</t>
  </si>
  <si>
    <t>Arabidopsis thaliana genome assembly, chromosome: 4</t>
  </si>
  <si>
    <t>Arabidopsis thaliana</t>
  </si>
  <si>
    <t>Thale cress</t>
  </si>
  <si>
    <t>Hoplodrina ambigua genome assembly, chromosome: 26</t>
  </si>
  <si>
    <t>Hoplodrina ambigua</t>
  </si>
  <si>
    <t>Vine's rustic (moss species)</t>
  </si>
  <si>
    <t>Arabidopsis thaliana chromosome 4</t>
  </si>
  <si>
    <t>Campoletis raptor genome assembly, chromosome: 7</t>
  </si>
  <si>
    <t>Campoletis raptor</t>
  </si>
  <si>
    <t>Ichneumonid wasp</t>
  </si>
  <si>
    <t>Arabidopsis thaliana isolate t2t_salk_col chromosome 4</t>
  </si>
  <si>
    <t>Fraxinus pennsylvanica genome assembly, chromosome: 14</t>
  </si>
  <si>
    <t>Fraxinus pennsylvanica</t>
  </si>
  <si>
    <t>Green ash</t>
  </si>
  <si>
    <t>Arabidopsis thaliana DNA chromosome 4, contig fragment No. 35</t>
  </si>
  <si>
    <t>Arabidopsis thaliana DNA chromosome 4, BAC clone F17N18 (ESSA project)</t>
  </si>
  <si>
    <r>
      <t xml:space="preserve">Table S2. Nucleotide sequence matches identified using blastn searches of the NCBI GenBank nr database using 39-nt palindromic  sequence in the C-terminal region of the koala </t>
    </r>
    <r>
      <rPr>
        <b/>
        <i/>
        <sz val="13"/>
        <color theme="1"/>
        <rFont val="Calibri"/>
        <family val="2"/>
      </rPr>
      <t>TREX1</t>
    </r>
    <r>
      <rPr>
        <b/>
        <sz val="13"/>
        <color theme="1"/>
        <rFont val="Calibri"/>
        <family val="2"/>
      </rPr>
      <t xml:space="preserve"> gene as a query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</si>
</sst>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i/>
      <sz val="12"/>
      <color rgb="FF002060"/>
      <name val="Calibri"/>
      <family val="2"/>
    </font>
    <font>
      <b/>
      <sz val="12"/>
      <color rgb="FF002060"/>
      <name val="Calibri"/>
      <family val="2"/>
    </font>
    <font>
      <b/>
      <sz val="13"/>
      <color theme="1"/>
      <name val="Calibri"/>
      <family val="2"/>
    </font>
    <font>
      <u/>
      <sz val="12"/>
      <color theme="10"/>
      <name val="Calibri"/>
      <family val="2"/>
    </font>
    <font>
      <b/>
      <i/>
      <sz val="13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2"/>
    <xf numFmtId="0" fontId="4" fillId="2" borderId="1" xfId="2" applyFont="1" applyFill="1" applyBorder="1"/>
    <xf numFmtId="0" fontId="4" fillId="3" borderId="1" xfId="2" applyFont="1" applyFill="1" applyBorder="1"/>
    <xf numFmtId="0" fontId="3" fillId="0" borderId="1" xfId="2" applyBorder="1"/>
    <xf numFmtId="0" fontId="5" fillId="0" borderId="1" xfId="2" applyFont="1" applyBorder="1"/>
    <xf numFmtId="9" fontId="3" fillId="0" borderId="1" xfId="2" applyNumberFormat="1" applyBorder="1"/>
    <xf numFmtId="0" fontId="4" fillId="0" borderId="1" xfId="2" applyFont="1" applyBorder="1"/>
    <xf numFmtId="0" fontId="6" fillId="0" borderId="1" xfId="2" applyFont="1" applyBorder="1"/>
    <xf numFmtId="0" fontId="7" fillId="0" borderId="0" xfId="2" applyFont="1"/>
    <xf numFmtId="0" fontId="3" fillId="0" borderId="1" xfId="2" applyBorder="1" applyAlignment="1">
      <alignment horizontal="right"/>
    </xf>
    <xf numFmtId="0" fontId="3" fillId="0" borderId="1" xfId="2" quotePrefix="1" applyBorder="1" applyAlignment="1">
      <alignment horizontal="right"/>
    </xf>
    <xf numFmtId="0" fontId="1" fillId="0" borderId="1" xfId="2" quotePrefix="1" applyFont="1" applyBorder="1" applyAlignment="1">
      <alignment horizontal="right"/>
    </xf>
  </cellXfs>
  <cellStyles count="4">
    <cellStyle name="Hyperlink 2" xfId="3" xr:uid="{5166E0F9-0C99-407F-9899-B78C0B90DDB4}"/>
    <cellStyle name="Normal" xfId="0" builtinId="0"/>
    <cellStyle name="Normal 2" xfId="1" xr:uid="{CDD2755A-5DB5-444A-8C16-FC5AB89DDDBE}"/>
    <cellStyle name="Normal 3" xfId="2" xr:uid="{E8E30446-0CF5-4EDD-ACAA-54817B6AC056}"/>
  </cellStyles>
  <dxfs count="0"/>
  <tableStyles count="0" defaultTableStyle="TableStyleMedium2" defaultPivotStyle="PivotStyleLight16"/>
  <colors>
    <mruColors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E126B-9655-4A35-821F-2701978CA6F7}">
  <dimension ref="A1:K32"/>
  <sheetViews>
    <sheetView tabSelected="1" zoomScaleNormal="100" workbookViewId="0">
      <selection activeCell="A2" sqref="A2"/>
    </sheetView>
  </sheetViews>
  <sheetFormatPr baseColWidth="10" defaultColWidth="12.5" defaultRowHeight="16" x14ac:dyDescent="0.2"/>
  <cols>
    <col min="1" max="1" width="76.6640625" style="1" customWidth="1"/>
    <col min="2" max="2" width="23" style="1" customWidth="1"/>
    <col min="3" max="8" width="12.5" style="1"/>
    <col min="9" max="9" width="17.5" style="1" customWidth="1"/>
    <col min="10" max="10" width="25.83203125" style="1" customWidth="1"/>
    <col min="11" max="11" width="28" style="1" customWidth="1"/>
    <col min="12" max="16384" width="12.5" style="1"/>
  </cols>
  <sheetData>
    <row r="1" spans="1:11" ht="17" x14ac:dyDescent="0.2">
      <c r="A1" s="9" t="s">
        <v>75</v>
      </c>
    </row>
    <row r="3" spans="1:11" x14ac:dyDescent="0.2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1</v>
      </c>
      <c r="I3" s="2" t="s">
        <v>0</v>
      </c>
      <c r="J3" s="3" t="s">
        <v>9</v>
      </c>
      <c r="K3" s="3" t="s">
        <v>14</v>
      </c>
    </row>
    <row r="4" spans="1:11" x14ac:dyDescent="0.2">
      <c r="A4" s="4" t="s">
        <v>15</v>
      </c>
      <c r="B4" s="5" t="s">
        <v>10</v>
      </c>
      <c r="C4" s="4">
        <v>71.599999999999994</v>
      </c>
      <c r="D4" s="4">
        <v>71.599999999999994</v>
      </c>
      <c r="E4" s="6">
        <v>1</v>
      </c>
      <c r="F4" s="12" t="s">
        <v>16</v>
      </c>
      <c r="G4" s="4">
        <v>100</v>
      </c>
      <c r="H4" s="4">
        <v>1264</v>
      </c>
      <c r="I4" s="7" t="str">
        <f>HYPERLINK("https://www.ncbi.nlm.nih.gov/nucleotide/XM_020999219.1?report=genbank&amp;log$=nucltop&amp;blast_rank=1&amp;RID=5NCYW4V2016","XM_020999219.1")</f>
        <v>XM_020999219.1</v>
      </c>
      <c r="J4" s="8" t="s">
        <v>17</v>
      </c>
      <c r="K4" s="7" t="s">
        <v>18</v>
      </c>
    </row>
    <row r="5" spans="1:11" x14ac:dyDescent="0.2">
      <c r="A5" s="4" t="s">
        <v>19</v>
      </c>
      <c r="B5" s="5" t="s">
        <v>12</v>
      </c>
      <c r="C5" s="4">
        <v>58.1</v>
      </c>
      <c r="D5" s="4">
        <v>58.1</v>
      </c>
      <c r="E5" s="6">
        <v>1</v>
      </c>
      <c r="F5" s="11" t="s">
        <v>20</v>
      </c>
      <c r="G5" s="4">
        <v>92.31</v>
      </c>
      <c r="H5" s="4">
        <v>1307</v>
      </c>
      <c r="I5" s="7" t="str">
        <f>HYPERLINK("https://www.ncbi.nlm.nih.gov/nucleotide/XM_027860627.1?report=genbank&amp;log$=nucltop&amp;blast_rank=2&amp;RID=5NCYW4V2016","XM_027860627.1")</f>
        <v>XM_027860627.1</v>
      </c>
      <c r="J5" s="8" t="s">
        <v>21</v>
      </c>
      <c r="K5" s="7" t="s">
        <v>18</v>
      </c>
    </row>
    <row r="6" spans="1:11" x14ac:dyDescent="0.2">
      <c r="A6" s="4" t="s">
        <v>22</v>
      </c>
      <c r="B6" s="5" t="s">
        <v>11</v>
      </c>
      <c r="C6" s="4">
        <v>58.1</v>
      </c>
      <c r="D6" s="4">
        <v>58.1</v>
      </c>
      <c r="E6" s="6">
        <v>0.87</v>
      </c>
      <c r="F6" s="11" t="s">
        <v>20</v>
      </c>
      <c r="G6" s="4">
        <v>97.06</v>
      </c>
      <c r="H6" s="4">
        <v>1288</v>
      </c>
      <c r="I6" s="7" t="str">
        <f>HYPERLINK("https://www.ncbi.nlm.nih.gov/nucleotide/XM_036739034.1?report=genbank&amp;log$=nucltop&amp;blast_rank=3&amp;RID=5NCYW4V2016","XM_036739034.1")</f>
        <v>XM_036739034.1</v>
      </c>
      <c r="J6" s="8" t="s">
        <v>23</v>
      </c>
      <c r="K6" s="7" t="s">
        <v>18</v>
      </c>
    </row>
    <row r="7" spans="1:11" x14ac:dyDescent="0.2">
      <c r="A7" s="4" t="s">
        <v>24</v>
      </c>
      <c r="B7" s="5" t="s">
        <v>25</v>
      </c>
      <c r="C7" s="4">
        <v>54.5</v>
      </c>
      <c r="D7" s="4">
        <v>54.5</v>
      </c>
      <c r="E7" s="6">
        <v>0.94</v>
      </c>
      <c r="F7" s="11" t="s">
        <v>26</v>
      </c>
      <c r="G7" s="4">
        <v>91.89</v>
      </c>
      <c r="H7" s="4">
        <v>13096665</v>
      </c>
      <c r="I7" s="7" t="str">
        <f>HYPERLINK("https://www.ncbi.nlm.nih.gov/nucleotide/LR828291.1?report=genbank&amp;log$=nucltop&amp;blast_rank=4&amp;RID=5NCYW4V2016","LR828291.1")</f>
        <v>LR828291.1</v>
      </c>
      <c r="J7" s="8" t="s">
        <v>27</v>
      </c>
      <c r="K7" s="7" t="s">
        <v>28</v>
      </c>
    </row>
    <row r="8" spans="1:11" x14ac:dyDescent="0.2">
      <c r="A8" s="4" t="s">
        <v>29</v>
      </c>
      <c r="B8" s="5" t="s">
        <v>30</v>
      </c>
      <c r="C8" s="4">
        <v>53.6</v>
      </c>
      <c r="D8" s="4">
        <v>53.6</v>
      </c>
      <c r="E8" s="6">
        <v>1</v>
      </c>
      <c r="F8" s="11" t="s">
        <v>26</v>
      </c>
      <c r="G8" s="4">
        <v>89.74</v>
      </c>
      <c r="H8" s="4">
        <v>3591742</v>
      </c>
      <c r="I8" s="7" t="str">
        <f>HYPERLINK("https://www.ncbi.nlm.nih.gov/nucleotide/CP043634.1?report=genbank&amp;log$=nucltop&amp;blast_rank=5&amp;RID=5NCYW4V2016","CP043634.1")</f>
        <v>CP043634.1</v>
      </c>
      <c r="J8" s="8" t="s">
        <v>31</v>
      </c>
      <c r="K8" s="7" t="s">
        <v>32</v>
      </c>
    </row>
    <row r="9" spans="1:11" x14ac:dyDescent="0.2">
      <c r="A9" s="4" t="s">
        <v>33</v>
      </c>
      <c r="B9" s="5" t="s">
        <v>34</v>
      </c>
      <c r="C9" s="4">
        <v>50.9</v>
      </c>
      <c r="D9" s="4">
        <v>50.9</v>
      </c>
      <c r="E9" s="6">
        <v>0.89</v>
      </c>
      <c r="F9" s="10">
        <v>5.0000000000000001E-3</v>
      </c>
      <c r="G9" s="4">
        <v>91.43</v>
      </c>
      <c r="H9" s="4">
        <v>15427594</v>
      </c>
      <c r="I9" s="7" t="str">
        <f>HYPERLINK("https://www.ncbi.nlm.nih.gov/nucleotide/LR824612.2?report=genbank&amp;log$=nucltop&amp;blast_rank=6&amp;RID=5NCYW4V2016","LR824612.2")</f>
        <v>LR824612.2</v>
      </c>
      <c r="J9" s="8" t="s">
        <v>35</v>
      </c>
      <c r="K9" s="7" t="s">
        <v>36</v>
      </c>
    </row>
    <row r="10" spans="1:11" x14ac:dyDescent="0.2">
      <c r="A10" s="4" t="s">
        <v>37</v>
      </c>
      <c r="B10" s="5" t="s">
        <v>38</v>
      </c>
      <c r="C10" s="4">
        <v>50</v>
      </c>
      <c r="D10" s="4">
        <v>50</v>
      </c>
      <c r="E10" s="6">
        <v>0.84</v>
      </c>
      <c r="F10" s="10">
        <v>5.0000000000000001E-3</v>
      </c>
      <c r="G10" s="4">
        <v>94.12</v>
      </c>
      <c r="H10" s="4">
        <v>38838954</v>
      </c>
      <c r="I10" s="7" t="str">
        <f>HYPERLINK("https://www.ncbi.nlm.nih.gov/nucleotide/OX380338.1?report=genbank&amp;log$=nucltop&amp;blast_rank=7&amp;RID=5NCYW4V2016","OX380338.1")</f>
        <v>OX380338.1</v>
      </c>
      <c r="J10" s="8" t="s">
        <v>39</v>
      </c>
      <c r="K10" s="7" t="s">
        <v>40</v>
      </c>
    </row>
    <row r="11" spans="1:11" x14ac:dyDescent="0.2">
      <c r="A11" s="4" t="s">
        <v>41</v>
      </c>
      <c r="B11" s="5" t="s">
        <v>30</v>
      </c>
      <c r="C11" s="4">
        <v>49.1</v>
      </c>
      <c r="D11" s="4">
        <v>49.1</v>
      </c>
      <c r="E11" s="6">
        <v>1</v>
      </c>
      <c r="F11" s="10">
        <v>1.7999999999999999E-2</v>
      </c>
      <c r="G11" s="4">
        <v>87.18</v>
      </c>
      <c r="H11" s="4">
        <v>3794924</v>
      </c>
      <c r="I11" s="7" t="str">
        <f>HYPERLINK("https://www.ncbi.nlm.nih.gov/nucleotide/CP013210.1?report=genbank&amp;log$=nucltop&amp;blast_rank=8&amp;RID=5NCYW4V2016","CP013210.1")</f>
        <v>CP013210.1</v>
      </c>
      <c r="J11" s="8" t="s">
        <v>31</v>
      </c>
      <c r="K11" s="7" t="s">
        <v>32</v>
      </c>
    </row>
    <row r="12" spans="1:11" x14ac:dyDescent="0.2">
      <c r="A12" s="4" t="s">
        <v>42</v>
      </c>
      <c r="B12" s="5" t="s">
        <v>43</v>
      </c>
      <c r="C12" s="4">
        <v>49.1</v>
      </c>
      <c r="D12" s="4">
        <v>49.1</v>
      </c>
      <c r="E12" s="6">
        <v>0.74</v>
      </c>
      <c r="F12" s="10">
        <v>1.7999999999999999E-2</v>
      </c>
      <c r="G12" s="4">
        <v>96.55</v>
      </c>
      <c r="H12" s="4">
        <v>70740401</v>
      </c>
      <c r="I12" s="7" t="str">
        <f>HYPERLINK("https://www.ncbi.nlm.nih.gov/nucleotide/AP027119.1?report=genbank&amp;log$=nucltop&amp;blast_rank=9&amp;RID=5NCYW4V2016","AP027119.1")</f>
        <v>AP027119.1</v>
      </c>
      <c r="J12" s="8" t="s">
        <v>44</v>
      </c>
      <c r="K12" s="7" t="s">
        <v>45</v>
      </c>
    </row>
    <row r="13" spans="1:11" x14ac:dyDescent="0.2">
      <c r="A13" s="4" t="s">
        <v>46</v>
      </c>
      <c r="B13" s="5" t="s">
        <v>43</v>
      </c>
      <c r="C13" s="4">
        <v>49.1</v>
      </c>
      <c r="D13" s="4">
        <v>49.1</v>
      </c>
      <c r="E13" s="6">
        <v>0.74</v>
      </c>
      <c r="F13" s="10">
        <v>1.7999999999999999E-2</v>
      </c>
      <c r="G13" s="4">
        <v>96.55</v>
      </c>
      <c r="H13" s="4">
        <v>71437201</v>
      </c>
      <c r="I13" s="7" t="str">
        <f>HYPERLINK("https://www.ncbi.nlm.nih.gov/nucleotide/AP027105.1?report=genbank&amp;log$=nucltop&amp;blast_rank=10&amp;RID=5NCYW4V2016","AP027105.1")</f>
        <v>AP027105.1</v>
      </c>
      <c r="J13" s="8" t="s">
        <v>44</v>
      </c>
      <c r="K13" s="7" t="s">
        <v>45</v>
      </c>
    </row>
    <row r="14" spans="1:11" x14ac:dyDescent="0.2">
      <c r="A14" s="4" t="s">
        <v>47</v>
      </c>
      <c r="B14" s="5" t="s">
        <v>48</v>
      </c>
      <c r="C14" s="4">
        <v>49.1</v>
      </c>
      <c r="D14" s="4">
        <v>49.1</v>
      </c>
      <c r="E14" s="6">
        <v>0.76</v>
      </c>
      <c r="F14" s="10">
        <v>1.7999999999999999E-2</v>
      </c>
      <c r="G14" s="4">
        <v>96.77</v>
      </c>
      <c r="H14" s="4">
        <v>53715214</v>
      </c>
      <c r="I14" s="7" t="str">
        <f>HYPERLINK("https://www.ncbi.nlm.nih.gov/nucleotide/OV815284.1?report=genbank&amp;log$=nucltop&amp;blast_rank=11&amp;RID=5NCYW4V2016","OV815284.1")</f>
        <v>OV815284.1</v>
      </c>
      <c r="J14" s="8" t="s">
        <v>49</v>
      </c>
      <c r="K14" s="7" t="s">
        <v>36</v>
      </c>
    </row>
    <row r="15" spans="1:11" x14ac:dyDescent="0.2">
      <c r="A15" s="4" t="s">
        <v>50</v>
      </c>
      <c r="B15" s="5" t="s">
        <v>51</v>
      </c>
      <c r="C15" s="4">
        <v>49.1</v>
      </c>
      <c r="D15" s="4">
        <v>49.1</v>
      </c>
      <c r="E15" s="6">
        <v>0.76</v>
      </c>
      <c r="F15" s="10">
        <v>1.7999999999999999E-2</v>
      </c>
      <c r="G15" s="4">
        <v>96.77</v>
      </c>
      <c r="H15" s="4">
        <v>54377349</v>
      </c>
      <c r="I15" s="7" t="str">
        <f>HYPERLINK("https://www.ncbi.nlm.nih.gov/nucleotide/OU862923.1?report=genbank&amp;log$=nucltop&amp;blast_rank=12&amp;RID=5NCYW4V2016","OU862923.1")</f>
        <v>OU862923.1</v>
      </c>
      <c r="J15" s="8" t="s">
        <v>52</v>
      </c>
      <c r="K15" s="7" t="s">
        <v>36</v>
      </c>
    </row>
    <row r="16" spans="1:11" x14ac:dyDescent="0.2">
      <c r="A16" s="4" t="s">
        <v>53</v>
      </c>
      <c r="B16" s="5" t="s">
        <v>54</v>
      </c>
      <c r="C16" s="4">
        <v>49.1</v>
      </c>
      <c r="D16" s="4">
        <v>49.1</v>
      </c>
      <c r="E16" s="6">
        <v>0.74</v>
      </c>
      <c r="F16" s="10">
        <v>1.7999999999999999E-2</v>
      </c>
      <c r="G16" s="4">
        <v>96.55</v>
      </c>
      <c r="H16" s="4">
        <v>40935019</v>
      </c>
      <c r="I16" s="7" t="str">
        <f>HYPERLINK("https://www.ncbi.nlm.nih.gov/nucleotide/OU862880.1?report=genbank&amp;log$=nucltop&amp;blast_rank=13&amp;RID=5NCYW4V2016","OU862880.1")</f>
        <v>OU862880.1</v>
      </c>
      <c r="J16" s="8" t="s">
        <v>55</v>
      </c>
      <c r="K16" s="7" t="s">
        <v>36</v>
      </c>
    </row>
    <row r="17" spans="1:11" x14ac:dyDescent="0.2">
      <c r="A17" s="4" t="s">
        <v>56</v>
      </c>
      <c r="B17" s="5" t="s">
        <v>57</v>
      </c>
      <c r="C17" s="4">
        <v>49.1</v>
      </c>
      <c r="D17" s="4">
        <v>49.1</v>
      </c>
      <c r="E17" s="6">
        <v>0.74</v>
      </c>
      <c r="F17" s="10">
        <v>1.7999999999999999E-2</v>
      </c>
      <c r="G17" s="4">
        <v>96.55</v>
      </c>
      <c r="H17" s="4">
        <v>918483</v>
      </c>
      <c r="I17" s="7" t="str">
        <f>HYPERLINK("https://www.ncbi.nlm.nih.gov/nucleotide/CP043682.1?report=genbank&amp;log$=nucltop&amp;blast_rank=14&amp;RID=5NCYW4V2016","CP043682.1")</f>
        <v>CP043682.1</v>
      </c>
      <c r="J17" s="8" t="s">
        <v>58</v>
      </c>
      <c r="K17" s="7" t="s">
        <v>32</v>
      </c>
    </row>
    <row r="18" spans="1:11" x14ac:dyDescent="0.2">
      <c r="A18" s="4" t="s">
        <v>59</v>
      </c>
      <c r="B18" s="5" t="s">
        <v>60</v>
      </c>
      <c r="C18" s="4">
        <v>48.2</v>
      </c>
      <c r="D18" s="4">
        <v>48.2</v>
      </c>
      <c r="E18" s="6">
        <v>0.97</v>
      </c>
      <c r="F18" s="10">
        <v>1.7999999999999999E-2</v>
      </c>
      <c r="G18" s="4">
        <v>87.5</v>
      </c>
      <c r="H18" s="4">
        <v>18725877</v>
      </c>
      <c r="I18" s="7" t="str">
        <f>HYPERLINK("https://www.ncbi.nlm.nih.gov/nucleotide/LR782545.1?report=genbank&amp;log$=nucltop&amp;blast_rank=15&amp;RID=5NCYW4V2016","LR782545.1")</f>
        <v>LR782545.1</v>
      </c>
      <c r="J18" s="8" t="s">
        <v>61</v>
      </c>
      <c r="K18" s="7" t="s">
        <v>28</v>
      </c>
    </row>
    <row r="19" spans="1:11" x14ac:dyDescent="0.2">
      <c r="A19" s="4" t="s">
        <v>62</v>
      </c>
      <c r="B19" s="5" t="s">
        <v>63</v>
      </c>
      <c r="C19" s="4">
        <v>48.2</v>
      </c>
      <c r="D19" s="4">
        <v>48.2</v>
      </c>
      <c r="E19" s="6">
        <v>0.84</v>
      </c>
      <c r="F19" s="10">
        <v>1.7999999999999999E-2</v>
      </c>
      <c r="G19" s="4">
        <v>93.94</v>
      </c>
      <c r="H19" s="4">
        <v>9877060</v>
      </c>
      <c r="I19" s="7" t="str">
        <f>HYPERLINK("https://www.ncbi.nlm.nih.gov/nucleotide/OX458990.1?report=genbank&amp;log$=nucltop&amp;blast_rank=16&amp;RID=5NCYW4V2016","OX458990.1")</f>
        <v>OX458990.1</v>
      </c>
      <c r="J19" s="8" t="s">
        <v>64</v>
      </c>
      <c r="K19" s="7" t="s">
        <v>36</v>
      </c>
    </row>
    <row r="20" spans="1:11" x14ac:dyDescent="0.2">
      <c r="A20" s="4" t="s">
        <v>65</v>
      </c>
      <c r="B20" s="5" t="s">
        <v>60</v>
      </c>
      <c r="C20" s="4">
        <v>48.2</v>
      </c>
      <c r="D20" s="4">
        <v>48.2</v>
      </c>
      <c r="E20" s="6">
        <v>0.97</v>
      </c>
      <c r="F20" s="10">
        <v>1.7999999999999999E-2</v>
      </c>
      <c r="G20" s="4">
        <v>87.5</v>
      </c>
      <c r="H20" s="4">
        <v>21938885</v>
      </c>
      <c r="I20" s="7" t="str">
        <f>HYPERLINK("https://www.ncbi.nlm.nih.gov/nucleotide/CP116283.1?report=genbank&amp;log$=nucltop&amp;blast_rank=17&amp;RID=5NCYW4V2016","CP116283.1")</f>
        <v>CP116283.1</v>
      </c>
      <c r="J20" s="8" t="s">
        <v>61</v>
      </c>
      <c r="K20" s="7" t="s">
        <v>28</v>
      </c>
    </row>
    <row r="21" spans="1:11" x14ac:dyDescent="0.2">
      <c r="A21" s="4" t="s">
        <v>66</v>
      </c>
      <c r="B21" s="5" t="s">
        <v>67</v>
      </c>
      <c r="C21" s="4">
        <v>48.2</v>
      </c>
      <c r="D21" s="4">
        <v>48.2</v>
      </c>
      <c r="E21" s="6">
        <v>0.79</v>
      </c>
      <c r="F21" s="10">
        <v>1.7999999999999999E-2</v>
      </c>
      <c r="G21" s="4">
        <v>93.55</v>
      </c>
      <c r="H21" s="4">
        <v>18208506</v>
      </c>
      <c r="I21" s="7" t="str">
        <f>HYPERLINK("https://www.ncbi.nlm.nih.gov/nucleotide/OX403628.1?report=genbank&amp;log$=nucltop&amp;blast_rank=18&amp;RID=5NCYW4V2016","OX403628.1")</f>
        <v>OX403628.1</v>
      </c>
      <c r="J21" s="8" t="s">
        <v>68</v>
      </c>
      <c r="K21" s="7" t="s">
        <v>36</v>
      </c>
    </row>
    <row r="22" spans="1:11" x14ac:dyDescent="0.2">
      <c r="A22" s="4" t="s">
        <v>59</v>
      </c>
      <c r="B22" s="5" t="s">
        <v>60</v>
      </c>
      <c r="C22" s="4">
        <v>48.2</v>
      </c>
      <c r="D22" s="4">
        <v>48.2</v>
      </c>
      <c r="E22" s="6">
        <v>0.97</v>
      </c>
      <c r="F22" s="10">
        <v>1.7999999999999999E-2</v>
      </c>
      <c r="G22" s="4">
        <v>87.5</v>
      </c>
      <c r="H22" s="4">
        <v>22582341</v>
      </c>
      <c r="I22" s="7" t="str">
        <f>HYPERLINK("https://www.ncbi.nlm.nih.gov/nucleotide/OX298805.1?report=genbank&amp;log$=nucltop&amp;blast_rank=19&amp;RID=5NCYW4V2016","OX298805.1")</f>
        <v>OX298805.1</v>
      </c>
      <c r="J22" s="8" t="s">
        <v>61</v>
      </c>
      <c r="K22" s="7" t="s">
        <v>28</v>
      </c>
    </row>
    <row r="23" spans="1:11" x14ac:dyDescent="0.2">
      <c r="A23" s="4" t="s">
        <v>65</v>
      </c>
      <c r="B23" s="5" t="s">
        <v>60</v>
      </c>
      <c r="C23" s="4">
        <v>48.2</v>
      </c>
      <c r="D23" s="4">
        <v>48.2</v>
      </c>
      <c r="E23" s="6">
        <v>0.97</v>
      </c>
      <c r="F23" s="10">
        <v>1.7999999999999999E-2</v>
      </c>
      <c r="G23" s="4">
        <v>87.5</v>
      </c>
      <c r="H23" s="4">
        <v>22104501</v>
      </c>
      <c r="I23" s="7" t="str">
        <f>HYPERLINK("https://www.ncbi.nlm.nih.gov/nucleotide/CP087129.2?report=genbank&amp;log$=nucltop&amp;blast_rank=20&amp;RID=5NCYW4V2016","CP087129.2")</f>
        <v>CP087129.2</v>
      </c>
      <c r="J23" s="8" t="s">
        <v>61</v>
      </c>
      <c r="K23" s="7" t="s">
        <v>28</v>
      </c>
    </row>
    <row r="24" spans="1:11" x14ac:dyDescent="0.2">
      <c r="A24" s="4" t="s">
        <v>69</v>
      </c>
      <c r="B24" s="5" t="s">
        <v>60</v>
      </c>
      <c r="C24" s="4">
        <v>48.2</v>
      </c>
      <c r="D24" s="4">
        <v>48.2</v>
      </c>
      <c r="E24" s="6">
        <v>0.97</v>
      </c>
      <c r="F24" s="10">
        <v>1.7999999999999999E-2</v>
      </c>
      <c r="G24" s="4">
        <v>87.5</v>
      </c>
      <c r="H24" s="4">
        <v>21578073</v>
      </c>
      <c r="I24" s="7" t="str">
        <f>HYPERLINK("https://www.ncbi.nlm.nih.gov/nucleotide/CP096027.1?report=genbank&amp;log$=nucltop&amp;blast_rank=21&amp;RID=5NCYW4V2016","CP096027.1")</f>
        <v>CP096027.1</v>
      </c>
      <c r="J24" s="8" t="s">
        <v>61</v>
      </c>
      <c r="K24" s="7" t="s">
        <v>28</v>
      </c>
    </row>
    <row r="25" spans="1:11" x14ac:dyDescent="0.2">
      <c r="A25" s="4" t="s">
        <v>70</v>
      </c>
      <c r="B25" s="5" t="s">
        <v>71</v>
      </c>
      <c r="C25" s="4">
        <v>48.2</v>
      </c>
      <c r="D25" s="4">
        <v>48.2</v>
      </c>
      <c r="E25" s="6">
        <v>0.87</v>
      </c>
      <c r="F25" s="10">
        <v>1.7999999999999999E-2</v>
      </c>
      <c r="G25" s="4">
        <v>89.19</v>
      </c>
      <c r="H25" s="4">
        <v>27471413</v>
      </c>
      <c r="I25" s="7" t="str">
        <f>HYPERLINK("https://www.ncbi.nlm.nih.gov/nucleotide/OU503049.1?report=genbank&amp;log$=nucltop&amp;blast_rank=22&amp;RID=5NCYW4V2016","OU503049.1")</f>
        <v>OU503049.1</v>
      </c>
      <c r="J25" s="8" t="s">
        <v>72</v>
      </c>
      <c r="K25" s="7" t="s">
        <v>28</v>
      </c>
    </row>
    <row r="26" spans="1:11" x14ac:dyDescent="0.2">
      <c r="A26" s="4" t="s">
        <v>65</v>
      </c>
      <c r="B26" s="5" t="s">
        <v>60</v>
      </c>
      <c r="C26" s="4">
        <v>48.2</v>
      </c>
      <c r="D26" s="4">
        <v>48.2</v>
      </c>
      <c r="E26" s="6">
        <v>0.97</v>
      </c>
      <c r="F26" s="10">
        <v>1.7999999999999999E-2</v>
      </c>
      <c r="G26" s="4">
        <v>87.5</v>
      </c>
      <c r="H26" s="4">
        <v>18585056</v>
      </c>
      <c r="I26" s="7" t="str">
        <f>HYPERLINK("https://www.ncbi.nlm.nih.gov/nucleotide/CP002687.1?report=genbank&amp;log$=nucltop&amp;blast_rank=23&amp;RID=5NCYW4V2016","CP002687.1")</f>
        <v>CP002687.1</v>
      </c>
      <c r="J26" s="8" t="s">
        <v>61</v>
      </c>
      <c r="K26" s="7" t="s">
        <v>28</v>
      </c>
    </row>
    <row r="27" spans="1:11" x14ac:dyDescent="0.2">
      <c r="A27" s="4" t="s">
        <v>73</v>
      </c>
      <c r="B27" s="5" t="s">
        <v>60</v>
      </c>
      <c r="C27" s="4">
        <v>48.2</v>
      </c>
      <c r="D27" s="4">
        <v>48.2</v>
      </c>
      <c r="E27" s="6">
        <v>0.97</v>
      </c>
      <c r="F27" s="10">
        <v>1.7999999999999999E-2</v>
      </c>
      <c r="G27" s="4">
        <v>87.5</v>
      </c>
      <c r="H27" s="4">
        <v>199280</v>
      </c>
      <c r="I27" s="7" t="str">
        <f>HYPERLINK("https://www.ncbi.nlm.nih.gov/nucleotide/AL161535.2?report=genbank&amp;log$=nucltop&amp;blast_rank=24&amp;RID=5NCYW4V2016","AL161535.2")</f>
        <v>AL161535.2</v>
      </c>
      <c r="J27" s="8" t="s">
        <v>61</v>
      </c>
      <c r="K27" s="7" t="s">
        <v>28</v>
      </c>
    </row>
    <row r="28" spans="1:11" x14ac:dyDescent="0.2">
      <c r="A28" s="4" t="s">
        <v>74</v>
      </c>
      <c r="B28" s="5" t="s">
        <v>60</v>
      </c>
      <c r="C28" s="4">
        <v>48.2</v>
      </c>
      <c r="D28" s="4">
        <v>48.2</v>
      </c>
      <c r="E28" s="6">
        <v>0.97</v>
      </c>
      <c r="F28" s="10">
        <v>1.7999999999999999E-2</v>
      </c>
      <c r="G28" s="4">
        <v>87.5</v>
      </c>
      <c r="H28" s="4">
        <v>86377</v>
      </c>
      <c r="I28" s="7" t="str">
        <f>HYPERLINK("https://www.ncbi.nlm.nih.gov/nucleotide/AL049751.1?report=genbank&amp;log$=nucltop&amp;blast_rank=25&amp;RID=5NCYW4V2016","AL049751.1")</f>
        <v>AL049751.1</v>
      </c>
      <c r="J28" s="8" t="s">
        <v>61</v>
      </c>
      <c r="K28" s="7" t="s">
        <v>28</v>
      </c>
    </row>
    <row r="32" spans="1:11" x14ac:dyDescent="0.2">
      <c r="A32" s="1" t="s">
        <v>13</v>
      </c>
    </row>
  </sheetData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Table_S2</vt:lpstr>
    </vt:vector>
  </TitlesOfParts>
  <Company>National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Konate, Mariam (NIH/NCI) [E]</dc:creator>
  <cp:lastModifiedBy>Krushkal Adkins, Julia (NIH/NCI) [E]</cp:lastModifiedBy>
  <dcterms:created xsi:type="dcterms:W3CDTF">2024-12-17T17:22:28Z</dcterms:created>
  <dcterms:modified xsi:type="dcterms:W3CDTF">2025-06-23T19:37:13Z</dcterms:modified>
</cp:coreProperties>
</file>