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article\miR-30b调控GALNT7\投稿补充文件\luc reports\"/>
    </mc:Choice>
  </mc:AlternateContent>
  <xr:revisionPtr revIDLastSave="0" documentId="13_ncr:1_{D2880951-081F-46E9-A125-045CDE98BC85}" xr6:coauthVersionLast="47" xr6:coauthVersionMax="47" xr10:uidLastSave="{00000000-0000-0000-0000-000000000000}"/>
  <bookViews>
    <workbookView xWindow="-110" yWindow="-110" windowWidth="19420" windowHeight="11020" activeTab="2" xr2:uid="{00000000-000D-0000-FFFF-FFFF00000000}"/>
  </bookViews>
  <sheets>
    <sheet name="1" sheetId="2" r:id="rId1"/>
    <sheet name="2" sheetId="1" r:id="rId2"/>
    <sheet name="3" sheetId="3" r:id="rId3"/>
  </sheets>
  <calcPr calcId="191029"/>
</workbook>
</file>

<file path=xl/calcChain.xml><?xml version="1.0" encoding="utf-8"?>
<calcChain xmlns="http://schemas.openxmlformats.org/spreadsheetml/2006/main">
  <c r="F15" i="2" l="1"/>
  <c r="E15" i="2" l="1"/>
  <c r="D15" i="2"/>
  <c r="C15" i="2"/>
  <c r="F14" i="2"/>
  <c r="E14" i="2"/>
  <c r="D14" i="2"/>
  <c r="C14" i="2"/>
  <c r="F13" i="2"/>
  <c r="E13" i="2"/>
  <c r="D13" i="2"/>
  <c r="C13" i="2"/>
  <c r="C16" i="2" l="1"/>
  <c r="D21" i="2" s="1"/>
  <c r="E16" i="2"/>
  <c r="F21" i="2" s="1"/>
  <c r="F19" i="2" l="1"/>
  <c r="F23" i="2" s="1"/>
  <c r="F27" i="2" s="1"/>
  <c r="F20" i="2"/>
  <c r="E20" i="2"/>
  <c r="C20" i="2"/>
  <c r="D19" i="2"/>
  <c r="C21" i="2"/>
  <c r="D20" i="2"/>
  <c r="C19" i="2"/>
  <c r="E19" i="2"/>
  <c r="E21" i="2"/>
  <c r="D22" i="2" l="1"/>
  <c r="D26" i="2" s="1"/>
  <c r="F22" i="2"/>
  <c r="F26" i="2" s="1"/>
  <c r="C23" i="2"/>
  <c r="C27" i="2" s="1"/>
  <c r="D23" i="2"/>
  <c r="D27" i="2" s="1"/>
  <c r="E22" i="2"/>
  <c r="E26" i="2" s="1"/>
  <c r="C22" i="2"/>
  <c r="C26" i="2" s="1"/>
  <c r="E23" i="2"/>
  <c r="E27" i="2" s="1"/>
</calcChain>
</file>

<file path=xl/sharedStrings.xml><?xml version="1.0" encoding="utf-8"?>
<sst xmlns="http://schemas.openxmlformats.org/spreadsheetml/2006/main" count="38" uniqueCount="20">
  <si>
    <t>NC</t>
    <phoneticPr fontId="2" type="noConversion"/>
  </si>
  <si>
    <r>
      <rPr>
        <sz val="10"/>
        <rFont val="宋体"/>
        <family val="3"/>
        <charset val="134"/>
      </rPr>
      <t>原始荧光值</t>
    </r>
    <phoneticPr fontId="5" type="noConversion"/>
  </si>
  <si>
    <t>Luc</t>
    <phoneticPr fontId="5" type="noConversion"/>
  </si>
  <si>
    <t>Rlu</t>
    <phoneticPr fontId="5" type="noConversion"/>
  </si>
  <si>
    <r>
      <rPr>
        <sz val="10"/>
        <rFont val="宋体"/>
        <family val="3"/>
        <charset val="134"/>
      </rPr>
      <t>荧光校正</t>
    </r>
    <phoneticPr fontId="5" type="noConversion"/>
  </si>
  <si>
    <t>Rlu/Luc</t>
    <phoneticPr fontId="5" type="noConversion"/>
  </si>
  <si>
    <t>Ave</t>
    <phoneticPr fontId="5" type="noConversion"/>
  </si>
  <si>
    <r>
      <rPr>
        <sz val="10"/>
        <rFont val="宋体"/>
        <family val="3"/>
        <charset val="134"/>
      </rPr>
      <t>相对荧光值</t>
    </r>
    <phoneticPr fontId="5" type="noConversion"/>
  </si>
  <si>
    <t>SD</t>
    <phoneticPr fontId="5" type="noConversion"/>
  </si>
  <si>
    <r>
      <rPr>
        <sz val="10"/>
        <rFont val="宋体"/>
        <family val="3"/>
        <charset val="134"/>
      </rPr>
      <t>作图</t>
    </r>
    <phoneticPr fontId="5" type="noConversion"/>
  </si>
  <si>
    <t>Ave</t>
  </si>
  <si>
    <t>SD</t>
  </si>
  <si>
    <t>SD</t>
    <phoneticPr fontId="2" type="noConversion"/>
  </si>
  <si>
    <t>h-GALNT7-WT+NC</t>
    <phoneticPr fontId="5" type="noConversion"/>
  </si>
  <si>
    <t>h-GALNT7-WT+hsa-miR-30b-5p</t>
    <phoneticPr fontId="5" type="noConversion"/>
  </si>
  <si>
    <t>h-GALNT7-MUT+NC</t>
    <phoneticPr fontId="5" type="noConversion"/>
  </si>
  <si>
    <t>h-GALNT7-WT</t>
    <phoneticPr fontId="2" type="noConversion"/>
  </si>
  <si>
    <t>h-GALNT7-MUT</t>
    <phoneticPr fontId="2" type="noConversion"/>
  </si>
  <si>
    <t>hsa-miR-30b-5p</t>
    <phoneticPr fontId="2" type="noConversion"/>
  </si>
  <si>
    <t>h-GALNT7-MUT+hsa-miR-30b-5p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</si>
</sst>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6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35069300548067E-2"/>
          <c:y val="6.585897621692996E-2"/>
          <c:w val="0.90118305935442278"/>
          <c:h val="0.821744843244309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'1'!$C$27:$F$27</c:f>
                <c:numCache>
                  <c:formatCode>General</c:formatCode>
                  <c:ptCount val="4"/>
                  <c:pt idx="0">
                    <c:v>2.7019026204283824E-2</c:v>
                  </c:pt>
                  <c:pt idx="1">
                    <c:v>2.5518972296824607E-2</c:v>
                  </c:pt>
                  <c:pt idx="2">
                    <c:v>2.4113239100739068E-2</c:v>
                  </c:pt>
                  <c:pt idx="3">
                    <c:v>1.2808455899511689E-2</c:v>
                  </c:pt>
                </c:numCache>
              </c:numRef>
            </c:plus>
            <c:minus>
              <c:numRef>
                <c:f>'1'!$C$27:$F$27</c:f>
                <c:numCache>
                  <c:formatCode>General</c:formatCode>
                  <c:ptCount val="4"/>
                  <c:pt idx="0">
                    <c:v>2.7019026204283824E-2</c:v>
                  </c:pt>
                  <c:pt idx="1">
                    <c:v>2.5518972296824607E-2</c:v>
                  </c:pt>
                  <c:pt idx="2">
                    <c:v>2.4113239100739068E-2</c:v>
                  </c:pt>
                  <c:pt idx="3">
                    <c:v>1.2808455899511689E-2</c:v>
                  </c:pt>
                </c:numCache>
              </c:numRef>
            </c:minus>
          </c:errBars>
          <c:cat>
            <c:strRef>
              <c:f>'1'!$C$25:$F$25</c:f>
              <c:strCache>
                <c:ptCount val="4"/>
                <c:pt idx="0">
                  <c:v>h-GALNT7-WT+NC</c:v>
                </c:pt>
                <c:pt idx="1">
                  <c:v>h-GALNT7-WT+hsa-miR-30b-5p</c:v>
                </c:pt>
                <c:pt idx="2">
                  <c:v>h-GALNT7-MUT+NC</c:v>
                </c:pt>
                <c:pt idx="3">
                  <c:v>h-GALNT7-MUT+hsa-miR-30b-5p</c:v>
                </c:pt>
              </c:strCache>
            </c:strRef>
          </c:cat>
          <c:val>
            <c:numRef>
              <c:f>'1'!$C$26:$F$26</c:f>
              <c:numCache>
                <c:formatCode>0.00_ </c:formatCode>
                <c:ptCount val="4"/>
                <c:pt idx="0">
                  <c:v>1</c:v>
                </c:pt>
                <c:pt idx="1">
                  <c:v>0.73941055871428085</c:v>
                </c:pt>
                <c:pt idx="2">
                  <c:v>1.0000000000000002</c:v>
                </c:pt>
                <c:pt idx="3">
                  <c:v>1.0717226881043611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E-410F-8626-9EE6C837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17728"/>
        <c:axId val="99827712"/>
      </c:barChart>
      <c:catAx>
        <c:axId val="9981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827712"/>
        <c:crosses val="autoZero"/>
        <c:auto val="1"/>
        <c:lblAlgn val="ctr"/>
        <c:lblOffset val="100"/>
        <c:noMultiLvlLbl val="0"/>
      </c:catAx>
      <c:valAx>
        <c:axId val="9982771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Relative Rluc/Luc ratio</a:t>
                </a:r>
                <a:endParaRPr lang="zh-CN" sz="1200" b="1" i="0" baseline="0"/>
              </a:p>
            </c:rich>
          </c:tx>
          <c:overlay val="0"/>
        </c:title>
        <c:numFmt formatCode="0.00_ " sourceLinked="1"/>
        <c:majorTickMark val="out"/>
        <c:minorTickMark val="none"/>
        <c:tickLblPos val="nextTo"/>
        <c:crossAx val="99817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72275859510505"/>
          <c:y val="0.12714615145950206"/>
          <c:w val="0.61752854214777964"/>
          <c:h val="0.71784994926752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'2'!$B$1</c:f>
              <c:strCache>
                <c:ptCount val="1"/>
                <c:pt idx="0">
                  <c:v>NC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'2'!$B$6:$B$7</c:f>
                <c:numCache>
                  <c:formatCode>General</c:formatCode>
                  <c:ptCount val="2"/>
                  <c:pt idx="0">
                    <c:v>2.7019026204283824E-2</c:v>
                  </c:pt>
                  <c:pt idx="1">
                    <c:v>2.4113239100739068E-2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'2'!$A$2:$A$3</c:f>
              <c:strCache>
                <c:ptCount val="2"/>
                <c:pt idx="0">
                  <c:v>h-GALNT7-WT</c:v>
                </c:pt>
                <c:pt idx="1">
                  <c:v>h-GALNT7-MUT</c:v>
                </c:pt>
              </c:strCache>
            </c:strRef>
          </c:cat>
          <c:val>
            <c:numRef>
              <c:f>'2'!$B$2:$B$3</c:f>
              <c:numCache>
                <c:formatCode>General</c:formatCode>
                <c:ptCount val="2"/>
                <c:pt idx="0">
                  <c:v>1</c:v>
                </c:pt>
                <c:pt idx="1">
                  <c:v>1.0000000000000002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3-4F8F-9604-72CF32774C80}"/>
            </c:ext>
          </c:extLst>
        </c:ser>
        <c:ser>
          <c:idx val="1"/>
          <c:order val="1"/>
          <c:tx>
            <c:strRef>
              <c:f>'2'!$C$1</c:f>
              <c:strCache>
                <c:ptCount val="1"/>
                <c:pt idx="0">
                  <c:v>hsa-miR-30b-5p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'2'!$C$6:$C$7</c:f>
                <c:numCache>
                  <c:formatCode>General</c:formatCode>
                  <c:ptCount val="2"/>
                  <c:pt idx="0">
                    <c:v>2.5518972296824607E-2</c:v>
                  </c:pt>
                  <c:pt idx="1">
                    <c:v>1.2808455899511689E-2</c:v>
                  </c:pt>
                </c:numCache>
              </c:numRef>
            </c:plus>
            <c:minus>
              <c:numRef>
                <c:f>'2'!$M$8</c:f>
                <c:numCache>
                  <c:formatCode>General</c:formatCode>
                  <c:ptCount val="1"/>
                </c:numCache>
              </c:numRef>
            </c:minus>
          </c:errBars>
          <c:cat>
            <c:strRef>
              <c:f>'2'!$A$2:$A$3</c:f>
              <c:strCache>
                <c:ptCount val="2"/>
                <c:pt idx="0">
                  <c:v>h-GALNT7-WT</c:v>
                </c:pt>
                <c:pt idx="1">
                  <c:v>h-GALNT7-MUT</c:v>
                </c:pt>
              </c:strCache>
            </c:strRef>
          </c:cat>
          <c:val>
            <c:numRef>
              <c:f>'2'!$C$2:$C$3</c:f>
              <c:numCache>
                <c:formatCode>General</c:formatCode>
                <c:ptCount val="2"/>
                <c:pt idx="0">
                  <c:v>0.73941055871428085</c:v>
                </c:pt>
                <c:pt idx="1">
                  <c:v>1.0717226881043611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3-4F8F-9604-72CF32774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11168"/>
        <c:axId val="101941632"/>
      </c:barChart>
      <c:catAx>
        <c:axId val="101911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zh-CN"/>
          </a:p>
        </c:txPr>
        <c:crossAx val="101941632"/>
        <c:crosses val="autoZero"/>
        <c:auto val="1"/>
        <c:lblAlgn val="ctr"/>
        <c:lblOffset val="100"/>
        <c:noMultiLvlLbl val="0"/>
      </c:catAx>
      <c:valAx>
        <c:axId val="101941632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>
                    <a:latin typeface="Arial" pitchFamily="34" charset="0"/>
                    <a:cs typeface="Arial" pitchFamily="34" charset="0"/>
                  </a:defRPr>
                </a:pPr>
                <a:r>
                  <a:rPr lang="en-US" altLang="zh-CN" sz="1050">
                    <a:latin typeface="Arial" pitchFamily="34" charset="0"/>
                    <a:cs typeface="Arial" pitchFamily="34" charset="0"/>
                  </a:rPr>
                  <a:t>Relative  Luciferase  Activity</a:t>
                </a:r>
              </a:p>
              <a:p>
                <a:pPr>
                  <a:defRPr sz="1050">
                    <a:latin typeface="Arial" pitchFamily="34" charset="0"/>
                    <a:cs typeface="Arial" pitchFamily="34" charset="0"/>
                  </a:defRPr>
                </a:pPr>
                <a:r>
                  <a:rPr lang="en-US" altLang="zh-CN" sz="1050">
                    <a:latin typeface="Arial" pitchFamily="34" charset="0"/>
                    <a:cs typeface="Arial" pitchFamily="34" charset="0"/>
                  </a:rPr>
                  <a:t>(Rluc/Luc)</a:t>
                </a:r>
                <a:endParaRPr lang="zh-CN" altLang="en-US" sz="1050"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</a:ln>
        </c:spPr>
        <c:crossAx val="101911168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2163137734991645"/>
          <c:y val="0.42100357247010789"/>
          <c:w val="0.27601291004702166"/>
          <c:h val="0.15799285505978428"/>
        </c:manualLayout>
      </c:layout>
      <c:overlay val="0"/>
      <c:txPr>
        <a:bodyPr/>
        <a:lstStyle/>
        <a:p>
          <a:pPr>
            <a:defRPr sz="1000">
              <a:latin typeface="Arial" pitchFamily="34" charset="0"/>
              <a:cs typeface="Arial" pitchFamily="34" charset="0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zh-CN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27</xdr:row>
      <xdr:rowOff>114300</xdr:rowOff>
    </xdr:from>
    <xdr:to>
      <xdr:col>5</xdr:col>
      <xdr:colOff>2438400</xdr:colOff>
      <xdr:row>42</xdr:row>
      <xdr:rowOff>76200</xdr:rowOff>
    </xdr:to>
    <xdr:graphicFrame macro="">
      <xdr:nvGraphicFramePr>
        <xdr:cNvPr id="3" name="图表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19050</xdr:rowOff>
    </xdr:from>
    <xdr:to>
      <xdr:col>7</xdr:col>
      <xdr:colOff>38100</xdr:colOff>
      <xdr:row>28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451155</xdr:colOff>
      <xdr:row>25</xdr:row>
      <xdr:rowOff>57381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AB809AE-ABB9-4355-9708-09C72B74F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7555" cy="450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opLeftCell="A16" zoomScaleNormal="100" workbookViewId="0">
      <selection activeCell="I25" sqref="I25:K25"/>
    </sheetView>
  </sheetViews>
  <sheetFormatPr defaultColWidth="9" defaultRowHeight="12.5" x14ac:dyDescent="0.25"/>
  <cols>
    <col min="1" max="1" width="11.6328125" style="4" bestFit="1" customWidth="1"/>
    <col min="2" max="2" width="9" style="4"/>
    <col min="3" max="3" width="16.36328125" style="2" bestFit="1" customWidth="1"/>
    <col min="4" max="4" width="27.26953125" style="2" bestFit="1" customWidth="1"/>
    <col min="5" max="5" width="17.36328125" style="4" bestFit="1" customWidth="1"/>
    <col min="6" max="6" width="28.08984375" style="4" bestFit="1" customWidth="1"/>
    <col min="7" max="16384" width="9" style="4"/>
  </cols>
  <sheetData>
    <row r="1" spans="1:7" ht="13" x14ac:dyDescent="0.3">
      <c r="A1" s="4" t="s">
        <v>1</v>
      </c>
      <c r="B1" s="4" t="s">
        <v>2</v>
      </c>
      <c r="C1" s="3" t="s">
        <v>13</v>
      </c>
      <c r="D1" s="3" t="s">
        <v>14</v>
      </c>
      <c r="E1" s="3" t="s">
        <v>15</v>
      </c>
      <c r="F1" s="3" t="s">
        <v>19</v>
      </c>
    </row>
    <row r="2" spans="1:7" ht="14" x14ac:dyDescent="0.25">
      <c r="B2" s="4">
        <v>1</v>
      </c>
      <c r="C2" s="5">
        <v>2010364</v>
      </c>
      <c r="D2" s="5">
        <v>2139875</v>
      </c>
      <c r="E2" s="5">
        <v>1631308</v>
      </c>
      <c r="F2" s="5">
        <v>1396938</v>
      </c>
    </row>
    <row r="3" spans="1:7" ht="14" x14ac:dyDescent="0.25">
      <c r="B3" s="4">
        <v>2</v>
      </c>
      <c r="C3" s="5">
        <v>1802676</v>
      </c>
      <c r="D3" s="5">
        <v>2084597</v>
      </c>
      <c r="E3" s="5">
        <v>1457331</v>
      </c>
      <c r="F3" s="5">
        <v>1580061</v>
      </c>
    </row>
    <row r="4" spans="1:7" ht="14" x14ac:dyDescent="0.25">
      <c r="B4" s="4">
        <v>3</v>
      </c>
      <c r="C4" s="5">
        <v>1673822</v>
      </c>
      <c r="D4" s="5">
        <v>2596975</v>
      </c>
      <c r="E4" s="5">
        <v>1316913</v>
      </c>
      <c r="F4" s="5">
        <v>2281901</v>
      </c>
    </row>
    <row r="5" spans="1:7" ht="14" x14ac:dyDescent="0.25">
      <c r="C5" s="5"/>
      <c r="D5" s="5"/>
    </row>
    <row r="6" spans="1:7" ht="14.5" x14ac:dyDescent="0.3">
      <c r="B6" s="4" t="s">
        <v>3</v>
      </c>
      <c r="C6" s="3" t="s">
        <v>13</v>
      </c>
      <c r="D6" s="3" t="s">
        <v>14</v>
      </c>
      <c r="E6" s="3" t="s">
        <v>15</v>
      </c>
      <c r="F6" s="3" t="s">
        <v>19</v>
      </c>
      <c r="G6" s="5"/>
    </row>
    <row r="7" spans="1:7" ht="14" x14ac:dyDescent="0.25">
      <c r="B7" s="4">
        <v>1</v>
      </c>
      <c r="C7" s="5">
        <v>1536451</v>
      </c>
      <c r="D7" s="5">
        <v>1146757</v>
      </c>
      <c r="E7" s="5">
        <v>1221896</v>
      </c>
      <c r="F7" s="5">
        <v>1098668</v>
      </c>
      <c r="G7" s="5"/>
    </row>
    <row r="8" spans="1:7" ht="14" x14ac:dyDescent="0.25">
      <c r="B8" s="4">
        <v>2</v>
      </c>
      <c r="C8" s="5">
        <v>1305275</v>
      </c>
      <c r="D8" s="5">
        <v>1134214</v>
      </c>
      <c r="E8" s="5">
        <v>1041240</v>
      </c>
      <c r="F8" s="5">
        <v>1245960</v>
      </c>
      <c r="G8" s="5"/>
    </row>
    <row r="9" spans="1:7" ht="14" x14ac:dyDescent="0.25">
      <c r="B9" s="4">
        <v>3</v>
      </c>
      <c r="C9" s="5">
        <v>1248758</v>
      </c>
      <c r="D9" s="5">
        <v>1485839</v>
      </c>
      <c r="E9" s="5">
        <v>955969</v>
      </c>
      <c r="F9" s="5">
        <v>1760318</v>
      </c>
      <c r="G9" s="5"/>
    </row>
    <row r="12" spans="1:7" ht="13" x14ac:dyDescent="0.3">
      <c r="A12" s="4" t="s">
        <v>4</v>
      </c>
      <c r="B12" s="4" t="s">
        <v>5</v>
      </c>
      <c r="C12" s="3" t="s">
        <v>13</v>
      </c>
      <c r="D12" s="3" t="s">
        <v>14</v>
      </c>
      <c r="E12" s="3" t="s">
        <v>15</v>
      </c>
      <c r="F12" s="3" t="s">
        <v>19</v>
      </c>
    </row>
    <row r="13" spans="1:7" x14ac:dyDescent="0.25">
      <c r="B13" s="4">
        <v>1</v>
      </c>
      <c r="C13" s="1">
        <f t="shared" ref="C13:F15" si="0">C7/C2</f>
        <v>0.76426507836391822</v>
      </c>
      <c r="D13" s="1">
        <f t="shared" si="0"/>
        <v>0.53589905952450489</v>
      </c>
      <c r="E13" s="1">
        <f t="shared" si="0"/>
        <v>0.74902838703666019</v>
      </c>
      <c r="F13" s="1">
        <f t="shared" si="0"/>
        <v>0.78648300783570924</v>
      </c>
    </row>
    <row r="14" spans="1:7" x14ac:dyDescent="0.25">
      <c r="B14" s="4">
        <v>2</v>
      </c>
      <c r="C14" s="1">
        <f t="shared" si="0"/>
        <v>0.72407631765220148</v>
      </c>
      <c r="D14" s="1">
        <f t="shared" si="0"/>
        <v>0.54409269513483904</v>
      </c>
      <c r="E14" s="1">
        <f t="shared" si="0"/>
        <v>0.7144842180671378</v>
      </c>
      <c r="F14" s="1">
        <f t="shared" si="0"/>
        <v>0.78855183439120391</v>
      </c>
    </row>
    <row r="15" spans="1:7" x14ac:dyDescent="0.25">
      <c r="B15" s="4">
        <v>3</v>
      </c>
      <c r="C15" s="1">
        <f t="shared" si="0"/>
        <v>0.74605185019673537</v>
      </c>
      <c r="D15" s="1">
        <f t="shared" si="0"/>
        <v>0.57214220391031878</v>
      </c>
      <c r="E15" s="1">
        <f t="shared" si="0"/>
        <v>0.72591659433842626</v>
      </c>
      <c r="F15" s="1">
        <f>F9/F4</f>
        <v>0.77142610481348661</v>
      </c>
    </row>
    <row r="16" spans="1:7" x14ac:dyDescent="0.25">
      <c r="B16" s="2" t="s">
        <v>6</v>
      </c>
      <c r="C16" s="1">
        <f>AVERAGE(C13:C15)</f>
        <v>0.74479774873761828</v>
      </c>
      <c r="D16" s="1"/>
      <c r="E16" s="1">
        <f>AVERAGE(E13:E15)</f>
        <v>0.72980973314740805</v>
      </c>
      <c r="F16" s="1"/>
    </row>
    <row r="18" spans="1:12" ht="13" x14ac:dyDescent="0.3">
      <c r="A18" s="4" t="s">
        <v>7</v>
      </c>
      <c r="C18" s="3" t="s">
        <v>13</v>
      </c>
      <c r="D18" s="3" t="s">
        <v>14</v>
      </c>
      <c r="E18" s="3" t="s">
        <v>15</v>
      </c>
      <c r="F18" s="3" t="s">
        <v>19</v>
      </c>
    </row>
    <row r="19" spans="1:12" x14ac:dyDescent="0.25">
      <c r="B19" s="4">
        <v>1</v>
      </c>
      <c r="C19" s="1">
        <f t="shared" ref="C19:D21" si="1">C13/$C$16</f>
        <v>1.026137739620314</v>
      </c>
      <c r="D19" s="1">
        <f t="shared" si="1"/>
        <v>0.71952293147074831</v>
      </c>
      <c r="E19" s="1">
        <f t="shared" ref="E19:F21" si="2">E13/$E$16</f>
        <v>1.0263337867616111</v>
      </c>
      <c r="F19" s="1">
        <f t="shared" si="2"/>
        <v>1.0776548627871674</v>
      </c>
    </row>
    <row r="20" spans="1:12" x14ac:dyDescent="0.25">
      <c r="B20" s="4">
        <v>2</v>
      </c>
      <c r="C20" s="1">
        <f t="shared" si="1"/>
        <v>0.97217844559742805</v>
      </c>
      <c r="D20" s="1">
        <f>D14/$C$16</f>
        <v>0.73052408664907931</v>
      </c>
      <c r="E20" s="1">
        <f>E14/$E$16</f>
        <v>0.97900067047040218</v>
      </c>
      <c r="F20" s="1">
        <f>F14/$E$16</f>
        <v>1.0804896106146218</v>
      </c>
    </row>
    <row r="21" spans="1:12" x14ac:dyDescent="0.25">
      <c r="B21" s="4">
        <v>3</v>
      </c>
      <c r="C21" s="1">
        <f>C15/$C$16</f>
        <v>1.0016838147822582</v>
      </c>
      <c r="D21" s="1">
        <f t="shared" si="1"/>
        <v>0.76818465802301505</v>
      </c>
      <c r="E21" s="1">
        <f t="shared" si="2"/>
        <v>0.9946655427679868</v>
      </c>
      <c r="F21" s="1">
        <f t="shared" si="2"/>
        <v>1.0570235909112942</v>
      </c>
    </row>
    <row r="22" spans="1:12" x14ac:dyDescent="0.25">
      <c r="B22" s="4" t="s">
        <v>6</v>
      </c>
      <c r="C22" s="1">
        <f t="shared" ref="C22:E22" si="3">AVERAGE(C19:C21)</f>
        <v>1</v>
      </c>
      <c r="D22" s="1">
        <f t="shared" si="3"/>
        <v>0.73941055871428085</v>
      </c>
      <c r="E22" s="1">
        <f t="shared" si="3"/>
        <v>1.0000000000000002</v>
      </c>
      <c r="F22" s="1">
        <f>AVERAGE(F19:F21)</f>
        <v>1.0717226881043611</v>
      </c>
      <c r="I22" s="4">
        <v>1.026137739620314</v>
      </c>
      <c r="J22" s="4">
        <v>0.97217844559742805</v>
      </c>
      <c r="K22" s="4">
        <v>1.0016838147822582</v>
      </c>
    </row>
    <row r="23" spans="1:12" ht="14" x14ac:dyDescent="0.25">
      <c r="B23" s="4" t="s">
        <v>8</v>
      </c>
      <c r="C23" s="2">
        <f t="shared" ref="C23:F23" si="4">STDEV(C19:C21)</f>
        <v>2.7019026204283824E-2</v>
      </c>
      <c r="D23" s="2">
        <f t="shared" si="4"/>
        <v>2.5518972296824607E-2</v>
      </c>
      <c r="E23" s="2">
        <f t="shared" si="4"/>
        <v>2.4113239100739068E-2</v>
      </c>
      <c r="F23" s="2">
        <f t="shared" si="4"/>
        <v>1.2808455899511689E-2</v>
      </c>
      <c r="H23" s="6"/>
      <c r="I23" s="4">
        <v>0.71952293147074831</v>
      </c>
      <c r="J23" s="4">
        <v>0.73052408664907931</v>
      </c>
      <c r="K23" s="4">
        <v>0.76818465802301505</v>
      </c>
    </row>
    <row r="24" spans="1:12" x14ac:dyDescent="0.25">
      <c r="I24" s="4">
        <v>1.0263337867616111</v>
      </c>
      <c r="J24" s="4">
        <v>0.97900067047040218</v>
      </c>
      <c r="K24" s="4">
        <v>0.9946655427679868</v>
      </c>
    </row>
    <row r="25" spans="1:12" ht="13" x14ac:dyDescent="0.3">
      <c r="A25" s="4" t="s">
        <v>9</v>
      </c>
      <c r="C25" s="3" t="s">
        <v>13</v>
      </c>
      <c r="D25" s="3" t="s">
        <v>14</v>
      </c>
      <c r="E25" s="3" t="s">
        <v>15</v>
      </c>
      <c r="F25" s="3" t="s">
        <v>19</v>
      </c>
      <c r="I25" s="4">
        <v>1.0776548627871674</v>
      </c>
      <c r="J25" s="4">
        <v>1.0804896106146218</v>
      </c>
      <c r="K25" s="4">
        <v>1.0570235909112942</v>
      </c>
    </row>
    <row r="26" spans="1:12" x14ac:dyDescent="0.25">
      <c r="B26" s="4" t="s">
        <v>10</v>
      </c>
      <c r="C26" s="1">
        <f t="shared" ref="C26:F27" si="5">C22</f>
        <v>1</v>
      </c>
      <c r="D26" s="1">
        <f t="shared" si="5"/>
        <v>0.73941055871428085</v>
      </c>
      <c r="E26" s="1">
        <f t="shared" si="5"/>
        <v>1.0000000000000002</v>
      </c>
      <c r="F26" s="1">
        <f t="shared" si="5"/>
        <v>1.0717226881043611</v>
      </c>
      <c r="H26" s="7"/>
    </row>
    <row r="27" spans="1:12" x14ac:dyDescent="0.25">
      <c r="B27" s="4" t="s">
        <v>11</v>
      </c>
      <c r="C27" s="2">
        <f t="shared" si="5"/>
        <v>2.7019026204283824E-2</v>
      </c>
      <c r="D27" s="2">
        <f t="shared" si="5"/>
        <v>2.5518972296824607E-2</v>
      </c>
      <c r="E27" s="2">
        <f>E23</f>
        <v>2.4113239100739068E-2</v>
      </c>
      <c r="F27" s="2">
        <f>F23</f>
        <v>1.2808455899511689E-2</v>
      </c>
      <c r="I27" s="4">
        <v>1.026137739620314</v>
      </c>
      <c r="J27" s="4">
        <v>0.71952293147074831</v>
      </c>
      <c r="K27" s="4">
        <v>1.0263337867616111</v>
      </c>
      <c r="L27" s="4">
        <v>1.0776548627871674</v>
      </c>
    </row>
    <row r="28" spans="1:12" x14ac:dyDescent="0.25">
      <c r="I28" s="4">
        <v>0.97217844559742805</v>
      </c>
      <c r="J28" s="4">
        <v>0.73052408664907931</v>
      </c>
      <c r="K28" s="4">
        <v>0.97900067047040218</v>
      </c>
      <c r="L28" s="4">
        <v>1.0804896106146218</v>
      </c>
    </row>
    <row r="29" spans="1:12" x14ac:dyDescent="0.25">
      <c r="I29" s="4">
        <v>1.0016838147822582</v>
      </c>
      <c r="J29" s="4">
        <v>0.76818465802301505</v>
      </c>
      <c r="K29" s="4">
        <v>0.9946655427679868</v>
      </c>
      <c r="L29" s="4">
        <v>1.0570235909112942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19" workbookViewId="0">
      <selection activeCell="C1" sqref="C1"/>
    </sheetView>
  </sheetViews>
  <sheetFormatPr defaultRowHeight="14" x14ac:dyDescent="0.25"/>
  <cols>
    <col min="1" max="1" width="15.6328125" customWidth="1"/>
    <col min="2" max="2" width="12.7265625" bestFit="1" customWidth="1"/>
    <col min="3" max="3" width="21.6328125" bestFit="1" customWidth="1"/>
  </cols>
  <sheetData>
    <row r="1" spans="1:6" x14ac:dyDescent="0.3">
      <c r="A1" s="8"/>
      <c r="B1" s="8" t="s">
        <v>0</v>
      </c>
      <c r="C1" s="8" t="s">
        <v>18</v>
      </c>
      <c r="E1" s="3"/>
      <c r="F1" s="3"/>
    </row>
    <row r="2" spans="1:6" x14ac:dyDescent="0.25">
      <c r="A2" s="8" t="s">
        <v>16</v>
      </c>
      <c r="B2" s="8">
        <v>1</v>
      </c>
      <c r="C2" s="8">
        <v>0.73941055871428085</v>
      </c>
    </row>
    <row r="3" spans="1:6" x14ac:dyDescent="0.25">
      <c r="A3" s="8" t="s">
        <v>17</v>
      </c>
      <c r="B3" s="8">
        <v>1.0000000000000002</v>
      </c>
      <c r="C3" s="8">
        <v>1.0717226881043611</v>
      </c>
    </row>
    <row r="4" spans="1:6" x14ac:dyDescent="0.25">
      <c r="A4" s="8"/>
      <c r="B4" s="8"/>
      <c r="C4" s="8"/>
    </row>
    <row r="5" spans="1:6" x14ac:dyDescent="0.25">
      <c r="B5" s="8"/>
      <c r="C5" s="8"/>
    </row>
    <row r="6" spans="1:6" x14ac:dyDescent="0.25">
      <c r="A6" s="8" t="s">
        <v>12</v>
      </c>
      <c r="B6" s="8">
        <v>2.7019026204283824E-2</v>
      </c>
      <c r="C6" s="8">
        <v>2.5518972296824607E-2</v>
      </c>
    </row>
    <row r="7" spans="1:6" x14ac:dyDescent="0.25">
      <c r="A7" s="8" t="s">
        <v>12</v>
      </c>
      <c r="B7" s="8">
        <v>2.4113239100739068E-2</v>
      </c>
      <c r="C7" s="8">
        <v>1.2808455899511689E-2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L7" sqref="L7"/>
    </sheetView>
  </sheetViews>
  <sheetFormatPr defaultRowHeight="14" x14ac:dyDescent="0.25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se.heyy</dc:creator>
  <cp:lastModifiedBy>Easonwong</cp:lastModifiedBy>
  <dcterms:created xsi:type="dcterms:W3CDTF">2020-09-21T05:46:38Z</dcterms:created>
  <dcterms:modified xsi:type="dcterms:W3CDTF">2021-07-02T03:31:07Z</dcterms:modified>
</cp:coreProperties>
</file>